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对账!$A$1:$X$15</definedName>
  </definedNames>
  <calcPr calcId="144525"/>
</workbook>
</file>

<file path=xl/sharedStrings.xml><?xml version="1.0" encoding="utf-8"?>
<sst xmlns="http://schemas.openxmlformats.org/spreadsheetml/2006/main" count="510" uniqueCount="168">
  <si>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</si>
  <si>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</si>
  <si>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</si>
  <si>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</si>
  <si>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</si>
  <si>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</si>
  <si>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</si>
  <si>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</si>
  <si>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</si>
  <si>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</si>
  <si>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</si>
  <si>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</si>
  <si>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</si>
  <si>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</si>
  <si>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</si>
  <si>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</si>
  <si>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</si>
  <si>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</si>
  <si>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</si>
  <si>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</si>
  <si>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</si>
  <si>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</si>
  <si>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</si>
  <si>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</si>
  <si>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</si>
  <si>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999221148269912	</t>
  </si>
  <si>
    <t>Ctrip</t>
  </si>
  <si>
    <t>正常</t>
  </si>
  <si>
    <t>[五华]五华热矿泥温泉度假村(99113525)</t>
  </si>
  <si>
    <t>标准双床&lt;特惠促销&gt;&lt;双人入住&gt;&lt;日历房套餐高价值&gt;&lt;双早&gt;&lt;新酒店礼盒&gt;</t>
  </si>
  <si>
    <t>CNY</t>
  </si>
  <si>
    <t>黄苑筠,罗家祺,姚妙云</t>
  </si>
  <si>
    <t>CA363221018CNY</t>
  </si>
  <si>
    <t>未提现</t>
  </si>
  <si>
    <t>携程开票</t>
  </si>
  <si>
    <t xml:space="preserve">	</t>
  </si>
  <si>
    <t xml:space="preserve">999221199363297	</t>
  </si>
  <si>
    <t>标准大床房&lt;超值特惠&gt;&lt;双人入住&gt;&lt;日历房套餐高价值&gt;&lt;双早&gt;&lt;新酒店礼盒&gt;</t>
  </si>
  <si>
    <t>陈燊华,李宏强</t>
  </si>
  <si>
    <t xml:space="preserve">2710778	</t>
  </si>
  <si>
    <t xml:space="preserve">999221199397246	</t>
  </si>
  <si>
    <t>标准双床&lt;超值特惠&gt;&lt;双人入住&gt;&lt;日历房套餐高价值&gt;&lt;双早&gt;&lt;新酒店礼盒&gt;</t>
  </si>
  <si>
    <t>冯肖芬,骆森全</t>
  </si>
  <si>
    <t xml:space="preserve">2710782	</t>
  </si>
  <si>
    <t xml:space="preserve">999221199444296	</t>
  </si>
  <si>
    <t>邓佩雯,林国财,林俊贤</t>
  </si>
  <si>
    <t xml:space="preserve">21199649451	</t>
  </si>
  <si>
    <t>罗小兵,罗院龙,邱秀珠</t>
  </si>
  <si>
    <t xml:space="preserve">21199667913	</t>
  </si>
  <si>
    <t>李庆阳,陈绪胜</t>
  </si>
  <si>
    <t>取消</t>
  </si>
  <si>
    <t xml:space="preserve">21201199888	</t>
  </si>
  <si>
    <t>李庆阳</t>
  </si>
  <si>
    <t xml:space="preserve">21201211878	</t>
  </si>
  <si>
    <t>标准大床房&lt;特惠专享&gt;&lt;双人入住&gt;&lt;双早&gt;&lt;新酒店礼盒&gt;</t>
  </si>
  <si>
    <t>陈绪胜</t>
  </si>
  <si>
    <t xml:space="preserve">2711025	</t>
  </si>
  <si>
    <t xml:space="preserve">21224838917	</t>
  </si>
  <si>
    <t>邓红兰</t>
  </si>
  <si>
    <t xml:space="preserve">2713978	</t>
  </si>
  <si>
    <t xml:space="preserve">999221256568684	</t>
  </si>
  <si>
    <t>[梅州]梅州麓湖山酒店(67856423)</t>
  </si>
  <si>
    <t>标准双床房&lt;双人入住&gt;&lt;内宾&gt;&lt;日历房套餐高价值&gt;&lt;预付&gt;&lt;双早&gt;&lt;新酒店礼盒&gt;</t>
  </si>
  <si>
    <t>何远红,汪洪洋</t>
  </si>
  <si>
    <t xml:space="preserve">2719387	</t>
  </si>
  <si>
    <t xml:space="preserve">1617666	</t>
  </si>
  <si>
    <t xml:space="preserve">999221263237701	</t>
  </si>
  <si>
    <t>[中山]维也纳国际酒店(中山石岐大信店)(92096850)</t>
  </si>
  <si>
    <t>高级双床房&lt;双人入住&gt;&lt;内宾&gt;&lt;预付&gt;&lt;双早&gt;</t>
  </si>
  <si>
    <t>马宇彤</t>
  </si>
  <si>
    <t xml:space="preserve">2720496	</t>
  </si>
  <si>
    <t xml:space="preserve">104777883717	</t>
  </si>
  <si>
    <t xml:space="preserve">999221302791453	</t>
  </si>
  <si>
    <t>[漳浦]翡翠湾禧月海景酒店(89052199)</t>
  </si>
  <si>
    <t>豪华海景标间&lt;超值特惠&gt;&lt;双人入住&gt;&lt;双早&gt;</t>
  </si>
  <si>
    <t>黎彩虹</t>
  </si>
  <si>
    <t xml:space="preserve">999221307906303	</t>
  </si>
  <si>
    <t>谢海铭</t>
  </si>
  <si>
    <t xml:space="preserve">2721234	</t>
  </si>
  <si>
    <t xml:space="preserve">1622847	</t>
  </si>
  <si>
    <t xml:space="preserve">999221307943209	</t>
  </si>
  <si>
    <t>郭颖斯</t>
  </si>
  <si>
    <t xml:space="preserve">2721239	</t>
  </si>
  <si>
    <t xml:space="preserve">1621115	</t>
  </si>
  <si>
    <t>，</t>
  </si>
  <si>
    <t>A221018094034481</t>
  </si>
  <si>
    <t>A221018093822481</t>
  </si>
  <si>
    <t>A221018093939481</t>
  </si>
  <si>
    <t>CNY / HKD 当前参考汇率: 1.089972062</t>
  </si>
  <si>
    <t>总计： 10388.7 CNY/
11323.39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</si>
  <si>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</si>
  <si>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</si>
  <si>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</si>
  <si>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</si>
  <si>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</si>
  <si>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</si>
  <si>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</si>
  <si>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</si>
  <si>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</si>
  <si>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</si>
  <si>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</si>
  <si>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</si>
  <si>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</si>
  <si>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</si>
  <si>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</si>
  <si>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</si>
  <si>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</si>
  <si>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</si>
  <si>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</si>
  <si>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2022-10-02</t>
  </si>
  <si>
    <t>2720982</t>
  </si>
  <si>
    <t>翡翠湾禧月海景酒店</t>
  </si>
  <si>
    <t>2022-10-03</t>
  </si>
  <si>
    <t>退房日周结</t>
  </si>
  <si>
    <t>489.60</t>
  </si>
  <si>
    <t>RMB</t>
  </si>
  <si>
    <t>0</t>
  </si>
  <si>
    <t>0.00</t>
  </si>
  <si>
    <t>携程国内直连(DD)</t>
  </si>
  <si>
    <t>01.011249</t>
  </si>
  <si>
    <t>2022-10-02 16:08:13</t>
  </si>
  <si>
    <t>否</t>
  </si>
  <si>
    <t>汇智国际旅游发展有限公司</t>
  </si>
  <si>
    <t>直采</t>
  </si>
  <si>
    <t>中国</t>
  </si>
  <si>
    <t>2022-10-01</t>
  </si>
  <si>
    <t>2719387</t>
  </si>
  <si>
    <t>梅州麓湖山酒店</t>
  </si>
  <si>
    <t>1040.64</t>
  </si>
  <si>
    <t>2022-10-01 15:39:29</t>
  </si>
  <si>
    <t>Saas酒店</t>
  </si>
  <si>
    <t>2720496</t>
  </si>
  <si>
    <t>维也纳国际酒店(中山石岐大信店)</t>
  </si>
  <si>
    <t>250.48</t>
  </si>
  <si>
    <t>2022-10-02 08:58:26</t>
  </si>
  <si>
    <t>直连</t>
  </si>
  <si>
    <t>2721239</t>
  </si>
  <si>
    <t>495.31</t>
  </si>
  <si>
    <t>2022-10-02 19:25:58</t>
  </si>
  <si>
    <t>2022-09-27</t>
  </si>
  <si>
    <t>2711025</t>
  </si>
  <si>
    <t>五华热矿泥温泉度假村</t>
  </si>
  <si>
    <t>314.16</t>
  </si>
  <si>
    <t>2022-09-27 00:05:35</t>
  </si>
  <si>
    <t>2022-09-26</t>
  </si>
  <si>
    <t>2710812</t>
  </si>
  <si>
    <t>1309.68</t>
  </si>
  <si>
    <t>2022-09-26 22:02:15</t>
  </si>
  <si>
    <t>2710782</t>
  </si>
  <si>
    <t>873.12</t>
  </si>
  <si>
    <t>2022-09-26 21:45:14</t>
  </si>
  <si>
    <t>2710789</t>
  </si>
  <si>
    <t>1676.88</t>
  </si>
  <si>
    <t>2022-09-26 22:45:27</t>
  </si>
  <si>
    <t>2022-09-25</t>
  </si>
  <si>
    <t>2708659</t>
  </si>
  <si>
    <t>2022-09-25 16:09:28</t>
  </si>
  <si>
    <t>2710778</t>
  </si>
  <si>
    <t>2022-09-26 21:42:52</t>
  </si>
  <si>
    <t>2721234</t>
  </si>
  <si>
    <t>2022-10-02 19:24:16</t>
  </si>
  <si>
    <t>2022-09-28</t>
  </si>
  <si>
    <t>2713978</t>
  </si>
  <si>
    <t>456.96</t>
  </si>
  <si>
    <t>2022-09-28 19:04:47</t>
  </si>
  <si>
    <t>2711023</t>
  </si>
  <si>
    <t>436.56</t>
  </si>
  <si>
    <t>2022-09-27 00:04:13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</si>
</sst>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31</xdr:row>
      <xdr:rowOff>0</xdr:rowOff>
    </xdr:from>
    <xdr:to>
      <xdr:col>15</xdr:col>
      <xdr:colOff>142875</xdr:colOff>
      <xdr:row>60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143500"/>
          <a:ext cx="10915650" cy="5076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44836</v>
      </c>
      <c r="G2" s="6">
        <v>44837</v>
      </c>
      <c r="H2" s="4">
        <v>3</v>
      </c>
      <c r="I2" s="4">
        <v>1</v>
      </c>
      <c r="J2" s="4">
        <v>3</v>
      </c>
      <c r="K2" s="4" t="s">
        <v>30</v>
      </c>
      <c r="L2" s="4">
        <v>1676.88</v>
      </c>
      <c r="M2" s="4">
        <v>1676.88</v>
      </c>
      <c r="N2" s="4" t="s">
        <v>31</v>
      </c>
      <c r="O2" s="4" t="s">
        <v>32</v>
      </c>
      <c r="P2" s="4" t="s">
        <v>33</v>
      </c>
      <c r="Q2" s="4">
        <v>0</v>
      </c>
      <c r="R2" s="7">
        <v>44829</v>
      </c>
      <c r="S2" s="6">
        <v>44852</v>
      </c>
      <c r="T2" s="4" t="s">
        <v>34</v>
      </c>
      <c r="U2" s="4">
        <v>1676.88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37</v>
      </c>
      <c r="F3" s="6">
        <v>44836</v>
      </c>
      <c r="G3" s="6">
        <v>44837</v>
      </c>
      <c r="H3" s="4">
        <v>2</v>
      </c>
      <c r="I3" s="4">
        <v>1</v>
      </c>
      <c r="J3" s="4">
        <v>2</v>
      </c>
      <c r="K3" s="4" t="s">
        <v>30</v>
      </c>
      <c r="L3" s="4">
        <v>873.12</v>
      </c>
      <c r="M3" s="4">
        <v>873.12</v>
      </c>
      <c r="N3" s="4" t="s">
        <v>38</v>
      </c>
      <c r="O3" s="4" t="s">
        <v>32</v>
      </c>
      <c r="P3" s="4" t="s">
        <v>33</v>
      </c>
      <c r="Q3" s="4">
        <v>0</v>
      </c>
      <c r="R3" s="7">
        <v>44830</v>
      </c>
      <c r="S3" s="6">
        <v>44852</v>
      </c>
      <c r="T3" s="4" t="s">
        <v>34</v>
      </c>
      <c r="U3" s="4">
        <v>873.12</v>
      </c>
      <c r="V3" s="4">
        <v>0</v>
      </c>
      <c r="W3" s="4">
        <v>0</v>
      </c>
      <c r="X3" s="4" t="s">
        <v>39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28</v>
      </c>
      <c r="E4" s="4" t="s">
        <v>41</v>
      </c>
      <c r="F4" s="6">
        <v>44836</v>
      </c>
      <c r="G4" s="6">
        <v>44837</v>
      </c>
      <c r="H4" s="4">
        <v>2</v>
      </c>
      <c r="I4" s="4">
        <v>1</v>
      </c>
      <c r="J4" s="4">
        <v>2</v>
      </c>
      <c r="K4" s="4" t="s">
        <v>30</v>
      </c>
      <c r="L4" s="4">
        <v>873.12</v>
      </c>
      <c r="M4" s="4">
        <v>873.12</v>
      </c>
      <c r="N4" s="4" t="s">
        <v>42</v>
      </c>
      <c r="O4" s="4" t="s">
        <v>32</v>
      </c>
      <c r="P4" s="4" t="s">
        <v>33</v>
      </c>
      <c r="Q4" s="4">
        <v>0</v>
      </c>
      <c r="R4" s="7">
        <v>44830</v>
      </c>
      <c r="S4" s="6">
        <v>44852</v>
      </c>
      <c r="T4" s="4" t="s">
        <v>34</v>
      </c>
      <c r="U4" s="4">
        <v>873.12</v>
      </c>
      <c r="V4" s="4">
        <v>0</v>
      </c>
      <c r="W4" s="4">
        <v>0</v>
      </c>
      <c r="X4" s="4" t="s">
        <v>43</v>
      </c>
      <c r="Y4" s="4" t="s">
        <v>35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28</v>
      </c>
      <c r="E5" s="4" t="s">
        <v>29</v>
      </c>
      <c r="F5" s="6">
        <v>44836</v>
      </c>
      <c r="G5" s="6">
        <v>44837</v>
      </c>
      <c r="H5" s="4">
        <v>3</v>
      </c>
      <c r="I5" s="4">
        <v>1</v>
      </c>
      <c r="J5" s="4">
        <v>3</v>
      </c>
      <c r="K5" s="4" t="s">
        <v>30</v>
      </c>
      <c r="L5" s="4">
        <v>1676.88</v>
      </c>
      <c r="M5" s="4">
        <v>1676.88</v>
      </c>
      <c r="N5" s="4" t="s">
        <v>45</v>
      </c>
      <c r="O5" s="4" t="s">
        <v>32</v>
      </c>
      <c r="P5" s="4" t="s">
        <v>33</v>
      </c>
      <c r="Q5" s="4">
        <v>0</v>
      </c>
      <c r="R5" s="7">
        <v>44830</v>
      </c>
      <c r="S5" s="6">
        <v>44852</v>
      </c>
      <c r="T5" s="4" t="s">
        <v>34</v>
      </c>
      <c r="U5" s="4">
        <v>1676.88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46</v>
      </c>
      <c r="B6" s="4" t="s">
        <v>26</v>
      </c>
      <c r="C6" s="4" t="s">
        <v>27</v>
      </c>
      <c r="D6" s="4" t="s">
        <v>28</v>
      </c>
      <c r="E6" s="4" t="s">
        <v>41</v>
      </c>
      <c r="F6" s="6">
        <v>44836</v>
      </c>
      <c r="G6" s="6">
        <v>44837</v>
      </c>
      <c r="H6" s="4">
        <v>3</v>
      </c>
      <c r="I6" s="4">
        <v>1</v>
      </c>
      <c r="J6" s="4">
        <v>3</v>
      </c>
      <c r="K6" s="4" t="s">
        <v>30</v>
      </c>
      <c r="L6" s="4">
        <v>1309.68</v>
      </c>
      <c r="M6" s="4">
        <v>1309.68</v>
      </c>
      <c r="N6" s="4" t="s">
        <v>47</v>
      </c>
      <c r="O6" s="4" t="s">
        <v>32</v>
      </c>
      <c r="P6" s="4" t="s">
        <v>33</v>
      </c>
      <c r="Q6" s="4">
        <v>0</v>
      </c>
      <c r="R6" s="7">
        <v>44830</v>
      </c>
      <c r="S6" s="6">
        <v>44852</v>
      </c>
      <c r="T6" s="4" t="s">
        <v>34</v>
      </c>
      <c r="U6" s="4">
        <v>1309.68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48</v>
      </c>
      <c r="B7" s="4" t="s">
        <v>26</v>
      </c>
      <c r="C7" s="4" t="s">
        <v>27</v>
      </c>
      <c r="D7" s="4" t="s">
        <v>28</v>
      </c>
      <c r="E7" s="4" t="s">
        <v>41</v>
      </c>
      <c r="F7" s="6">
        <v>44836</v>
      </c>
      <c r="G7" s="6">
        <v>44837</v>
      </c>
      <c r="H7" s="4">
        <v>2</v>
      </c>
      <c r="I7" s="4">
        <v>1</v>
      </c>
      <c r="J7" s="4">
        <v>2</v>
      </c>
      <c r="K7" s="4" t="s">
        <v>30</v>
      </c>
      <c r="L7" s="4">
        <v>873.12</v>
      </c>
      <c r="M7" s="4">
        <v>873.12</v>
      </c>
      <c r="N7" s="4" t="s">
        <v>49</v>
      </c>
      <c r="O7" s="4" t="s">
        <v>32</v>
      </c>
      <c r="P7" s="4" t="s">
        <v>33</v>
      </c>
      <c r="Q7" s="4">
        <v>0</v>
      </c>
      <c r="R7" s="7">
        <v>44830</v>
      </c>
      <c r="S7" s="6">
        <v>44852</v>
      </c>
      <c r="T7" s="4" t="s">
        <v>34</v>
      </c>
      <c r="U7" s="4">
        <v>873.12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48</v>
      </c>
      <c r="B8" s="4" t="s">
        <v>26</v>
      </c>
      <c r="C8" s="4" t="s">
        <v>50</v>
      </c>
      <c r="D8" s="4" t="s">
        <v>28</v>
      </c>
      <c r="E8" s="4" t="s">
        <v>41</v>
      </c>
      <c r="F8" s="6">
        <v>44836</v>
      </c>
      <c r="G8" s="6">
        <v>44837</v>
      </c>
      <c r="H8" s="4">
        <v>2</v>
      </c>
      <c r="I8" s="4">
        <v>1</v>
      </c>
      <c r="J8" s="4">
        <v>2</v>
      </c>
      <c r="K8" s="4" t="s">
        <v>30</v>
      </c>
      <c r="L8" s="4">
        <v>-873.12</v>
      </c>
      <c r="M8" s="4">
        <v>-873.12</v>
      </c>
      <c r="N8" s="4" t="s">
        <v>49</v>
      </c>
      <c r="O8" s="4" t="s">
        <v>32</v>
      </c>
      <c r="P8" s="4" t="s">
        <v>33</v>
      </c>
      <c r="Q8" s="4">
        <v>0</v>
      </c>
      <c r="R8" s="7">
        <v>44830</v>
      </c>
      <c r="S8" s="6">
        <v>44852</v>
      </c>
      <c r="T8" s="4" t="s">
        <v>34</v>
      </c>
      <c r="U8" s="4">
        <v>-873.12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51</v>
      </c>
      <c r="B9" s="4" t="s">
        <v>26</v>
      </c>
      <c r="C9" s="4" t="s">
        <v>27</v>
      </c>
      <c r="D9" s="4" t="s">
        <v>28</v>
      </c>
      <c r="E9" s="4" t="s">
        <v>37</v>
      </c>
      <c r="F9" s="6">
        <v>44836</v>
      </c>
      <c r="G9" s="6">
        <v>44837</v>
      </c>
      <c r="H9" s="4">
        <v>1</v>
      </c>
      <c r="I9" s="4">
        <v>1</v>
      </c>
      <c r="J9" s="4">
        <v>1</v>
      </c>
      <c r="K9" s="4" t="s">
        <v>30</v>
      </c>
      <c r="L9" s="4">
        <v>436.56</v>
      </c>
      <c r="M9" s="4">
        <v>436.56</v>
      </c>
      <c r="N9" s="4" t="s">
        <v>52</v>
      </c>
      <c r="O9" s="4" t="s">
        <v>32</v>
      </c>
      <c r="P9" s="4" t="s">
        <v>33</v>
      </c>
      <c r="Q9" s="4">
        <v>0</v>
      </c>
      <c r="R9" s="7">
        <v>44831</v>
      </c>
      <c r="S9" s="6">
        <v>44852</v>
      </c>
      <c r="T9" s="4" t="s">
        <v>34</v>
      </c>
      <c r="U9" s="4">
        <v>436.56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53</v>
      </c>
      <c r="B10" s="4" t="s">
        <v>26</v>
      </c>
      <c r="C10" s="4" t="s">
        <v>27</v>
      </c>
      <c r="D10" s="4" t="s">
        <v>28</v>
      </c>
      <c r="E10" s="4" t="s">
        <v>54</v>
      </c>
      <c r="F10" s="6">
        <v>44836</v>
      </c>
      <c r="G10" s="6">
        <v>44837</v>
      </c>
      <c r="H10" s="4">
        <v>1</v>
      </c>
      <c r="I10" s="4">
        <v>1</v>
      </c>
      <c r="J10" s="4">
        <v>1</v>
      </c>
      <c r="K10" s="4" t="s">
        <v>30</v>
      </c>
      <c r="L10" s="4">
        <v>314.16</v>
      </c>
      <c r="M10" s="4">
        <v>314.16</v>
      </c>
      <c r="N10" s="4" t="s">
        <v>55</v>
      </c>
      <c r="O10" s="4" t="s">
        <v>32</v>
      </c>
      <c r="P10" s="4" t="s">
        <v>33</v>
      </c>
      <c r="Q10" s="4">
        <v>0</v>
      </c>
      <c r="R10" s="7">
        <v>44831</v>
      </c>
      <c r="S10" s="6">
        <v>44852</v>
      </c>
      <c r="T10" s="4" t="s">
        <v>34</v>
      </c>
      <c r="U10" s="4">
        <v>314.16</v>
      </c>
      <c r="V10" s="4">
        <v>0</v>
      </c>
      <c r="W10" s="4">
        <v>0</v>
      </c>
      <c r="X10" s="4" t="s">
        <v>56</v>
      </c>
      <c r="Y10" s="4" t="s">
        <v>35</v>
      </c>
    </row>
    <row r="11" s="4" customFormat="1" spans="1:25">
      <c r="A11" s="4" t="s">
        <v>57</v>
      </c>
      <c r="B11" s="4" t="s">
        <v>26</v>
      </c>
      <c r="C11" s="4" t="s">
        <v>27</v>
      </c>
      <c r="D11" s="4" t="s">
        <v>28</v>
      </c>
      <c r="E11" s="4" t="s">
        <v>41</v>
      </c>
      <c r="F11" s="6">
        <v>44836</v>
      </c>
      <c r="G11" s="6">
        <v>44837</v>
      </c>
      <c r="H11" s="4">
        <v>1</v>
      </c>
      <c r="I11" s="4">
        <v>1</v>
      </c>
      <c r="J11" s="4">
        <v>1</v>
      </c>
      <c r="K11" s="4" t="s">
        <v>30</v>
      </c>
      <c r="L11" s="4">
        <v>456.96</v>
      </c>
      <c r="M11" s="4">
        <v>456.96</v>
      </c>
      <c r="N11" s="4" t="s">
        <v>58</v>
      </c>
      <c r="O11" s="4" t="s">
        <v>32</v>
      </c>
      <c r="P11" s="4" t="s">
        <v>33</v>
      </c>
      <c r="Q11" s="4">
        <v>0</v>
      </c>
      <c r="R11" s="7">
        <v>44832</v>
      </c>
      <c r="S11" s="6">
        <v>44852</v>
      </c>
      <c r="T11" s="4" t="s">
        <v>34</v>
      </c>
      <c r="U11" s="4">
        <v>456.96</v>
      </c>
      <c r="V11" s="4">
        <v>0</v>
      </c>
      <c r="W11" s="4">
        <v>0</v>
      </c>
      <c r="X11" s="4" t="s">
        <v>59</v>
      </c>
      <c r="Y11" s="4" t="s">
        <v>35</v>
      </c>
    </row>
    <row r="12" s="4" customFormat="1" spans="1:25">
      <c r="A12" s="4" t="s">
        <v>60</v>
      </c>
      <c r="B12" s="4" t="s">
        <v>26</v>
      </c>
      <c r="C12" s="4" t="s">
        <v>27</v>
      </c>
      <c r="D12" s="4" t="s">
        <v>61</v>
      </c>
      <c r="E12" s="4" t="s">
        <v>62</v>
      </c>
      <c r="F12" s="6">
        <v>44836</v>
      </c>
      <c r="G12" s="6">
        <v>44837</v>
      </c>
      <c r="H12" s="4">
        <v>2</v>
      </c>
      <c r="I12" s="4">
        <v>1</v>
      </c>
      <c r="J12" s="4">
        <v>2</v>
      </c>
      <c r="K12" s="4" t="s">
        <v>30</v>
      </c>
      <c r="L12" s="4">
        <v>1040.64</v>
      </c>
      <c r="M12" s="4">
        <v>1040.64</v>
      </c>
      <c r="N12" s="4" t="s">
        <v>63</v>
      </c>
      <c r="O12" s="4" t="s">
        <v>32</v>
      </c>
      <c r="P12" s="4" t="s">
        <v>33</v>
      </c>
      <c r="Q12" s="4">
        <v>0</v>
      </c>
      <c r="R12" s="7">
        <v>44835</v>
      </c>
      <c r="S12" s="6">
        <v>44852</v>
      </c>
      <c r="T12" s="4" t="s">
        <v>34</v>
      </c>
      <c r="U12" s="4">
        <v>1040.64</v>
      </c>
      <c r="V12" s="4">
        <v>0</v>
      </c>
      <c r="W12" s="4">
        <v>0</v>
      </c>
      <c r="X12" s="4" t="s">
        <v>64</v>
      </c>
      <c r="Y12" s="4" t="s">
        <v>65</v>
      </c>
    </row>
    <row r="13" s="4" customFormat="1" spans="1:25">
      <c r="A13" s="4" t="s">
        <v>66</v>
      </c>
      <c r="B13" s="4" t="s">
        <v>26</v>
      </c>
      <c r="C13" s="4" t="s">
        <v>27</v>
      </c>
      <c r="D13" s="4" t="s">
        <v>67</v>
      </c>
      <c r="E13" s="4" t="s">
        <v>68</v>
      </c>
      <c r="F13" s="6">
        <v>44836</v>
      </c>
      <c r="G13" s="6">
        <v>44837</v>
      </c>
      <c r="H13" s="4">
        <v>1</v>
      </c>
      <c r="I13" s="4">
        <v>1</v>
      </c>
      <c r="J13" s="4">
        <v>1</v>
      </c>
      <c r="K13" s="4" t="s">
        <v>30</v>
      </c>
      <c r="L13" s="4">
        <v>250.48</v>
      </c>
      <c r="M13" s="4">
        <v>250.48</v>
      </c>
      <c r="N13" s="4" t="s">
        <v>69</v>
      </c>
      <c r="O13" s="4" t="s">
        <v>32</v>
      </c>
      <c r="P13" s="4" t="s">
        <v>33</v>
      </c>
      <c r="Q13" s="4">
        <v>0</v>
      </c>
      <c r="R13" s="7">
        <v>44836</v>
      </c>
      <c r="S13" s="6">
        <v>44852</v>
      </c>
      <c r="T13" s="4" t="s">
        <v>34</v>
      </c>
      <c r="U13" s="4">
        <v>250.48</v>
      </c>
      <c r="V13" s="4">
        <v>0</v>
      </c>
      <c r="W13" s="4">
        <v>0</v>
      </c>
      <c r="X13" s="4" t="s">
        <v>70</v>
      </c>
      <c r="Y13" s="4" t="s">
        <v>71</v>
      </c>
    </row>
    <row r="14" s="4" customFormat="1" spans="1:25">
      <c r="A14" s="4" t="s">
        <v>72</v>
      </c>
      <c r="B14" s="4" t="s">
        <v>26</v>
      </c>
      <c r="C14" s="4" t="s">
        <v>27</v>
      </c>
      <c r="D14" s="4" t="s">
        <v>73</v>
      </c>
      <c r="E14" s="4" t="s">
        <v>74</v>
      </c>
      <c r="F14" s="6">
        <v>44836</v>
      </c>
      <c r="G14" s="6">
        <v>44837</v>
      </c>
      <c r="H14" s="4">
        <v>1</v>
      </c>
      <c r="I14" s="4">
        <v>1</v>
      </c>
      <c r="J14" s="4">
        <v>1</v>
      </c>
      <c r="K14" s="4" t="s">
        <v>30</v>
      </c>
      <c r="L14" s="4">
        <v>489.6</v>
      </c>
      <c r="M14" s="4">
        <v>489.6</v>
      </c>
      <c r="N14" s="4" t="s">
        <v>75</v>
      </c>
      <c r="O14" s="4" t="s">
        <v>32</v>
      </c>
      <c r="P14" s="4" t="s">
        <v>33</v>
      </c>
      <c r="Q14" s="4">
        <v>0</v>
      </c>
      <c r="R14" s="7">
        <v>44836</v>
      </c>
      <c r="S14" s="6">
        <v>44852</v>
      </c>
      <c r="T14" s="4" t="s">
        <v>34</v>
      </c>
      <c r="U14" s="4">
        <v>489.6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76</v>
      </c>
      <c r="B15" s="4" t="s">
        <v>26</v>
      </c>
      <c r="C15" s="4" t="s">
        <v>27</v>
      </c>
      <c r="D15" s="4" t="s">
        <v>61</v>
      </c>
      <c r="E15" s="4" t="s">
        <v>62</v>
      </c>
      <c r="F15" s="6">
        <v>44836</v>
      </c>
      <c r="G15" s="6">
        <v>44837</v>
      </c>
      <c r="H15" s="4">
        <v>1</v>
      </c>
      <c r="I15" s="4">
        <v>1</v>
      </c>
      <c r="J15" s="4">
        <v>1</v>
      </c>
      <c r="K15" s="4" t="s">
        <v>30</v>
      </c>
      <c r="L15" s="4">
        <v>495.31</v>
      </c>
      <c r="M15" s="4">
        <v>495.31</v>
      </c>
      <c r="N15" s="4" t="s">
        <v>77</v>
      </c>
      <c r="O15" s="4" t="s">
        <v>32</v>
      </c>
      <c r="P15" s="4" t="s">
        <v>33</v>
      </c>
      <c r="Q15" s="4">
        <v>0</v>
      </c>
      <c r="R15" s="7">
        <v>44836</v>
      </c>
      <c r="S15" s="6">
        <v>44852</v>
      </c>
      <c r="T15" s="4" t="s">
        <v>34</v>
      </c>
      <c r="U15" s="4">
        <v>495.31</v>
      </c>
      <c r="V15" s="4">
        <v>0</v>
      </c>
      <c r="W15" s="4">
        <v>0</v>
      </c>
      <c r="X15" s="4" t="s">
        <v>78</v>
      </c>
      <c r="Y15" s="4" t="s">
        <v>79</v>
      </c>
    </row>
    <row r="16" s="4" customFormat="1" spans="1:25">
      <c r="A16" s="4" t="s">
        <v>80</v>
      </c>
      <c r="B16" s="4" t="s">
        <v>26</v>
      </c>
      <c r="C16" s="4" t="s">
        <v>27</v>
      </c>
      <c r="D16" s="4" t="s">
        <v>61</v>
      </c>
      <c r="E16" s="4" t="s">
        <v>62</v>
      </c>
      <c r="F16" s="6">
        <v>44836</v>
      </c>
      <c r="G16" s="6">
        <v>44837</v>
      </c>
      <c r="H16" s="4">
        <v>1</v>
      </c>
      <c r="I16" s="4">
        <v>1</v>
      </c>
      <c r="J16" s="4">
        <v>1</v>
      </c>
      <c r="K16" s="4" t="s">
        <v>30</v>
      </c>
      <c r="L16" s="4">
        <v>495.31</v>
      </c>
      <c r="M16" s="4">
        <v>495.31</v>
      </c>
      <c r="N16" s="4" t="s">
        <v>81</v>
      </c>
      <c r="O16" s="4" t="s">
        <v>32</v>
      </c>
      <c r="P16" s="4" t="s">
        <v>33</v>
      </c>
      <c r="Q16" s="4">
        <v>0</v>
      </c>
      <c r="R16" s="7">
        <v>44836</v>
      </c>
      <c r="S16" s="6">
        <v>44852</v>
      </c>
      <c r="T16" s="4" t="s">
        <v>34</v>
      </c>
      <c r="U16" s="4">
        <v>495.31</v>
      </c>
      <c r="V16" s="4">
        <v>0</v>
      </c>
      <c r="W16" s="4">
        <v>0</v>
      </c>
      <c r="X16" s="4" t="s">
        <v>82</v>
      </c>
      <c r="Y16" s="4" t="s">
        <v>83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5"/>
  <sheetViews>
    <sheetView tabSelected="1" workbookViewId="0">
      <selection activeCell="A21" sqref="A21:E25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84</v>
      </c>
    </row>
    <row r="2" s="4" customFormat="1" spans="1:9">
      <c r="A2" s="5">
        <v>999221148269912</v>
      </c>
      <c r="B2" s="6">
        <v>44836</v>
      </c>
      <c r="C2" s="6">
        <v>44837</v>
      </c>
      <c r="D2" s="4">
        <v>1676.88</v>
      </c>
      <c r="E2" s="4" t="str">
        <f>VLOOKUP(A2,HOP!A:L,12,0)</f>
        <v>1676.88</v>
      </c>
      <c r="F2" s="4" t="str">
        <f>VLOOKUP(A2,HOP!A:C,3,0)</f>
        <v>2708659</v>
      </c>
      <c r="G2" s="4">
        <f>D2-E2</f>
        <v>0</v>
      </c>
      <c r="H2" s="4" t="str">
        <f>$H$1&amp;F2</f>
        <v>，2708659</v>
      </c>
      <c r="I2" s="4" t="str">
        <f>VLOOKUP(A2,HOP!A:U,21,0)</f>
        <v>直采</v>
      </c>
    </row>
    <row r="3" s="4" customFormat="1" spans="1:9">
      <c r="A3" s="5">
        <v>999221199363297</v>
      </c>
      <c r="B3" s="6">
        <v>44836</v>
      </c>
      <c r="C3" s="6">
        <v>44837</v>
      </c>
      <c r="D3" s="4">
        <v>873.12</v>
      </c>
      <c r="E3" s="4" t="str">
        <f>VLOOKUP(A3,HOP!A:L,12,0)</f>
        <v>873.12</v>
      </c>
      <c r="F3" s="4" t="str">
        <f>VLOOKUP(A3,HOP!A:C,3,0)</f>
        <v>2710778</v>
      </c>
      <c r="G3" s="4">
        <f t="shared" ref="G3:G15" si="0">D3-E3</f>
        <v>0</v>
      </c>
      <c r="H3" s="4" t="str">
        <f t="shared" ref="H3:H15" si="1">$H$1&amp;F3</f>
        <v>，2710778</v>
      </c>
      <c r="I3" s="4" t="str">
        <f>VLOOKUP(A3,HOP!A:U,21,0)</f>
        <v>直采</v>
      </c>
    </row>
    <row r="4" s="4" customFormat="1" spans="1:9">
      <c r="A4" s="5">
        <v>999221199397246</v>
      </c>
      <c r="B4" s="6">
        <v>44836</v>
      </c>
      <c r="C4" s="6">
        <v>44837</v>
      </c>
      <c r="D4" s="4">
        <v>873.12</v>
      </c>
      <c r="E4" s="4" t="str">
        <f>VLOOKUP(A4,HOP!A:L,12,0)</f>
        <v>873.12</v>
      </c>
      <c r="F4" s="4" t="str">
        <f>VLOOKUP(A4,HOP!A:C,3,0)</f>
        <v>2710782</v>
      </c>
      <c r="G4" s="4">
        <f t="shared" si="0"/>
        <v>0</v>
      </c>
      <c r="H4" s="4" t="str">
        <f t="shared" si="1"/>
        <v>，2710782</v>
      </c>
      <c r="I4" s="4" t="str">
        <f>VLOOKUP(A4,HOP!A:U,21,0)</f>
        <v>直采</v>
      </c>
    </row>
    <row r="5" s="4" customFormat="1" spans="1:9">
      <c r="A5" s="5">
        <v>999221199444296</v>
      </c>
      <c r="B5" s="6">
        <v>44836</v>
      </c>
      <c r="C5" s="6">
        <v>44837</v>
      </c>
      <c r="D5" s="4">
        <v>1676.88</v>
      </c>
      <c r="E5" s="4" t="str">
        <f>VLOOKUP(A5,HOP!A:L,12,0)</f>
        <v>1676.88</v>
      </c>
      <c r="F5" s="4" t="str">
        <f>VLOOKUP(A5,HOP!A:C,3,0)</f>
        <v>2710789</v>
      </c>
      <c r="G5" s="4">
        <f t="shared" si="0"/>
        <v>0</v>
      </c>
      <c r="H5" s="4" t="str">
        <f t="shared" si="1"/>
        <v>，2710789</v>
      </c>
      <c r="I5" s="4" t="str">
        <f>VLOOKUP(A5,HOP!A:U,21,0)</f>
        <v>直采</v>
      </c>
    </row>
    <row r="6" s="4" customFormat="1" spans="1:9">
      <c r="A6" s="5">
        <v>21199649451</v>
      </c>
      <c r="B6" s="6">
        <v>44836</v>
      </c>
      <c r="C6" s="6">
        <v>44837</v>
      </c>
      <c r="D6" s="4">
        <v>1309.68</v>
      </c>
      <c r="E6" s="4" t="str">
        <f>VLOOKUP(A6,HOP!A:L,12,0)</f>
        <v>1309.68</v>
      </c>
      <c r="F6" s="4" t="str">
        <f>VLOOKUP(A6,HOP!A:C,3,0)</f>
        <v>2710812</v>
      </c>
      <c r="G6" s="4">
        <f t="shared" si="0"/>
        <v>0</v>
      </c>
      <c r="H6" s="4" t="str">
        <f t="shared" si="1"/>
        <v>，2710812</v>
      </c>
      <c r="I6" s="4" t="str">
        <f>VLOOKUP(A6,HOP!A:U,21,0)</f>
        <v>直采</v>
      </c>
    </row>
    <row r="7" s="4" customFormat="1" hidden="1" spans="1:9">
      <c r="A7" s="5">
        <v>21199667913</v>
      </c>
      <c r="B7" s="6">
        <v>44836</v>
      </c>
      <c r="C7" s="6">
        <v>44837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21201199888</v>
      </c>
      <c r="B8" s="6">
        <v>44836</v>
      </c>
      <c r="C8" s="6">
        <v>44837</v>
      </c>
      <c r="D8" s="4">
        <v>436.56</v>
      </c>
      <c r="E8" s="4" t="str">
        <f>VLOOKUP(A8,HOP!A:L,12,0)</f>
        <v>436.56</v>
      </c>
      <c r="F8" s="4" t="str">
        <f>VLOOKUP(A8,HOP!A:C,3,0)</f>
        <v>2711023</v>
      </c>
      <c r="G8" s="4">
        <f t="shared" si="0"/>
        <v>0</v>
      </c>
      <c r="H8" s="4" t="str">
        <f t="shared" si="1"/>
        <v>，2711023</v>
      </c>
      <c r="I8" s="4" t="str">
        <f>VLOOKUP(A8,HOP!A:U,21,0)</f>
        <v>直采</v>
      </c>
    </row>
    <row r="9" s="4" customFormat="1" spans="1:9">
      <c r="A9" s="5">
        <v>21201211878</v>
      </c>
      <c r="B9" s="6">
        <v>44836</v>
      </c>
      <c r="C9" s="6">
        <v>44837</v>
      </c>
      <c r="D9" s="4">
        <v>314.16</v>
      </c>
      <c r="E9" s="4" t="str">
        <f>VLOOKUP(A9,HOP!A:L,12,0)</f>
        <v>314.16</v>
      </c>
      <c r="F9" s="4" t="str">
        <f>VLOOKUP(A9,HOP!A:C,3,0)</f>
        <v>2711025</v>
      </c>
      <c r="G9" s="4">
        <f t="shared" si="0"/>
        <v>0</v>
      </c>
      <c r="H9" s="4" t="str">
        <f t="shared" si="1"/>
        <v>，2711025</v>
      </c>
      <c r="I9" s="4" t="str">
        <f>VLOOKUP(A9,HOP!A:U,21,0)</f>
        <v>直采</v>
      </c>
    </row>
    <row r="10" s="4" customFormat="1" spans="1:9">
      <c r="A10" s="5">
        <v>21224838917</v>
      </c>
      <c r="B10" s="6">
        <v>44836</v>
      </c>
      <c r="C10" s="6">
        <v>44837</v>
      </c>
      <c r="D10" s="4">
        <v>456.96</v>
      </c>
      <c r="E10" s="4" t="str">
        <f>VLOOKUP(A10,HOP!A:L,12,0)</f>
        <v>456.96</v>
      </c>
      <c r="F10" s="4" t="str">
        <f>VLOOKUP(A10,HOP!A:C,3,0)</f>
        <v>2713978</v>
      </c>
      <c r="G10" s="4">
        <f t="shared" si="0"/>
        <v>0</v>
      </c>
      <c r="H10" s="4" t="str">
        <f t="shared" si="1"/>
        <v>，2713978</v>
      </c>
      <c r="I10" s="4" t="str">
        <f>VLOOKUP(A10,HOP!A:U,21,0)</f>
        <v>直采</v>
      </c>
    </row>
    <row r="11" s="4" customFormat="1" spans="1:9">
      <c r="A11" s="5">
        <v>999221256568684</v>
      </c>
      <c r="B11" s="6">
        <v>44836</v>
      </c>
      <c r="C11" s="6">
        <v>44837</v>
      </c>
      <c r="D11" s="4">
        <v>1040.64</v>
      </c>
      <c r="E11" s="4" t="str">
        <f>VLOOKUP(A11,HOP!A:L,12,0)</f>
        <v>1040.64</v>
      </c>
      <c r="F11" s="4" t="str">
        <f>VLOOKUP(A11,HOP!A:C,3,0)</f>
        <v>2719387</v>
      </c>
      <c r="G11" s="4">
        <f t="shared" si="0"/>
        <v>0</v>
      </c>
      <c r="H11" s="4" t="str">
        <f t="shared" si="1"/>
        <v>，2719387</v>
      </c>
      <c r="I11" s="4" t="str">
        <f>VLOOKUP(A11,HOP!A:U,21,0)</f>
        <v>Saas酒店</v>
      </c>
    </row>
    <row r="12" s="4" customFormat="1" spans="1:9">
      <c r="A12" s="5">
        <v>999221263237701</v>
      </c>
      <c r="B12" s="6">
        <v>44836</v>
      </c>
      <c r="C12" s="6">
        <v>44837</v>
      </c>
      <c r="D12" s="4">
        <v>250.48</v>
      </c>
      <c r="E12" s="4" t="str">
        <f>VLOOKUP(A12,HOP!A:L,12,0)</f>
        <v>250.48</v>
      </c>
      <c r="F12" s="4" t="str">
        <f>VLOOKUP(A12,HOP!A:C,3,0)</f>
        <v>2720496</v>
      </c>
      <c r="G12" s="4">
        <f t="shared" si="0"/>
        <v>0</v>
      </c>
      <c r="H12" s="4" t="str">
        <f t="shared" si="1"/>
        <v>，2720496</v>
      </c>
      <c r="I12" s="4" t="str">
        <f>VLOOKUP(A12,HOP!A:U,21,0)</f>
        <v>直连</v>
      </c>
    </row>
    <row r="13" s="4" customFormat="1" spans="1:9">
      <c r="A13" s="5">
        <v>999221302791453</v>
      </c>
      <c r="B13" s="6">
        <v>44836</v>
      </c>
      <c r="C13" s="6">
        <v>44837</v>
      </c>
      <c r="D13" s="4">
        <v>489.6</v>
      </c>
      <c r="E13" s="4" t="str">
        <f>VLOOKUP(A13,HOP!A:L,12,0)</f>
        <v>489.60</v>
      </c>
      <c r="F13" s="4" t="str">
        <f>VLOOKUP(A13,HOP!A:C,3,0)</f>
        <v>2720982</v>
      </c>
      <c r="G13" s="4">
        <f t="shared" si="0"/>
        <v>0</v>
      </c>
      <c r="H13" s="4" t="str">
        <f t="shared" si="1"/>
        <v>，2720982</v>
      </c>
      <c r="I13" s="4" t="str">
        <f>VLOOKUP(A13,HOP!A:U,21,0)</f>
        <v>直采</v>
      </c>
    </row>
    <row r="14" s="4" customFormat="1" spans="1:9">
      <c r="A14" s="5">
        <v>999221307906303</v>
      </c>
      <c r="B14" s="6">
        <v>44836</v>
      </c>
      <c r="C14" s="6">
        <v>44837</v>
      </c>
      <c r="D14" s="4">
        <v>495.31</v>
      </c>
      <c r="E14" s="4" t="str">
        <f>VLOOKUP(A14,HOP!A:L,12,0)</f>
        <v>495.31</v>
      </c>
      <c r="F14" s="4" t="str">
        <f>VLOOKUP(A14,HOP!A:C,3,0)</f>
        <v>2721234</v>
      </c>
      <c r="G14" s="4">
        <f t="shared" si="0"/>
        <v>0</v>
      </c>
      <c r="H14" s="4" t="str">
        <f t="shared" si="1"/>
        <v>，2721234</v>
      </c>
      <c r="I14" s="4" t="str">
        <f>VLOOKUP(A14,HOP!A:U,21,0)</f>
        <v>Saas酒店</v>
      </c>
    </row>
    <row r="15" s="4" customFormat="1" spans="1:9">
      <c r="A15" s="5">
        <v>999221307943209</v>
      </c>
      <c r="B15" s="6">
        <v>44836</v>
      </c>
      <c r="C15" s="6">
        <v>44837</v>
      </c>
      <c r="D15" s="4">
        <v>495.31</v>
      </c>
      <c r="E15" s="4" t="str">
        <f>VLOOKUP(A15,HOP!A:L,12,0)</f>
        <v>495.31</v>
      </c>
      <c r="F15" s="4" t="str">
        <f>VLOOKUP(A15,HOP!A:C,3,0)</f>
        <v>2721239</v>
      </c>
      <c r="G15" s="4">
        <f t="shared" si="0"/>
        <v>0</v>
      </c>
      <c r="H15" s="4" t="str">
        <f t="shared" si="1"/>
        <v>，2721239</v>
      </c>
      <c r="I15" s="4" t="str">
        <f>VLOOKUP(A15,HOP!A:U,21,0)</f>
        <v>Saas酒店</v>
      </c>
    </row>
    <row r="17" spans="4:4">
      <c r="D17" s="4">
        <f>SUM(D2:D16)</f>
        <v>10388.7</v>
      </c>
    </row>
    <row r="21" spans="1:5">
      <c r="A21" s="4" t="s">
        <v>85</v>
      </c>
      <c r="D21" s="4">
        <v>8106.96</v>
      </c>
      <c r="E21" s="4">
        <v>8836.36</v>
      </c>
    </row>
    <row r="22" spans="1:5">
      <c r="A22" s="4" t="s">
        <v>86</v>
      </c>
      <c r="D22" s="4">
        <v>250.48</v>
      </c>
      <c r="E22" s="4">
        <v>273.02</v>
      </c>
    </row>
    <row r="23" spans="1:5">
      <c r="A23" s="4" t="s">
        <v>87</v>
      </c>
      <c r="D23" s="4">
        <v>2031.26</v>
      </c>
      <c r="E23" s="4">
        <v>2214.01</v>
      </c>
    </row>
    <row r="24" spans="1:5">
      <c r="A24" s="4" t="s">
        <v>88</v>
      </c>
      <c r="D24" s="4">
        <f>SUBTOTAL(9,D21:D23)</f>
        <v>10388.7</v>
      </c>
      <c r="E24" s="4">
        <f>SUBTOTAL(9,E21:E23)</f>
        <v>11323.39</v>
      </c>
    </row>
    <row r="25" spans="1:1">
      <c r="A25" s="4" t="s">
        <v>89</v>
      </c>
    </row>
  </sheetData>
  <autoFilter ref="A1:X15">
    <filterColumn colId="3">
      <filters>
        <filter val="495.31"/>
        <filter val="873.12"/>
        <filter val="1040.64"/>
        <filter val="489.6"/>
        <filter val="314.16"/>
        <filter val="436.56"/>
        <filter val="456.96"/>
        <filter val="250.48"/>
        <filter val="1309.68"/>
        <filter val="1676.8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90</v>
      </c>
      <c r="B1" s="2" t="s">
        <v>91</v>
      </c>
      <c r="C1" s="2" t="s">
        <v>92</v>
      </c>
      <c r="D1" s="2" t="s">
        <v>93</v>
      </c>
      <c r="E1" s="2" t="s">
        <v>13</v>
      </c>
      <c r="F1" s="2" t="s">
        <v>5</v>
      </c>
      <c r="G1" s="2" t="s">
        <v>6</v>
      </c>
      <c r="H1" s="2" t="s">
        <v>94</v>
      </c>
      <c r="I1" s="2" t="s">
        <v>95</v>
      </c>
      <c r="J1" s="2" t="s">
        <v>96</v>
      </c>
      <c r="K1" s="2" t="s">
        <v>97</v>
      </c>
      <c r="L1" s="2" t="s">
        <v>98</v>
      </c>
      <c r="M1" s="2" t="s">
        <v>99</v>
      </c>
      <c r="N1" s="2" t="s">
        <v>100</v>
      </c>
      <c r="O1" s="2" t="s">
        <v>101</v>
      </c>
      <c r="P1" s="2" t="s">
        <v>102</v>
      </c>
      <c r="Q1" s="2" t="s">
        <v>103</v>
      </c>
      <c r="R1" s="2" t="s">
        <v>104</v>
      </c>
      <c r="S1" s="2" t="s">
        <v>105</v>
      </c>
      <c r="T1" s="2" t="s">
        <v>106</v>
      </c>
      <c r="U1" s="2" t="s">
        <v>107</v>
      </c>
      <c r="V1" s="2" t="s">
        <v>108</v>
      </c>
    </row>
    <row r="2" s="1" customFormat="1" spans="1:22">
      <c r="A2" s="3">
        <v>999221302791453</v>
      </c>
      <c r="B2" s="1" t="s">
        <v>109</v>
      </c>
      <c r="C2" s="1" t="s">
        <v>110</v>
      </c>
      <c r="D2" s="1" t="s">
        <v>111</v>
      </c>
      <c r="E2" s="1" t="s">
        <v>75</v>
      </c>
      <c r="F2" s="1" t="s">
        <v>109</v>
      </c>
      <c r="G2" s="1" t="s">
        <v>112</v>
      </c>
      <c r="H2" s="1" t="s">
        <v>113</v>
      </c>
      <c r="I2" s="1" t="s">
        <v>114</v>
      </c>
      <c r="J2" s="1" t="s">
        <v>115</v>
      </c>
      <c r="K2" s="1" t="s">
        <v>114</v>
      </c>
      <c r="L2" s="1" t="s">
        <v>114</v>
      </c>
      <c r="M2" s="1" t="s">
        <v>116</v>
      </c>
      <c r="N2" s="1" t="s">
        <v>116</v>
      </c>
      <c r="O2" s="1" t="s">
        <v>117</v>
      </c>
      <c r="P2" s="1" t="s">
        <v>118</v>
      </c>
      <c r="Q2" s="1" t="s">
        <v>119</v>
      </c>
      <c r="R2" s="1" t="s">
        <v>120</v>
      </c>
      <c r="S2" s="1" t="s">
        <v>121</v>
      </c>
      <c r="T2" s="1" t="s">
        <v>122</v>
      </c>
      <c r="U2" s="1" t="s">
        <v>123</v>
      </c>
      <c r="V2" s="1" t="s">
        <v>124</v>
      </c>
    </row>
    <row r="3" s="1" customFormat="1" spans="1:22">
      <c r="A3" s="3">
        <v>999221256568684</v>
      </c>
      <c r="B3" s="1" t="s">
        <v>125</v>
      </c>
      <c r="C3" s="1" t="s">
        <v>126</v>
      </c>
      <c r="D3" s="1" t="s">
        <v>127</v>
      </c>
      <c r="E3" s="1" t="s">
        <v>63</v>
      </c>
      <c r="F3" s="1" t="s">
        <v>109</v>
      </c>
      <c r="G3" s="1" t="s">
        <v>112</v>
      </c>
      <c r="H3" s="1" t="s">
        <v>113</v>
      </c>
      <c r="I3" s="1" t="s">
        <v>128</v>
      </c>
      <c r="J3" s="1" t="s">
        <v>115</v>
      </c>
      <c r="K3" s="1" t="s">
        <v>128</v>
      </c>
      <c r="L3" s="1" t="s">
        <v>128</v>
      </c>
      <c r="M3" s="1" t="s">
        <v>116</v>
      </c>
      <c r="N3" s="1" t="s">
        <v>116</v>
      </c>
      <c r="O3" s="1" t="s">
        <v>117</v>
      </c>
      <c r="P3" s="1" t="s">
        <v>118</v>
      </c>
      <c r="Q3" s="1" t="s">
        <v>119</v>
      </c>
      <c r="R3" s="1" t="s">
        <v>129</v>
      </c>
      <c r="S3" s="1" t="s">
        <v>121</v>
      </c>
      <c r="T3" s="1" t="s">
        <v>122</v>
      </c>
      <c r="U3" s="1" t="s">
        <v>130</v>
      </c>
      <c r="V3" s="1" t="s">
        <v>124</v>
      </c>
    </row>
    <row r="4" s="1" customFormat="1" spans="1:22">
      <c r="A4" s="3">
        <v>999221263237701</v>
      </c>
      <c r="B4" s="1" t="s">
        <v>109</v>
      </c>
      <c r="C4" s="1" t="s">
        <v>131</v>
      </c>
      <c r="D4" s="1" t="s">
        <v>132</v>
      </c>
      <c r="E4" s="1" t="s">
        <v>69</v>
      </c>
      <c r="F4" s="1" t="s">
        <v>109</v>
      </c>
      <c r="G4" s="1" t="s">
        <v>112</v>
      </c>
      <c r="H4" s="1" t="s">
        <v>113</v>
      </c>
      <c r="I4" s="1" t="s">
        <v>133</v>
      </c>
      <c r="J4" s="1" t="s">
        <v>115</v>
      </c>
      <c r="K4" s="1" t="s">
        <v>133</v>
      </c>
      <c r="L4" s="1" t="s">
        <v>133</v>
      </c>
      <c r="M4" s="1" t="s">
        <v>116</v>
      </c>
      <c r="N4" s="1" t="s">
        <v>116</v>
      </c>
      <c r="O4" s="1" t="s">
        <v>117</v>
      </c>
      <c r="P4" s="1" t="s">
        <v>118</v>
      </c>
      <c r="Q4" s="1" t="s">
        <v>119</v>
      </c>
      <c r="R4" s="1" t="s">
        <v>134</v>
      </c>
      <c r="S4" s="1" t="s">
        <v>121</v>
      </c>
      <c r="T4" s="1" t="s">
        <v>122</v>
      </c>
      <c r="U4" s="1" t="s">
        <v>135</v>
      </c>
      <c r="V4" s="1" t="s">
        <v>124</v>
      </c>
    </row>
    <row r="5" s="1" customFormat="1" spans="1:22">
      <c r="A5" s="3">
        <v>999221307943209</v>
      </c>
      <c r="B5" s="1" t="s">
        <v>109</v>
      </c>
      <c r="C5" s="1" t="s">
        <v>136</v>
      </c>
      <c r="D5" s="1" t="s">
        <v>127</v>
      </c>
      <c r="E5" s="1" t="s">
        <v>81</v>
      </c>
      <c r="F5" s="1" t="s">
        <v>109</v>
      </c>
      <c r="G5" s="1" t="s">
        <v>112</v>
      </c>
      <c r="H5" s="1" t="s">
        <v>113</v>
      </c>
      <c r="I5" s="1" t="s">
        <v>137</v>
      </c>
      <c r="J5" s="1" t="s">
        <v>115</v>
      </c>
      <c r="K5" s="1" t="s">
        <v>137</v>
      </c>
      <c r="L5" s="1" t="s">
        <v>137</v>
      </c>
      <c r="M5" s="1" t="s">
        <v>116</v>
      </c>
      <c r="N5" s="1" t="s">
        <v>116</v>
      </c>
      <c r="O5" s="1" t="s">
        <v>117</v>
      </c>
      <c r="P5" s="1" t="s">
        <v>118</v>
      </c>
      <c r="Q5" s="1" t="s">
        <v>119</v>
      </c>
      <c r="R5" s="1" t="s">
        <v>138</v>
      </c>
      <c r="S5" s="1" t="s">
        <v>121</v>
      </c>
      <c r="T5" s="1" t="s">
        <v>122</v>
      </c>
      <c r="U5" s="1" t="s">
        <v>130</v>
      </c>
      <c r="V5" s="1" t="s">
        <v>124</v>
      </c>
    </row>
    <row r="6" s="1" customFormat="1" spans="1:22">
      <c r="A6" s="3">
        <v>21201211878</v>
      </c>
      <c r="B6" s="1" t="s">
        <v>139</v>
      </c>
      <c r="C6" s="1" t="s">
        <v>140</v>
      </c>
      <c r="D6" s="1" t="s">
        <v>141</v>
      </c>
      <c r="E6" s="1" t="s">
        <v>55</v>
      </c>
      <c r="F6" s="1" t="s">
        <v>109</v>
      </c>
      <c r="G6" s="1" t="s">
        <v>112</v>
      </c>
      <c r="H6" s="1" t="s">
        <v>113</v>
      </c>
      <c r="I6" s="1" t="s">
        <v>142</v>
      </c>
      <c r="J6" s="1" t="s">
        <v>115</v>
      </c>
      <c r="K6" s="1" t="s">
        <v>142</v>
      </c>
      <c r="L6" s="1" t="s">
        <v>142</v>
      </c>
      <c r="M6" s="1" t="s">
        <v>116</v>
      </c>
      <c r="N6" s="1" t="s">
        <v>116</v>
      </c>
      <c r="O6" s="1" t="s">
        <v>117</v>
      </c>
      <c r="P6" s="1" t="s">
        <v>118</v>
      </c>
      <c r="Q6" s="1" t="s">
        <v>119</v>
      </c>
      <c r="R6" s="1" t="s">
        <v>143</v>
      </c>
      <c r="S6" s="1" t="s">
        <v>121</v>
      </c>
      <c r="T6" s="1" t="s">
        <v>122</v>
      </c>
      <c r="U6" s="1" t="s">
        <v>123</v>
      </c>
      <c r="V6" s="1" t="s">
        <v>124</v>
      </c>
    </row>
    <row r="7" s="1" customFormat="1" spans="1:22">
      <c r="A7" s="3">
        <v>21199649451</v>
      </c>
      <c r="B7" s="1" t="s">
        <v>144</v>
      </c>
      <c r="C7" s="1" t="s">
        <v>145</v>
      </c>
      <c r="D7" s="1" t="s">
        <v>141</v>
      </c>
      <c r="E7" s="1" t="s">
        <v>47</v>
      </c>
      <c r="F7" s="1" t="s">
        <v>109</v>
      </c>
      <c r="G7" s="1" t="s">
        <v>112</v>
      </c>
      <c r="H7" s="1" t="s">
        <v>113</v>
      </c>
      <c r="I7" s="1" t="s">
        <v>146</v>
      </c>
      <c r="J7" s="1" t="s">
        <v>115</v>
      </c>
      <c r="K7" s="1" t="s">
        <v>146</v>
      </c>
      <c r="L7" s="1" t="s">
        <v>146</v>
      </c>
      <c r="M7" s="1" t="s">
        <v>116</v>
      </c>
      <c r="N7" s="1" t="s">
        <v>116</v>
      </c>
      <c r="O7" s="1" t="s">
        <v>117</v>
      </c>
      <c r="P7" s="1" t="s">
        <v>118</v>
      </c>
      <c r="Q7" s="1" t="s">
        <v>119</v>
      </c>
      <c r="R7" s="1" t="s">
        <v>147</v>
      </c>
      <c r="S7" s="1" t="s">
        <v>121</v>
      </c>
      <c r="T7" s="1" t="s">
        <v>122</v>
      </c>
      <c r="U7" s="1" t="s">
        <v>123</v>
      </c>
      <c r="V7" s="1" t="s">
        <v>124</v>
      </c>
    </row>
    <row r="8" s="1" customFormat="1" spans="1:22">
      <c r="A8" s="3">
        <v>999221199397246</v>
      </c>
      <c r="B8" s="1" t="s">
        <v>144</v>
      </c>
      <c r="C8" s="1" t="s">
        <v>148</v>
      </c>
      <c r="D8" s="1" t="s">
        <v>141</v>
      </c>
      <c r="E8" s="1" t="s">
        <v>42</v>
      </c>
      <c r="F8" s="1" t="s">
        <v>109</v>
      </c>
      <c r="G8" s="1" t="s">
        <v>112</v>
      </c>
      <c r="H8" s="1" t="s">
        <v>113</v>
      </c>
      <c r="I8" s="1" t="s">
        <v>149</v>
      </c>
      <c r="J8" s="1" t="s">
        <v>115</v>
      </c>
      <c r="K8" s="1" t="s">
        <v>149</v>
      </c>
      <c r="L8" s="1" t="s">
        <v>149</v>
      </c>
      <c r="M8" s="1" t="s">
        <v>116</v>
      </c>
      <c r="N8" s="1" t="s">
        <v>116</v>
      </c>
      <c r="O8" s="1" t="s">
        <v>117</v>
      </c>
      <c r="P8" s="1" t="s">
        <v>118</v>
      </c>
      <c r="Q8" s="1" t="s">
        <v>119</v>
      </c>
      <c r="R8" s="1" t="s">
        <v>150</v>
      </c>
      <c r="S8" s="1" t="s">
        <v>121</v>
      </c>
      <c r="T8" s="1" t="s">
        <v>122</v>
      </c>
      <c r="U8" s="1" t="s">
        <v>123</v>
      </c>
      <c r="V8" s="1" t="s">
        <v>124</v>
      </c>
    </row>
    <row r="9" s="1" customFormat="1" spans="1:22">
      <c r="A9" s="3">
        <v>999221199444296</v>
      </c>
      <c r="B9" s="1" t="s">
        <v>144</v>
      </c>
      <c r="C9" s="1" t="s">
        <v>151</v>
      </c>
      <c r="D9" s="1" t="s">
        <v>141</v>
      </c>
      <c r="E9" s="1" t="s">
        <v>45</v>
      </c>
      <c r="F9" s="1" t="s">
        <v>109</v>
      </c>
      <c r="G9" s="1" t="s">
        <v>112</v>
      </c>
      <c r="H9" s="1" t="s">
        <v>113</v>
      </c>
      <c r="I9" s="1" t="s">
        <v>152</v>
      </c>
      <c r="J9" s="1" t="s">
        <v>115</v>
      </c>
      <c r="K9" s="1" t="s">
        <v>152</v>
      </c>
      <c r="L9" s="1" t="s">
        <v>152</v>
      </c>
      <c r="M9" s="1" t="s">
        <v>116</v>
      </c>
      <c r="N9" s="1" t="s">
        <v>116</v>
      </c>
      <c r="O9" s="1" t="s">
        <v>117</v>
      </c>
      <c r="P9" s="1" t="s">
        <v>118</v>
      </c>
      <c r="Q9" s="1" t="s">
        <v>119</v>
      </c>
      <c r="R9" s="1" t="s">
        <v>153</v>
      </c>
      <c r="S9" s="1" t="s">
        <v>121</v>
      </c>
      <c r="T9" s="1" t="s">
        <v>122</v>
      </c>
      <c r="U9" s="1" t="s">
        <v>123</v>
      </c>
      <c r="V9" s="1" t="s">
        <v>124</v>
      </c>
    </row>
    <row r="10" s="1" customFormat="1" spans="1:22">
      <c r="A10" s="3">
        <v>999221148269912</v>
      </c>
      <c r="B10" s="1" t="s">
        <v>154</v>
      </c>
      <c r="C10" s="1" t="s">
        <v>155</v>
      </c>
      <c r="D10" s="1" t="s">
        <v>141</v>
      </c>
      <c r="E10" s="1" t="s">
        <v>31</v>
      </c>
      <c r="F10" s="1" t="s">
        <v>109</v>
      </c>
      <c r="G10" s="1" t="s">
        <v>112</v>
      </c>
      <c r="H10" s="1" t="s">
        <v>113</v>
      </c>
      <c r="I10" s="1" t="s">
        <v>152</v>
      </c>
      <c r="J10" s="1" t="s">
        <v>115</v>
      </c>
      <c r="K10" s="1" t="s">
        <v>152</v>
      </c>
      <c r="L10" s="1" t="s">
        <v>152</v>
      </c>
      <c r="M10" s="1" t="s">
        <v>116</v>
      </c>
      <c r="N10" s="1" t="s">
        <v>116</v>
      </c>
      <c r="O10" s="1" t="s">
        <v>117</v>
      </c>
      <c r="P10" s="1" t="s">
        <v>118</v>
      </c>
      <c r="Q10" s="1" t="s">
        <v>119</v>
      </c>
      <c r="R10" s="1" t="s">
        <v>156</v>
      </c>
      <c r="S10" s="1" t="s">
        <v>121</v>
      </c>
      <c r="T10" s="1" t="s">
        <v>122</v>
      </c>
      <c r="U10" s="1" t="s">
        <v>123</v>
      </c>
      <c r="V10" s="1" t="s">
        <v>124</v>
      </c>
    </row>
    <row r="11" s="1" customFormat="1" spans="1:22">
      <c r="A11" s="3">
        <v>999221199363297</v>
      </c>
      <c r="B11" s="1" t="s">
        <v>144</v>
      </c>
      <c r="C11" s="1" t="s">
        <v>157</v>
      </c>
      <c r="D11" s="1" t="s">
        <v>141</v>
      </c>
      <c r="E11" s="1" t="s">
        <v>38</v>
      </c>
      <c r="F11" s="1" t="s">
        <v>109</v>
      </c>
      <c r="G11" s="1" t="s">
        <v>112</v>
      </c>
      <c r="H11" s="1" t="s">
        <v>113</v>
      </c>
      <c r="I11" s="1" t="s">
        <v>149</v>
      </c>
      <c r="J11" s="1" t="s">
        <v>115</v>
      </c>
      <c r="K11" s="1" t="s">
        <v>149</v>
      </c>
      <c r="L11" s="1" t="s">
        <v>149</v>
      </c>
      <c r="M11" s="1" t="s">
        <v>116</v>
      </c>
      <c r="N11" s="1" t="s">
        <v>116</v>
      </c>
      <c r="O11" s="1" t="s">
        <v>117</v>
      </c>
      <c r="P11" s="1" t="s">
        <v>118</v>
      </c>
      <c r="Q11" s="1" t="s">
        <v>119</v>
      </c>
      <c r="R11" s="1" t="s">
        <v>158</v>
      </c>
      <c r="S11" s="1" t="s">
        <v>121</v>
      </c>
      <c r="T11" s="1" t="s">
        <v>122</v>
      </c>
      <c r="U11" s="1" t="s">
        <v>123</v>
      </c>
      <c r="V11" s="1" t="s">
        <v>124</v>
      </c>
    </row>
    <row r="12" s="1" customFormat="1" spans="1:22">
      <c r="A12" s="3">
        <v>999221307906303</v>
      </c>
      <c r="B12" s="1" t="s">
        <v>109</v>
      </c>
      <c r="C12" s="1" t="s">
        <v>159</v>
      </c>
      <c r="D12" s="1" t="s">
        <v>127</v>
      </c>
      <c r="E12" s="1" t="s">
        <v>77</v>
      </c>
      <c r="F12" s="1" t="s">
        <v>109</v>
      </c>
      <c r="G12" s="1" t="s">
        <v>112</v>
      </c>
      <c r="H12" s="1" t="s">
        <v>113</v>
      </c>
      <c r="I12" s="1" t="s">
        <v>137</v>
      </c>
      <c r="J12" s="1" t="s">
        <v>115</v>
      </c>
      <c r="K12" s="1" t="s">
        <v>137</v>
      </c>
      <c r="L12" s="1" t="s">
        <v>137</v>
      </c>
      <c r="M12" s="1" t="s">
        <v>116</v>
      </c>
      <c r="N12" s="1" t="s">
        <v>116</v>
      </c>
      <c r="O12" s="1" t="s">
        <v>117</v>
      </c>
      <c r="P12" s="1" t="s">
        <v>118</v>
      </c>
      <c r="Q12" s="1" t="s">
        <v>119</v>
      </c>
      <c r="R12" s="1" t="s">
        <v>160</v>
      </c>
      <c r="S12" s="1" t="s">
        <v>121</v>
      </c>
      <c r="T12" s="1" t="s">
        <v>122</v>
      </c>
      <c r="U12" s="1" t="s">
        <v>130</v>
      </c>
      <c r="V12" s="1" t="s">
        <v>124</v>
      </c>
    </row>
    <row r="13" s="1" customFormat="1" spans="1:22">
      <c r="A13" s="3">
        <v>21224838917</v>
      </c>
      <c r="B13" s="1" t="s">
        <v>161</v>
      </c>
      <c r="C13" s="1" t="s">
        <v>162</v>
      </c>
      <c r="D13" s="1" t="s">
        <v>141</v>
      </c>
      <c r="E13" s="1" t="s">
        <v>58</v>
      </c>
      <c r="F13" s="1" t="s">
        <v>109</v>
      </c>
      <c r="G13" s="1" t="s">
        <v>112</v>
      </c>
      <c r="H13" s="1" t="s">
        <v>113</v>
      </c>
      <c r="I13" s="1" t="s">
        <v>163</v>
      </c>
      <c r="J13" s="1" t="s">
        <v>115</v>
      </c>
      <c r="K13" s="1" t="s">
        <v>163</v>
      </c>
      <c r="L13" s="1" t="s">
        <v>163</v>
      </c>
      <c r="M13" s="1" t="s">
        <v>116</v>
      </c>
      <c r="N13" s="1" t="s">
        <v>116</v>
      </c>
      <c r="O13" s="1" t="s">
        <v>117</v>
      </c>
      <c r="P13" s="1" t="s">
        <v>118</v>
      </c>
      <c r="Q13" s="1" t="s">
        <v>119</v>
      </c>
      <c r="R13" s="1" t="s">
        <v>164</v>
      </c>
      <c r="S13" s="1" t="s">
        <v>121</v>
      </c>
      <c r="T13" s="1" t="s">
        <v>122</v>
      </c>
      <c r="U13" s="1" t="s">
        <v>123</v>
      </c>
      <c r="V13" s="1" t="s">
        <v>124</v>
      </c>
    </row>
    <row r="14" s="1" customFormat="1" spans="1:22">
      <c r="A14" s="3">
        <v>21201199888</v>
      </c>
      <c r="B14" s="1" t="s">
        <v>139</v>
      </c>
      <c r="C14" s="1" t="s">
        <v>165</v>
      </c>
      <c r="D14" s="1" t="s">
        <v>141</v>
      </c>
      <c r="E14" s="1" t="s">
        <v>52</v>
      </c>
      <c r="F14" s="1" t="s">
        <v>109</v>
      </c>
      <c r="G14" s="1" t="s">
        <v>112</v>
      </c>
      <c r="H14" s="1" t="s">
        <v>113</v>
      </c>
      <c r="I14" s="1" t="s">
        <v>166</v>
      </c>
      <c r="J14" s="1" t="s">
        <v>115</v>
      </c>
      <c r="K14" s="1" t="s">
        <v>166</v>
      </c>
      <c r="L14" s="1" t="s">
        <v>166</v>
      </c>
      <c r="M14" s="1" t="s">
        <v>116</v>
      </c>
      <c r="N14" s="1" t="s">
        <v>116</v>
      </c>
      <c r="O14" s="1" t="s">
        <v>117</v>
      </c>
      <c r="P14" s="1" t="s">
        <v>118</v>
      </c>
      <c r="Q14" s="1" t="s">
        <v>119</v>
      </c>
      <c r="R14" s="1" t="s">
        <v>167</v>
      </c>
      <c r="S14" s="1" t="s">
        <v>121</v>
      </c>
      <c r="T14" s="1" t="s">
        <v>122</v>
      </c>
      <c r="U14" s="1" t="s">
        <v>123</v>
      </c>
      <c r="V14" s="1" t="s">
        <v>124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2022-10-18T01:31:17Z</dcterms:created>
  <dcterms:modified xsi:type="dcterms:W3CDTF">2022-10-18T01:41:03Z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AEC114DC5B5741AEAF238C3907819B66</vt:lpwstr>
  </property>
  <property fmtid="{D5CDD505-2E9C-101B-9397-08002B2CF9AE}" pid="3" name="KSOProductBuildVer">
    <vt:lpwstr>2052-11.1.0.12598</vt:lpwstr>
  </property>
</Properties>
</file>