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<sst xmlns="http://schemas.openxmlformats.org/spreadsheetml/2006/main" count="887" uniqueCount="258">
  <si>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</si>
  <si>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</si>
  <si>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</si>
  <si>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</si>
  <si>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</si>
  <si>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</si>
  <si>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</si>
  <si>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</si>
  <si>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</si>
  <si>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</si>
  <si>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</si>
  <si>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</si>
  <si>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</si>
  <si>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</si>
  <si>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</si>
  <si>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</si>
  <si>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</si>
  <si>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</si>
  <si>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</si>
  <si>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</si>
  <si>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</si>
  <si>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</si>
  <si>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</si>
  <si>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</si>
  <si>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</si>
  <si>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21080640736	</t>
  </si>
  <si>
    <t>Ctrip</t>
  </si>
  <si>
    <t>正常</t>
  </si>
  <si>
    <t>[佛山]寓米精品公寓(佛山祖庙地铁站铂顿城店)(93871089)</t>
  </si>
  <si>
    <t>智选大床房-热门房型&lt;至多8间&gt;&lt;2人入住&gt;</t>
  </si>
  <si>
    <t>CNY</t>
  </si>
  <si>
    <t>李易峰</t>
  </si>
  <si>
    <t>CA13744221019CNY</t>
  </si>
  <si>
    <t>未提现</t>
  </si>
  <si>
    <t>携程开票</t>
  </si>
  <si>
    <t xml:space="preserve">	</t>
  </si>
  <si>
    <t>取消</t>
  </si>
  <si>
    <t xml:space="preserve">999221088176549	</t>
  </si>
  <si>
    <t>[黄山]黄山天都国际饭店(88989061)</t>
  </si>
  <si>
    <t>高级大床房&lt;至多8间&gt;&lt;2人入住&gt;&lt;早餐&gt;</t>
  </si>
  <si>
    <t>柴威</t>
  </si>
  <si>
    <t xml:space="preserve">21123107462	</t>
  </si>
  <si>
    <t>[南京]南京金陵大厦(68605067)</t>
  </si>
  <si>
    <t>标准双床间&lt;至多8间&gt;&lt;2人入住&gt;</t>
  </si>
  <si>
    <t>陈桂坚</t>
  </si>
  <si>
    <t xml:space="preserve">999221123404613	</t>
  </si>
  <si>
    <t>[长兴]星程酒店(长兴店)(80250010)</t>
  </si>
  <si>
    <t>家庭房&lt;至多8间&gt;&lt;2人入住&gt;</t>
  </si>
  <si>
    <t>周斌</t>
  </si>
  <si>
    <t xml:space="preserve">R9001256096583558001	</t>
  </si>
  <si>
    <t xml:space="preserve">999221125474461	</t>
  </si>
  <si>
    <t>[珠海]珠海横琴星乐度露营小镇(87943851)</t>
  </si>
  <si>
    <t>星际六人间&lt;至多8间&gt;&lt;2人入住&gt;</t>
  </si>
  <si>
    <t>欧阳欢</t>
  </si>
  <si>
    <t xml:space="preserve">999221147781058	</t>
  </si>
  <si>
    <t>沓元德</t>
  </si>
  <si>
    <t xml:space="preserve">761898768	</t>
  </si>
  <si>
    <t xml:space="preserve">999221192195150	</t>
  </si>
  <si>
    <t>[荥阳]星程酒店(郑州荥阳新区店)(93869350)</t>
  </si>
  <si>
    <t>大床房&lt;至多8间&gt;&lt;2人入住&gt;</t>
  </si>
  <si>
    <t>张琼,张建林</t>
  </si>
  <si>
    <t xml:space="preserve">R9004585096909171001	</t>
  </si>
  <si>
    <t xml:space="preserve">999221197961543	</t>
  </si>
  <si>
    <t>[嘉兴]格林豪泰(嘉兴南湖中环南路实验一中店)(83900332)</t>
  </si>
  <si>
    <t>李为民</t>
  </si>
  <si>
    <t xml:space="preserve">2710656	</t>
  </si>
  <si>
    <t xml:space="preserve">999221198111356	</t>
  </si>
  <si>
    <t>李敏慧</t>
  </si>
  <si>
    <t xml:space="preserve">999221198260511	</t>
  </si>
  <si>
    <t xml:space="preserve">李敏慧	</t>
  </si>
  <si>
    <t xml:space="preserve">999221198420325	</t>
  </si>
  <si>
    <t xml:space="preserve">李为民	</t>
  </si>
  <si>
    <t xml:space="preserve">999221213938968	</t>
  </si>
  <si>
    <t>[淄博]汉庭酒店(淄博博山特信商城店)(93871674)</t>
  </si>
  <si>
    <t>双床房&lt;至多8间&gt;&lt;2人入住&gt;</t>
  </si>
  <si>
    <t>李国鹏,李佳佳</t>
  </si>
  <si>
    <t xml:space="preserve">R2552991097016174001	</t>
  </si>
  <si>
    <t xml:space="preserve">999221226583102	</t>
  </si>
  <si>
    <t>[桐乡]乌镇民宿(94920398)</t>
  </si>
  <si>
    <t>民宿豪华标间&lt;至多8间&gt;&lt;2人入住&gt;&lt;早餐&gt;</t>
  </si>
  <si>
    <t>廖志佳</t>
  </si>
  <si>
    <t xml:space="preserve">763871100	</t>
  </si>
  <si>
    <t xml:space="preserve">999221227953815	</t>
  </si>
  <si>
    <t>[常州]锦江之星(常州武进春秋淹城永胜路店)(93874340)</t>
  </si>
  <si>
    <t>标准大床房&lt;至多8间&gt;&lt;2人入住&gt;</t>
  </si>
  <si>
    <t>杨锐</t>
  </si>
  <si>
    <t xml:space="preserve">104770548944	</t>
  </si>
  <si>
    <t xml:space="preserve">999221305816565	</t>
  </si>
  <si>
    <t>[汕头]格林豪泰(汕头乐山店)(93876305)</t>
  </si>
  <si>
    <t>商务大床房&lt;至多8间&gt;&lt;2人入住&gt;</t>
  </si>
  <si>
    <t>陈燕华</t>
  </si>
  <si>
    <t xml:space="preserve">(GRT)79942730;	</t>
  </si>
  <si>
    <t xml:space="preserve">21308457218	</t>
  </si>
  <si>
    <t>[南京]南京富建城市酒店(80247706)</t>
  </si>
  <si>
    <t>商务标间&lt;2人入住&gt;&lt;早餐&gt;</t>
  </si>
  <si>
    <t>高心洁</t>
  </si>
  <si>
    <t xml:space="preserve">21312969845	</t>
  </si>
  <si>
    <t>封华</t>
  </si>
  <si>
    <t xml:space="preserve">21316373743	</t>
  </si>
  <si>
    <t>[象州]尚客优酒店(象州石龙店)(92484233)</t>
  </si>
  <si>
    <t>特惠房(无窗)&lt;至多8间&gt;&lt;2人入住&gt;</t>
  </si>
  <si>
    <t>左国英</t>
  </si>
  <si>
    <t xml:space="preserve">(THK)YD04364221003093224439;	</t>
  </si>
  <si>
    <t xml:space="preserve">999221317823946	</t>
  </si>
  <si>
    <t>[null](92490812)</t>
  </si>
  <si>
    <t xml:space="preserve">999221317947837	</t>
  </si>
  <si>
    <t>[合肥]格林豪泰智选酒店(合肥滨湖世纪城店）(80895229)</t>
  </si>
  <si>
    <t>特色双床房(无窗)&lt;至多8间&gt;&lt;2人入住&gt;</t>
  </si>
  <si>
    <t>刘俊峰</t>
  </si>
  <si>
    <t xml:space="preserve">2722167	</t>
  </si>
  <si>
    <t xml:space="preserve">(GRT)79957672;	</t>
  </si>
  <si>
    <t xml:space="preserve">999221321584053	</t>
  </si>
  <si>
    <t>[广元]格林豪泰(广元高铁站店)(92124348)</t>
  </si>
  <si>
    <t>赵梓州,李一凡</t>
  </si>
  <si>
    <t xml:space="preserve">(GRT)79963002;(GRT)79963003;	</t>
  </si>
  <si>
    <t xml:space="preserve">999221321596914	</t>
  </si>
  <si>
    <t>1.8米高级大床房&lt;至多8间&gt;&lt;2人入住&gt;</t>
  </si>
  <si>
    <t>赵梓州</t>
  </si>
  <si>
    <t xml:space="preserve">(GRT)79963028;	</t>
  </si>
  <si>
    <t xml:space="preserve">21322068096	</t>
  </si>
  <si>
    <t>[广州]广州珠江新城希尔顿欢朋酒店(85216788)</t>
  </si>
  <si>
    <t>高级双床房&lt;至多8间&gt;&lt;2人入住&gt;&lt;早餐&gt;</t>
  </si>
  <si>
    <t>朱铸,张青</t>
  </si>
  <si>
    <t xml:space="preserve">999221323681402	</t>
  </si>
  <si>
    <t>[昆明]IU酒店(昆明西山万达大悦城火车站店)(80246469)</t>
  </si>
  <si>
    <t>小U·舒适大床房&lt;至多8间&gt;&lt;2人入住&gt;</t>
  </si>
  <si>
    <t>王超</t>
  </si>
  <si>
    <t xml:space="preserve">104781158424	</t>
  </si>
  <si>
    <t xml:space="preserve">999221324885677	</t>
  </si>
  <si>
    <t>[枣庄]尚客优精选酒店(枣庄振兴路吉品街店)(92484062)</t>
  </si>
  <si>
    <t>特惠大床房&lt;至多8间&gt;&lt;2人入住&gt;</t>
  </si>
  <si>
    <t>李正元</t>
  </si>
  <si>
    <t xml:space="preserve">(THK)YD00571221003192146701;	</t>
  </si>
  <si>
    <t>，</t>
  </si>
  <si>
    <t xml:space="preserve"> 6541 CNY</t>
  </si>
  <si>
    <t>A221019092035481</t>
  </si>
  <si>
    <t>总计：6541元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</si>
  <si>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</si>
  <si>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</si>
  <si>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</si>
  <si>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</si>
  <si>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</si>
  <si>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</si>
  <si>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</si>
  <si>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</si>
  <si>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</si>
  <si>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</si>
  <si>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</si>
  <si>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</si>
  <si>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</si>
  <si>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</si>
  <si>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</si>
  <si>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</si>
  <si>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</si>
  <si>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</si>
  <si>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</si>
  <si>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2022-10-03</t>
  </si>
  <si>
    <t>2722862</t>
  </si>
  <si>
    <t>尚客优精选酒店(枣庄振兴路吉品街店)</t>
  </si>
  <si>
    <t>2022-10-04</t>
  </si>
  <si>
    <t>退房日月结</t>
  </si>
  <si>
    <t>90.00</t>
  </si>
  <si>
    <t>RMB</t>
  </si>
  <si>
    <t>0</t>
  </si>
  <si>
    <t>0.00</t>
  </si>
  <si>
    <t>携程汇登国内直连</t>
  </si>
  <si>
    <t>01.011264</t>
  </si>
  <si>
    <t>2022-10-03 19:21:48</t>
  </si>
  <si>
    <t>否</t>
  </si>
  <si>
    <t>广州汇登信息科技有限公司</t>
  </si>
  <si>
    <t>直连</t>
  </si>
  <si>
    <t>中国</t>
  </si>
  <si>
    <t>2722731</t>
  </si>
  <si>
    <t>IU酒店(昆明西山万达大悦城火车站店)</t>
  </si>
  <si>
    <t>130.00</t>
  </si>
  <si>
    <t>2022-10-03 17:54:55</t>
  </si>
  <si>
    <t>2722479</t>
  </si>
  <si>
    <t>格林豪泰(广元高铁站店)</t>
  </si>
  <si>
    <t>156.00</t>
  </si>
  <si>
    <t>2022-10-03 15:24:59</t>
  </si>
  <si>
    <t>2722478</t>
  </si>
  <si>
    <t>256.00</t>
  </si>
  <si>
    <t>2022-10-03 15:24:11</t>
  </si>
  <si>
    <t>2722167</t>
  </si>
  <si>
    <t>格林豪泰智选酒店(合肥滨湖世纪城店）</t>
  </si>
  <si>
    <t>166.00</t>
  </si>
  <si>
    <t>2022-10-03 11:36:56</t>
  </si>
  <si>
    <t>2722154</t>
  </si>
  <si>
    <t>城市便捷酒店(洪湖大道店)</t>
  </si>
  <si>
    <t>向荣华</t>
  </si>
  <si>
    <t>277.00</t>
  </si>
  <si>
    <t>2022-10-03 11:28:24</t>
  </si>
  <si>
    <t>2722002</t>
  </si>
  <si>
    <t>尚客优酒店(象州石龙店)</t>
  </si>
  <si>
    <t>114.00</t>
  </si>
  <si>
    <t>2022-10-03 09:32:28</t>
  </si>
  <si>
    <t>2022-10-02</t>
  </si>
  <si>
    <t>2721600</t>
  </si>
  <si>
    <t>南京富建城市酒店</t>
  </si>
  <si>
    <t>319.00</t>
  </si>
  <si>
    <t>2022-10-02 23:26:05</t>
  </si>
  <si>
    <t>2721272</t>
  </si>
  <si>
    <t>2022-10-02 19:48:53</t>
  </si>
  <si>
    <t>2721134</t>
  </si>
  <si>
    <t>格林豪泰(汕头乐山店)</t>
  </si>
  <si>
    <t>506.00</t>
  </si>
  <si>
    <t>2022-10-02 18:02:18</t>
  </si>
  <si>
    <t>2022-09-28</t>
  </si>
  <si>
    <t>2714362</t>
  </si>
  <si>
    <t>锦江之星(常州武进春秋淹城永胜路店)</t>
  </si>
  <si>
    <t>358.00</t>
  </si>
  <si>
    <t>2022-09-28 23:25:09</t>
  </si>
  <si>
    <t>2714180</t>
  </si>
  <si>
    <t>乌镇民宿</t>
  </si>
  <si>
    <t>857.00</t>
  </si>
  <si>
    <t>2022-09-28 21:22:43</t>
  </si>
  <si>
    <t>2022-09-27</t>
  </si>
  <si>
    <t>2712532</t>
  </si>
  <si>
    <t>汉庭酒店(淄博博山特信商城店)</t>
  </si>
  <si>
    <t>408.00</t>
  </si>
  <si>
    <t>2022-09-27 20:56:16</t>
  </si>
  <si>
    <t>2022-09-26</t>
  </si>
  <si>
    <t>2710702</t>
  </si>
  <si>
    <t>格林豪泰(嘉兴南湖中环南路实验一中店)</t>
  </si>
  <si>
    <t>2022-10-01</t>
  </si>
  <si>
    <t>563.01</t>
  </si>
  <si>
    <t>2022-09-26 21:59:06</t>
  </si>
  <si>
    <t>2710685</t>
  </si>
  <si>
    <t>435.00</t>
  </si>
  <si>
    <t>2022-09-26 21:34:45</t>
  </si>
  <si>
    <t>2710665</t>
  </si>
  <si>
    <t>2022-09-26 20:37:49</t>
  </si>
  <si>
    <t>2710656</t>
  </si>
  <si>
    <t>2022-09-26 20:33:58</t>
  </si>
  <si>
    <t>2710173</t>
  </si>
  <si>
    <t>星程酒店(郑州荥阳新区店)</t>
  </si>
  <si>
    <t>420.00</t>
  </si>
  <si>
    <t>2022-09-26 15:12:55</t>
  </si>
  <si>
    <t>2022-09-25</t>
  </si>
  <si>
    <t>2708564</t>
  </si>
  <si>
    <t>寓米精品公寓(佛山铂顿店)</t>
  </si>
  <si>
    <t>175.00</t>
  </si>
  <si>
    <t>-175</t>
  </si>
  <si>
    <t>2022-09-25 15:19:43</t>
  </si>
  <si>
    <t>2022-09-23</t>
  </si>
  <si>
    <t>2704248</t>
  </si>
  <si>
    <t>珠海横琴星乐度露营小镇</t>
  </si>
  <si>
    <t>627.00</t>
  </si>
  <si>
    <t>2022-09-23 00:25:23</t>
  </si>
  <si>
    <t>2022-09-22</t>
  </si>
  <si>
    <t>2703892</t>
  </si>
  <si>
    <t>星程酒店(长兴店)</t>
  </si>
  <si>
    <t>322.00</t>
  </si>
  <si>
    <t>2022-09-22 20:46:05</t>
  </si>
  <si>
    <t>2703849</t>
  </si>
  <si>
    <t>南京金陵大厦</t>
  </si>
  <si>
    <t>218.00</t>
  </si>
  <si>
    <t>2022-09-22 20:22:40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</si>
</sst>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44837</v>
      </c>
      <c r="G2" s="6">
        <v>44838</v>
      </c>
      <c r="H2" s="4">
        <v>1</v>
      </c>
      <c r="I2" s="4">
        <v>1</v>
      </c>
      <c r="J2" s="4">
        <v>1</v>
      </c>
      <c r="K2" s="4" t="s">
        <v>30</v>
      </c>
      <c r="L2" s="4">
        <v>174</v>
      </c>
      <c r="M2" s="4">
        <v>174</v>
      </c>
      <c r="N2" s="4" t="s">
        <v>31</v>
      </c>
      <c r="O2" s="4" t="s">
        <v>32</v>
      </c>
      <c r="P2" s="4" t="s">
        <v>33</v>
      </c>
      <c r="Q2" s="4">
        <v>0</v>
      </c>
      <c r="R2" s="7">
        <v>44823</v>
      </c>
      <c r="S2" s="6">
        <v>44853</v>
      </c>
      <c r="T2" s="4" t="s">
        <v>34</v>
      </c>
      <c r="U2" s="4">
        <v>174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44837</v>
      </c>
      <c r="G3" s="6">
        <v>44838</v>
      </c>
      <c r="H3" s="4">
        <v>1</v>
      </c>
      <c r="I3" s="4">
        <v>1</v>
      </c>
      <c r="J3" s="4">
        <v>1</v>
      </c>
      <c r="K3" s="4" t="s">
        <v>30</v>
      </c>
      <c r="L3" s="4">
        <v>-174</v>
      </c>
      <c r="M3" s="4">
        <v>-174</v>
      </c>
      <c r="N3" s="4" t="s">
        <v>31</v>
      </c>
      <c r="O3" s="4" t="s">
        <v>32</v>
      </c>
      <c r="P3" s="4" t="s">
        <v>33</v>
      </c>
      <c r="Q3" s="4">
        <v>0</v>
      </c>
      <c r="R3" s="7">
        <v>44823</v>
      </c>
      <c r="S3" s="6">
        <v>44853</v>
      </c>
      <c r="T3" s="4" t="s">
        <v>34</v>
      </c>
      <c r="U3" s="4">
        <v>-174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44836</v>
      </c>
      <c r="G4" s="6">
        <v>44838</v>
      </c>
      <c r="H4" s="4">
        <v>1</v>
      </c>
      <c r="I4" s="4">
        <v>2</v>
      </c>
      <c r="J4" s="4">
        <v>2</v>
      </c>
      <c r="K4" s="4" t="s">
        <v>30</v>
      </c>
      <c r="L4" s="4">
        <v>156</v>
      </c>
      <c r="M4" s="4">
        <v>156</v>
      </c>
      <c r="N4" s="4" t="s">
        <v>40</v>
      </c>
      <c r="O4" s="4" t="s">
        <v>32</v>
      </c>
      <c r="P4" s="4" t="s">
        <v>33</v>
      </c>
      <c r="Q4" s="4">
        <v>0</v>
      </c>
      <c r="R4" s="7">
        <v>44824</v>
      </c>
      <c r="S4" s="6">
        <v>44853</v>
      </c>
      <c r="T4" s="4" t="s">
        <v>34</v>
      </c>
      <c r="U4" s="4">
        <v>156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44837</v>
      </c>
      <c r="G5" s="6">
        <v>44838</v>
      </c>
      <c r="H5" s="4">
        <v>1</v>
      </c>
      <c r="I5" s="4">
        <v>1</v>
      </c>
      <c r="J5" s="4">
        <v>1</v>
      </c>
      <c r="K5" s="4" t="s">
        <v>30</v>
      </c>
      <c r="L5" s="4">
        <v>218</v>
      </c>
      <c r="M5" s="4">
        <v>218</v>
      </c>
      <c r="N5" s="4" t="s">
        <v>44</v>
      </c>
      <c r="O5" s="4" t="s">
        <v>32</v>
      </c>
      <c r="P5" s="4" t="s">
        <v>33</v>
      </c>
      <c r="Q5" s="4">
        <v>0</v>
      </c>
      <c r="R5" s="7">
        <v>44826</v>
      </c>
      <c r="S5" s="6">
        <v>44853</v>
      </c>
      <c r="T5" s="4" t="s">
        <v>34</v>
      </c>
      <c r="U5" s="4">
        <v>218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44837</v>
      </c>
      <c r="G6" s="6">
        <v>44838</v>
      </c>
      <c r="H6" s="4">
        <v>1</v>
      </c>
      <c r="I6" s="4">
        <v>1</v>
      </c>
      <c r="J6" s="4">
        <v>1</v>
      </c>
      <c r="K6" s="4" t="s">
        <v>30</v>
      </c>
      <c r="L6" s="4">
        <v>322</v>
      </c>
      <c r="M6" s="4">
        <v>322</v>
      </c>
      <c r="N6" s="4" t="s">
        <v>48</v>
      </c>
      <c r="O6" s="4" t="s">
        <v>32</v>
      </c>
      <c r="P6" s="4" t="s">
        <v>33</v>
      </c>
      <c r="Q6" s="4">
        <v>0</v>
      </c>
      <c r="R6" s="7">
        <v>44826</v>
      </c>
      <c r="S6" s="6">
        <v>44853</v>
      </c>
      <c r="T6" s="4" t="s">
        <v>34</v>
      </c>
      <c r="U6" s="4">
        <v>322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44837</v>
      </c>
      <c r="G7" s="6">
        <v>44838</v>
      </c>
      <c r="H7" s="4">
        <v>1</v>
      </c>
      <c r="I7" s="4">
        <v>1</v>
      </c>
      <c r="J7" s="4">
        <v>1</v>
      </c>
      <c r="K7" s="4" t="s">
        <v>30</v>
      </c>
      <c r="L7" s="4">
        <v>627</v>
      </c>
      <c r="M7" s="4">
        <v>627</v>
      </c>
      <c r="N7" s="4" t="s">
        <v>53</v>
      </c>
      <c r="O7" s="4" t="s">
        <v>32</v>
      </c>
      <c r="P7" s="4" t="s">
        <v>33</v>
      </c>
      <c r="Q7" s="4">
        <v>0</v>
      </c>
      <c r="R7" s="7">
        <v>44827</v>
      </c>
      <c r="S7" s="6">
        <v>44853</v>
      </c>
      <c r="T7" s="4" t="s">
        <v>34</v>
      </c>
      <c r="U7" s="4">
        <v>627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44837</v>
      </c>
      <c r="G8" s="6">
        <v>44838</v>
      </c>
      <c r="H8" s="4">
        <v>1</v>
      </c>
      <c r="I8" s="4">
        <v>1</v>
      </c>
      <c r="J8" s="4">
        <v>1</v>
      </c>
      <c r="K8" s="4" t="s">
        <v>30</v>
      </c>
      <c r="L8" s="4">
        <v>175</v>
      </c>
      <c r="M8" s="4">
        <v>175</v>
      </c>
      <c r="N8" s="4" t="s">
        <v>55</v>
      </c>
      <c r="O8" s="4" t="s">
        <v>32</v>
      </c>
      <c r="P8" s="4" t="s">
        <v>33</v>
      </c>
      <c r="Q8" s="4">
        <v>0</v>
      </c>
      <c r="R8" s="7">
        <v>44829</v>
      </c>
      <c r="S8" s="6">
        <v>44853</v>
      </c>
      <c r="T8" s="4" t="s">
        <v>34</v>
      </c>
      <c r="U8" s="4">
        <v>175</v>
      </c>
      <c r="V8" s="4">
        <v>0</v>
      </c>
      <c r="W8" s="4">
        <v>0</v>
      </c>
      <c r="X8" s="4" t="s">
        <v>35</v>
      </c>
      <c r="Y8" s="4" t="s">
        <v>56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44837</v>
      </c>
      <c r="G9" s="6">
        <v>44838</v>
      </c>
      <c r="H9" s="4">
        <v>2</v>
      </c>
      <c r="I9" s="4">
        <v>1</v>
      </c>
      <c r="J9" s="4">
        <v>2</v>
      </c>
      <c r="K9" s="4" t="s">
        <v>30</v>
      </c>
      <c r="L9" s="4">
        <v>420</v>
      </c>
      <c r="M9" s="4">
        <v>420</v>
      </c>
      <c r="N9" s="4" t="s">
        <v>60</v>
      </c>
      <c r="O9" s="4" t="s">
        <v>32</v>
      </c>
      <c r="P9" s="4" t="s">
        <v>33</v>
      </c>
      <c r="Q9" s="4">
        <v>0</v>
      </c>
      <c r="R9" s="7">
        <v>44830</v>
      </c>
      <c r="S9" s="6">
        <v>44853</v>
      </c>
      <c r="T9" s="4" t="s">
        <v>34</v>
      </c>
      <c r="U9" s="4">
        <v>420</v>
      </c>
      <c r="V9" s="4">
        <v>0</v>
      </c>
      <c r="W9" s="4">
        <v>0</v>
      </c>
      <c r="X9" s="4" t="s">
        <v>35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47</v>
      </c>
      <c r="F10" s="6">
        <v>44837</v>
      </c>
      <c r="G10" s="6">
        <v>44838</v>
      </c>
      <c r="H10" s="4">
        <v>1</v>
      </c>
      <c r="I10" s="4">
        <v>1</v>
      </c>
      <c r="J10" s="4">
        <v>1</v>
      </c>
      <c r="K10" s="4" t="s">
        <v>30</v>
      </c>
      <c r="L10" s="4">
        <v>186</v>
      </c>
      <c r="M10" s="4">
        <v>186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44830</v>
      </c>
      <c r="S10" s="6">
        <v>44853</v>
      </c>
      <c r="T10" s="4" t="s">
        <v>34</v>
      </c>
      <c r="U10" s="4">
        <v>186</v>
      </c>
      <c r="V10" s="4">
        <v>0</v>
      </c>
      <c r="W10" s="4">
        <v>0</v>
      </c>
      <c r="X10" s="4" t="s">
        <v>65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63</v>
      </c>
      <c r="E11" s="4" t="s">
        <v>59</v>
      </c>
      <c r="F11" s="6">
        <v>44837</v>
      </c>
      <c r="G11" s="6">
        <v>44838</v>
      </c>
      <c r="H11" s="4">
        <v>1</v>
      </c>
      <c r="I11" s="4">
        <v>1</v>
      </c>
      <c r="J11" s="4">
        <v>1</v>
      </c>
      <c r="K11" s="4" t="s">
        <v>30</v>
      </c>
      <c r="L11" s="4">
        <v>144</v>
      </c>
      <c r="M11" s="4">
        <v>144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44830</v>
      </c>
      <c r="S11" s="6">
        <v>44853</v>
      </c>
      <c r="T11" s="4" t="s">
        <v>34</v>
      </c>
      <c r="U11" s="4">
        <v>144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36</v>
      </c>
      <c r="D12" s="4" t="s">
        <v>63</v>
      </c>
      <c r="E12" s="4" t="s">
        <v>59</v>
      </c>
      <c r="F12" s="6">
        <v>44837</v>
      </c>
      <c r="G12" s="6">
        <v>44838</v>
      </c>
      <c r="H12" s="4">
        <v>1</v>
      </c>
      <c r="I12" s="4">
        <v>1</v>
      </c>
      <c r="J12" s="4">
        <v>1</v>
      </c>
      <c r="K12" s="4" t="s">
        <v>30</v>
      </c>
      <c r="L12" s="4">
        <v>-144</v>
      </c>
      <c r="M12" s="4">
        <v>-144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44830</v>
      </c>
      <c r="S12" s="6">
        <v>44853</v>
      </c>
      <c r="T12" s="4" t="s">
        <v>34</v>
      </c>
      <c r="U12" s="4">
        <v>-144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62</v>
      </c>
      <c r="B13" s="4" t="s">
        <v>26</v>
      </c>
      <c r="C13" s="4" t="s">
        <v>36</v>
      </c>
      <c r="D13" s="4" t="s">
        <v>63</v>
      </c>
      <c r="E13" s="4" t="s">
        <v>47</v>
      </c>
      <c r="F13" s="6">
        <v>44837</v>
      </c>
      <c r="G13" s="6">
        <v>44838</v>
      </c>
      <c r="H13" s="4">
        <v>1</v>
      </c>
      <c r="I13" s="4">
        <v>1</v>
      </c>
      <c r="J13" s="4">
        <v>1</v>
      </c>
      <c r="K13" s="4" t="s">
        <v>30</v>
      </c>
      <c r="L13" s="4">
        <v>-186</v>
      </c>
      <c r="M13" s="4">
        <v>-186</v>
      </c>
      <c r="N13" s="4" t="s">
        <v>64</v>
      </c>
      <c r="O13" s="4" t="s">
        <v>32</v>
      </c>
      <c r="P13" s="4" t="s">
        <v>33</v>
      </c>
      <c r="Q13" s="4">
        <v>0</v>
      </c>
      <c r="R13" s="7">
        <v>44830</v>
      </c>
      <c r="S13" s="6">
        <v>44853</v>
      </c>
      <c r="T13" s="4" t="s">
        <v>34</v>
      </c>
      <c r="U13" s="4">
        <v>-186</v>
      </c>
      <c r="V13" s="4">
        <v>0</v>
      </c>
      <c r="W13" s="4">
        <v>0</v>
      </c>
      <c r="X13" s="4" t="s">
        <v>65</v>
      </c>
      <c r="Y13" s="4" t="s">
        <v>35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63</v>
      </c>
      <c r="E14" s="4" t="s">
        <v>59</v>
      </c>
      <c r="F14" s="6">
        <v>44835</v>
      </c>
      <c r="G14" s="6">
        <v>44838</v>
      </c>
      <c r="H14" s="4">
        <v>1</v>
      </c>
      <c r="I14" s="4">
        <v>3</v>
      </c>
      <c r="J14" s="4">
        <v>3</v>
      </c>
      <c r="K14" s="4" t="s">
        <v>30</v>
      </c>
      <c r="L14" s="4">
        <v>435</v>
      </c>
      <c r="M14" s="4">
        <v>435</v>
      </c>
      <c r="N14" s="4" t="s">
        <v>67</v>
      </c>
      <c r="O14" s="4" t="s">
        <v>32</v>
      </c>
      <c r="P14" s="4" t="s">
        <v>33</v>
      </c>
      <c r="Q14" s="4">
        <v>0</v>
      </c>
      <c r="R14" s="7">
        <v>44830</v>
      </c>
      <c r="S14" s="6">
        <v>44853</v>
      </c>
      <c r="T14" s="4" t="s">
        <v>34</v>
      </c>
      <c r="U14" s="4">
        <v>435</v>
      </c>
      <c r="V14" s="4">
        <v>0</v>
      </c>
      <c r="W14" s="4">
        <v>0</v>
      </c>
      <c r="X14" s="4" t="s">
        <v>35</v>
      </c>
      <c r="Y14" s="4" t="s">
        <v>69</v>
      </c>
    </row>
    <row r="15" s="4" customFormat="1" spans="1:25">
      <c r="A15" s="4" t="s">
        <v>70</v>
      </c>
      <c r="B15" s="4" t="s">
        <v>26</v>
      </c>
      <c r="C15" s="4" t="s">
        <v>27</v>
      </c>
      <c r="D15" s="4" t="s">
        <v>63</v>
      </c>
      <c r="E15" s="4" t="s">
        <v>47</v>
      </c>
      <c r="F15" s="6">
        <v>44835</v>
      </c>
      <c r="G15" s="6">
        <v>44838</v>
      </c>
      <c r="H15" s="4">
        <v>1</v>
      </c>
      <c r="I15" s="4">
        <v>3</v>
      </c>
      <c r="J15" s="4">
        <v>3</v>
      </c>
      <c r="K15" s="4" t="s">
        <v>30</v>
      </c>
      <c r="L15" s="4">
        <v>563</v>
      </c>
      <c r="M15" s="4">
        <v>563</v>
      </c>
      <c r="N15" s="4" t="s">
        <v>64</v>
      </c>
      <c r="O15" s="4" t="s">
        <v>32</v>
      </c>
      <c r="P15" s="4" t="s">
        <v>33</v>
      </c>
      <c r="Q15" s="4">
        <v>0</v>
      </c>
      <c r="R15" s="7">
        <v>44830</v>
      </c>
      <c r="S15" s="6">
        <v>44853</v>
      </c>
      <c r="T15" s="4" t="s">
        <v>34</v>
      </c>
      <c r="U15" s="4">
        <v>563</v>
      </c>
      <c r="V15" s="4">
        <v>0</v>
      </c>
      <c r="W15" s="4">
        <v>0</v>
      </c>
      <c r="X15" s="4" t="s">
        <v>35</v>
      </c>
      <c r="Y15" s="4" t="s">
        <v>71</v>
      </c>
    </row>
    <row r="16" s="4" customFormat="1" spans="1:25">
      <c r="A16" s="4" t="s">
        <v>72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44837</v>
      </c>
      <c r="G16" s="6">
        <v>44838</v>
      </c>
      <c r="H16" s="4">
        <v>2</v>
      </c>
      <c r="I16" s="4">
        <v>1</v>
      </c>
      <c r="J16" s="4">
        <v>2</v>
      </c>
      <c r="K16" s="4" t="s">
        <v>30</v>
      </c>
      <c r="L16" s="4">
        <v>408</v>
      </c>
      <c r="M16" s="4">
        <v>408</v>
      </c>
      <c r="N16" s="4" t="s">
        <v>75</v>
      </c>
      <c r="O16" s="4" t="s">
        <v>32</v>
      </c>
      <c r="P16" s="4" t="s">
        <v>33</v>
      </c>
      <c r="Q16" s="4">
        <v>0</v>
      </c>
      <c r="R16" s="7">
        <v>44831</v>
      </c>
      <c r="S16" s="6">
        <v>44853</v>
      </c>
      <c r="T16" s="4" t="s">
        <v>34</v>
      </c>
      <c r="U16" s="4">
        <v>408</v>
      </c>
      <c r="V16" s="4">
        <v>0</v>
      </c>
      <c r="W16" s="4">
        <v>0</v>
      </c>
      <c r="X16" s="4" t="s">
        <v>35</v>
      </c>
      <c r="Y16" s="4" t="s">
        <v>76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78</v>
      </c>
      <c r="E17" s="4" t="s">
        <v>79</v>
      </c>
      <c r="F17" s="6">
        <v>44837</v>
      </c>
      <c r="G17" s="6">
        <v>44838</v>
      </c>
      <c r="H17" s="4">
        <v>1</v>
      </c>
      <c r="I17" s="4">
        <v>1</v>
      </c>
      <c r="J17" s="4">
        <v>1</v>
      </c>
      <c r="K17" s="4" t="s">
        <v>30</v>
      </c>
      <c r="L17" s="4">
        <v>857</v>
      </c>
      <c r="M17" s="4">
        <v>857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44832</v>
      </c>
      <c r="S17" s="6">
        <v>44853</v>
      </c>
      <c r="T17" s="4" t="s">
        <v>34</v>
      </c>
      <c r="U17" s="4">
        <v>857</v>
      </c>
      <c r="V17" s="4">
        <v>0</v>
      </c>
      <c r="W17" s="4">
        <v>0</v>
      </c>
      <c r="X17" s="4" t="s">
        <v>35</v>
      </c>
      <c r="Y17" s="4" t="s">
        <v>81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83</v>
      </c>
      <c r="E18" s="4" t="s">
        <v>84</v>
      </c>
      <c r="F18" s="6">
        <v>44836</v>
      </c>
      <c r="G18" s="6">
        <v>44838</v>
      </c>
      <c r="H18" s="4">
        <v>1</v>
      </c>
      <c r="I18" s="4">
        <v>2</v>
      </c>
      <c r="J18" s="4">
        <v>2</v>
      </c>
      <c r="K18" s="4" t="s">
        <v>30</v>
      </c>
      <c r="L18" s="4">
        <v>358</v>
      </c>
      <c r="M18" s="4">
        <v>358</v>
      </c>
      <c r="N18" s="4" t="s">
        <v>85</v>
      </c>
      <c r="O18" s="4" t="s">
        <v>32</v>
      </c>
      <c r="P18" s="4" t="s">
        <v>33</v>
      </c>
      <c r="Q18" s="4">
        <v>0</v>
      </c>
      <c r="R18" s="7">
        <v>44832</v>
      </c>
      <c r="S18" s="6">
        <v>44853</v>
      </c>
      <c r="T18" s="4" t="s">
        <v>34</v>
      </c>
      <c r="U18" s="4">
        <v>358</v>
      </c>
      <c r="V18" s="4">
        <v>0</v>
      </c>
      <c r="W18" s="4">
        <v>0</v>
      </c>
      <c r="X18" s="4" t="s">
        <v>35</v>
      </c>
      <c r="Y18" s="4" t="s">
        <v>86</v>
      </c>
    </row>
    <row r="19" s="4" customFormat="1" spans="1:25">
      <c r="A19" s="4" t="s">
        <v>37</v>
      </c>
      <c r="B19" s="4" t="s">
        <v>26</v>
      </c>
      <c r="C19" s="4" t="s">
        <v>36</v>
      </c>
      <c r="D19" s="4" t="s">
        <v>38</v>
      </c>
      <c r="E19" s="4" t="s">
        <v>39</v>
      </c>
      <c r="F19" s="6">
        <v>44836</v>
      </c>
      <c r="G19" s="6">
        <v>44838</v>
      </c>
      <c r="H19" s="4">
        <v>1</v>
      </c>
      <c r="I19" s="4">
        <v>2</v>
      </c>
      <c r="J19" s="4">
        <v>2</v>
      </c>
      <c r="K19" s="4" t="s">
        <v>30</v>
      </c>
      <c r="L19" s="4">
        <v>-156</v>
      </c>
      <c r="M19" s="4">
        <v>-156</v>
      </c>
      <c r="N19" s="4" t="s">
        <v>40</v>
      </c>
      <c r="O19" s="4" t="s">
        <v>32</v>
      </c>
      <c r="P19" s="4" t="s">
        <v>33</v>
      </c>
      <c r="Q19" s="4">
        <v>0</v>
      </c>
      <c r="R19" s="7">
        <v>44824</v>
      </c>
      <c r="S19" s="6">
        <v>44853</v>
      </c>
      <c r="T19" s="4" t="s">
        <v>34</v>
      </c>
      <c r="U19" s="4">
        <v>-156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87</v>
      </c>
      <c r="B20" s="4" t="s">
        <v>26</v>
      </c>
      <c r="C20" s="4" t="s">
        <v>27</v>
      </c>
      <c r="D20" s="4" t="s">
        <v>88</v>
      </c>
      <c r="E20" s="4" t="s">
        <v>89</v>
      </c>
      <c r="F20" s="6">
        <v>44837</v>
      </c>
      <c r="G20" s="6">
        <v>44838</v>
      </c>
      <c r="H20" s="4">
        <v>1</v>
      </c>
      <c r="I20" s="4">
        <v>1</v>
      </c>
      <c r="J20" s="4">
        <v>1</v>
      </c>
      <c r="K20" s="4" t="s">
        <v>30</v>
      </c>
      <c r="L20" s="4">
        <v>506</v>
      </c>
      <c r="M20" s="4">
        <v>506</v>
      </c>
      <c r="N20" s="4" t="s">
        <v>90</v>
      </c>
      <c r="O20" s="4" t="s">
        <v>32</v>
      </c>
      <c r="P20" s="4" t="s">
        <v>33</v>
      </c>
      <c r="Q20" s="4">
        <v>0</v>
      </c>
      <c r="R20" s="7">
        <v>44836</v>
      </c>
      <c r="S20" s="6">
        <v>44853</v>
      </c>
      <c r="T20" s="4" t="s">
        <v>34</v>
      </c>
      <c r="U20" s="4">
        <v>506</v>
      </c>
      <c r="V20" s="4">
        <v>0</v>
      </c>
      <c r="W20" s="4">
        <v>513</v>
      </c>
      <c r="X20" s="4" t="s">
        <v>35</v>
      </c>
      <c r="Y20" s="4" t="s">
        <v>91</v>
      </c>
    </row>
    <row r="21" s="4" customFormat="1" spans="1:25">
      <c r="A21" s="4" t="s">
        <v>92</v>
      </c>
      <c r="B21" s="4" t="s">
        <v>26</v>
      </c>
      <c r="C21" s="4" t="s">
        <v>27</v>
      </c>
      <c r="D21" s="4" t="s">
        <v>93</v>
      </c>
      <c r="E21" s="4" t="s">
        <v>94</v>
      </c>
      <c r="F21" s="6">
        <v>44837</v>
      </c>
      <c r="G21" s="6">
        <v>44838</v>
      </c>
      <c r="H21" s="4">
        <v>1</v>
      </c>
      <c r="I21" s="4">
        <v>1</v>
      </c>
      <c r="J21" s="4">
        <v>1</v>
      </c>
      <c r="K21" s="4" t="s">
        <v>30</v>
      </c>
      <c r="L21" s="4">
        <v>319</v>
      </c>
      <c r="M21" s="4">
        <v>319</v>
      </c>
      <c r="N21" s="4" t="s">
        <v>95</v>
      </c>
      <c r="O21" s="4" t="s">
        <v>32</v>
      </c>
      <c r="P21" s="4" t="s">
        <v>33</v>
      </c>
      <c r="Q21" s="4">
        <v>0</v>
      </c>
      <c r="R21" s="7">
        <v>44836</v>
      </c>
      <c r="S21" s="6">
        <v>44853</v>
      </c>
      <c r="T21" s="4" t="s">
        <v>34</v>
      </c>
      <c r="U21" s="4">
        <v>319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93</v>
      </c>
      <c r="E22" s="4" t="s">
        <v>94</v>
      </c>
      <c r="F22" s="6">
        <v>44837</v>
      </c>
      <c r="G22" s="6">
        <v>44838</v>
      </c>
      <c r="H22" s="4">
        <v>1</v>
      </c>
      <c r="I22" s="4">
        <v>1</v>
      </c>
      <c r="J22" s="4">
        <v>1</v>
      </c>
      <c r="K22" s="4" t="s">
        <v>30</v>
      </c>
      <c r="L22" s="4">
        <v>319</v>
      </c>
      <c r="M22" s="4">
        <v>319</v>
      </c>
      <c r="N22" s="4" t="s">
        <v>97</v>
      </c>
      <c r="O22" s="4" t="s">
        <v>32</v>
      </c>
      <c r="P22" s="4" t="s">
        <v>33</v>
      </c>
      <c r="Q22" s="4">
        <v>0</v>
      </c>
      <c r="R22" s="7">
        <v>44836</v>
      </c>
      <c r="S22" s="6">
        <v>44853</v>
      </c>
      <c r="T22" s="4" t="s">
        <v>34</v>
      </c>
      <c r="U22" s="4">
        <v>319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98</v>
      </c>
      <c r="B23" s="4" t="s">
        <v>26</v>
      </c>
      <c r="C23" s="4" t="s">
        <v>27</v>
      </c>
      <c r="D23" s="4" t="s">
        <v>99</v>
      </c>
      <c r="E23" s="4" t="s">
        <v>100</v>
      </c>
      <c r="F23" s="6">
        <v>44837</v>
      </c>
      <c r="G23" s="6">
        <v>44838</v>
      </c>
      <c r="H23" s="4">
        <v>1</v>
      </c>
      <c r="I23" s="4">
        <v>1</v>
      </c>
      <c r="J23" s="4">
        <v>1</v>
      </c>
      <c r="K23" s="4" t="s">
        <v>30</v>
      </c>
      <c r="L23" s="4">
        <v>114</v>
      </c>
      <c r="M23" s="4">
        <v>114</v>
      </c>
      <c r="N23" s="4" t="s">
        <v>101</v>
      </c>
      <c r="O23" s="4" t="s">
        <v>32</v>
      </c>
      <c r="P23" s="4" t="s">
        <v>33</v>
      </c>
      <c r="Q23" s="4">
        <v>0</v>
      </c>
      <c r="R23" s="7">
        <v>44837</v>
      </c>
      <c r="S23" s="6">
        <v>44853</v>
      </c>
      <c r="T23" s="4" t="s">
        <v>34</v>
      </c>
      <c r="U23" s="4">
        <v>114</v>
      </c>
      <c r="V23" s="4">
        <v>0</v>
      </c>
      <c r="W23" s="4">
        <v>0</v>
      </c>
      <c r="X23" s="4" t="s">
        <v>35</v>
      </c>
      <c r="Y23" s="4" t="s">
        <v>102</v>
      </c>
    </row>
    <row r="24" s="4" customFormat="1" spans="1:25">
      <c r="A24" s="4" t="s">
        <v>103</v>
      </c>
      <c r="B24" s="4" t="s">
        <v>26</v>
      </c>
      <c r="C24" s="4" t="s">
        <v>27</v>
      </c>
      <c r="D24" s="4" t="s">
        <v>104</v>
      </c>
      <c r="E24" s="4"/>
      <c r="F24" s="6">
        <v>44837</v>
      </c>
      <c r="G24" s="6">
        <v>44838</v>
      </c>
      <c r="H24" s="4">
        <v>0</v>
      </c>
      <c r="I24" s="4">
        <v>1</v>
      </c>
      <c r="J24" s="4">
        <v>0</v>
      </c>
      <c r="K24" s="4" t="s">
        <v>30</v>
      </c>
      <c r="L24" s="4">
        <v>277</v>
      </c>
      <c r="M24" s="4">
        <v>277</v>
      </c>
      <c r="N24" s="4"/>
      <c r="O24" s="4" t="s">
        <v>32</v>
      </c>
      <c r="P24" s="4" t="s">
        <v>33</v>
      </c>
      <c r="Q24" s="4">
        <v>0</v>
      </c>
      <c r="R24" s="7">
        <v>44837</v>
      </c>
      <c r="S24" s="6">
        <v>44853</v>
      </c>
      <c r="T24" s="4" t="s">
        <v>34</v>
      </c>
      <c r="U24" s="4">
        <v>277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105</v>
      </c>
      <c r="B25" s="4" t="s">
        <v>26</v>
      </c>
      <c r="C25" s="4" t="s">
        <v>27</v>
      </c>
      <c r="D25" s="4" t="s">
        <v>106</v>
      </c>
      <c r="E25" s="4" t="s">
        <v>107</v>
      </c>
      <c r="F25" s="6">
        <v>44837</v>
      </c>
      <c r="G25" s="6">
        <v>44838</v>
      </c>
      <c r="H25" s="4">
        <v>1</v>
      </c>
      <c r="I25" s="4">
        <v>1</v>
      </c>
      <c r="J25" s="4">
        <v>1</v>
      </c>
      <c r="K25" s="4" t="s">
        <v>30</v>
      </c>
      <c r="L25" s="4">
        <v>166</v>
      </c>
      <c r="M25" s="4">
        <v>166</v>
      </c>
      <c r="N25" s="4" t="s">
        <v>108</v>
      </c>
      <c r="O25" s="4" t="s">
        <v>32</v>
      </c>
      <c r="P25" s="4" t="s">
        <v>33</v>
      </c>
      <c r="Q25" s="4">
        <v>0</v>
      </c>
      <c r="R25" s="7">
        <v>44837</v>
      </c>
      <c r="S25" s="6">
        <v>44853</v>
      </c>
      <c r="T25" s="4" t="s">
        <v>34</v>
      </c>
      <c r="U25" s="4">
        <v>166</v>
      </c>
      <c r="V25" s="4">
        <v>0</v>
      </c>
      <c r="W25" s="4">
        <v>0</v>
      </c>
      <c r="X25" s="4" t="s">
        <v>109</v>
      </c>
      <c r="Y25" s="4" t="s">
        <v>110</v>
      </c>
    </row>
    <row r="26" s="4" customFormat="1" spans="1:25">
      <c r="A26" s="4" t="s">
        <v>54</v>
      </c>
      <c r="B26" s="4" t="s">
        <v>26</v>
      </c>
      <c r="C26" s="4" t="s">
        <v>36</v>
      </c>
      <c r="D26" s="4" t="s">
        <v>28</v>
      </c>
      <c r="E26" s="4" t="s">
        <v>29</v>
      </c>
      <c r="F26" s="6">
        <v>44837</v>
      </c>
      <c r="G26" s="6">
        <v>44838</v>
      </c>
      <c r="H26" s="4">
        <v>1</v>
      </c>
      <c r="I26" s="4">
        <v>1</v>
      </c>
      <c r="J26" s="4">
        <v>1</v>
      </c>
      <c r="K26" s="4" t="s">
        <v>30</v>
      </c>
      <c r="L26" s="4">
        <v>-175</v>
      </c>
      <c r="M26" s="4">
        <v>-175</v>
      </c>
      <c r="N26" s="4" t="s">
        <v>55</v>
      </c>
      <c r="O26" s="4" t="s">
        <v>32</v>
      </c>
      <c r="P26" s="4" t="s">
        <v>33</v>
      </c>
      <c r="Q26" s="4">
        <v>0</v>
      </c>
      <c r="R26" s="7">
        <v>44829</v>
      </c>
      <c r="S26" s="6">
        <v>44853</v>
      </c>
      <c r="T26" s="4" t="s">
        <v>34</v>
      </c>
      <c r="U26" s="4">
        <v>-175</v>
      </c>
      <c r="V26" s="4">
        <v>0</v>
      </c>
      <c r="W26" s="4">
        <v>0</v>
      </c>
      <c r="X26" s="4" t="s">
        <v>35</v>
      </c>
      <c r="Y26" s="4" t="s">
        <v>56</v>
      </c>
    </row>
    <row r="27" s="4" customFormat="1" spans="1:25">
      <c r="A27" s="4" t="s">
        <v>111</v>
      </c>
      <c r="B27" s="4" t="s">
        <v>26</v>
      </c>
      <c r="C27" s="4" t="s">
        <v>27</v>
      </c>
      <c r="D27" s="4" t="s">
        <v>112</v>
      </c>
      <c r="E27" s="4" t="s">
        <v>74</v>
      </c>
      <c r="F27" s="6">
        <v>44837</v>
      </c>
      <c r="G27" s="6">
        <v>44838</v>
      </c>
      <c r="H27" s="4">
        <v>2</v>
      </c>
      <c r="I27" s="4">
        <v>1</v>
      </c>
      <c r="J27" s="4">
        <v>2</v>
      </c>
      <c r="K27" s="4" t="s">
        <v>30</v>
      </c>
      <c r="L27" s="4">
        <v>256</v>
      </c>
      <c r="M27" s="4">
        <v>256</v>
      </c>
      <c r="N27" s="4" t="s">
        <v>113</v>
      </c>
      <c r="O27" s="4" t="s">
        <v>32</v>
      </c>
      <c r="P27" s="4" t="s">
        <v>33</v>
      </c>
      <c r="Q27" s="4">
        <v>0</v>
      </c>
      <c r="R27" s="7">
        <v>44837</v>
      </c>
      <c r="S27" s="6">
        <v>44853</v>
      </c>
      <c r="T27" s="4" t="s">
        <v>34</v>
      </c>
      <c r="U27" s="4">
        <v>256</v>
      </c>
      <c r="V27" s="4">
        <v>0</v>
      </c>
      <c r="W27" s="4">
        <v>0</v>
      </c>
      <c r="X27" s="4" t="s">
        <v>35</v>
      </c>
      <c r="Y27" s="4" t="s">
        <v>114</v>
      </c>
    </row>
    <row r="28" s="4" customFormat="1" spans="1:25">
      <c r="A28" s="4" t="s">
        <v>115</v>
      </c>
      <c r="B28" s="4" t="s">
        <v>26</v>
      </c>
      <c r="C28" s="4" t="s">
        <v>27</v>
      </c>
      <c r="D28" s="4" t="s">
        <v>112</v>
      </c>
      <c r="E28" s="4" t="s">
        <v>116</v>
      </c>
      <c r="F28" s="6">
        <v>44837</v>
      </c>
      <c r="G28" s="6">
        <v>44838</v>
      </c>
      <c r="H28" s="4">
        <v>1</v>
      </c>
      <c r="I28" s="4">
        <v>1</v>
      </c>
      <c r="J28" s="4">
        <v>1</v>
      </c>
      <c r="K28" s="4" t="s">
        <v>30</v>
      </c>
      <c r="L28" s="4">
        <v>156</v>
      </c>
      <c r="M28" s="4">
        <v>156</v>
      </c>
      <c r="N28" s="4" t="s">
        <v>117</v>
      </c>
      <c r="O28" s="4" t="s">
        <v>32</v>
      </c>
      <c r="P28" s="4" t="s">
        <v>33</v>
      </c>
      <c r="Q28" s="4">
        <v>0</v>
      </c>
      <c r="R28" s="7">
        <v>44837</v>
      </c>
      <c r="S28" s="6">
        <v>44853</v>
      </c>
      <c r="T28" s="4" t="s">
        <v>34</v>
      </c>
      <c r="U28" s="4">
        <v>156</v>
      </c>
      <c r="V28" s="4">
        <v>0</v>
      </c>
      <c r="W28" s="4">
        <v>0</v>
      </c>
      <c r="X28" s="4" t="s">
        <v>35</v>
      </c>
      <c r="Y28" s="4" t="s">
        <v>118</v>
      </c>
    </row>
    <row r="29" s="4" customFormat="1" spans="1:25">
      <c r="A29" s="4" t="s">
        <v>119</v>
      </c>
      <c r="B29" s="4" t="s">
        <v>26</v>
      </c>
      <c r="C29" s="4" t="s">
        <v>27</v>
      </c>
      <c r="D29" s="4" t="s">
        <v>120</v>
      </c>
      <c r="E29" s="4" t="s">
        <v>121</v>
      </c>
      <c r="F29" s="6">
        <v>44837</v>
      </c>
      <c r="G29" s="6">
        <v>44838</v>
      </c>
      <c r="H29" s="4">
        <v>2</v>
      </c>
      <c r="I29" s="4">
        <v>1</v>
      </c>
      <c r="J29" s="4">
        <v>2</v>
      </c>
      <c r="K29" s="4" t="s">
        <v>30</v>
      </c>
      <c r="L29" s="4">
        <v>1372</v>
      </c>
      <c r="M29" s="4">
        <v>1372</v>
      </c>
      <c r="N29" s="4" t="s">
        <v>122</v>
      </c>
      <c r="O29" s="4" t="s">
        <v>32</v>
      </c>
      <c r="P29" s="4" t="s">
        <v>33</v>
      </c>
      <c r="Q29" s="4">
        <v>0</v>
      </c>
      <c r="R29" s="7">
        <v>44837</v>
      </c>
      <c r="S29" s="6">
        <v>44853</v>
      </c>
      <c r="T29" s="4" t="s">
        <v>34</v>
      </c>
      <c r="U29" s="4">
        <v>1372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119</v>
      </c>
      <c r="B30" s="4" t="s">
        <v>26</v>
      </c>
      <c r="C30" s="4" t="s">
        <v>36</v>
      </c>
      <c r="D30" s="4" t="s">
        <v>120</v>
      </c>
      <c r="E30" s="4" t="s">
        <v>121</v>
      </c>
      <c r="F30" s="6">
        <v>44837</v>
      </c>
      <c r="G30" s="6">
        <v>44838</v>
      </c>
      <c r="H30" s="4">
        <v>2</v>
      </c>
      <c r="I30" s="4">
        <v>1</v>
      </c>
      <c r="J30" s="4">
        <v>2</v>
      </c>
      <c r="K30" s="4" t="s">
        <v>30</v>
      </c>
      <c r="L30" s="4">
        <v>-1372</v>
      </c>
      <c r="M30" s="4">
        <v>-1372</v>
      </c>
      <c r="N30" s="4" t="s">
        <v>122</v>
      </c>
      <c r="O30" s="4" t="s">
        <v>32</v>
      </c>
      <c r="P30" s="4" t="s">
        <v>33</v>
      </c>
      <c r="Q30" s="4">
        <v>0</v>
      </c>
      <c r="R30" s="7">
        <v>44837</v>
      </c>
      <c r="S30" s="6">
        <v>44853</v>
      </c>
      <c r="T30" s="4" t="s">
        <v>34</v>
      </c>
      <c r="U30" s="4">
        <v>-1372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123</v>
      </c>
      <c r="B31" s="4" t="s">
        <v>26</v>
      </c>
      <c r="C31" s="4" t="s">
        <v>27</v>
      </c>
      <c r="D31" s="4" t="s">
        <v>124</v>
      </c>
      <c r="E31" s="4" t="s">
        <v>125</v>
      </c>
      <c r="F31" s="6">
        <v>44837</v>
      </c>
      <c r="G31" s="6">
        <v>44838</v>
      </c>
      <c r="H31" s="4">
        <v>1</v>
      </c>
      <c r="I31" s="4">
        <v>1</v>
      </c>
      <c r="J31" s="4">
        <v>1</v>
      </c>
      <c r="K31" s="4" t="s">
        <v>30</v>
      </c>
      <c r="L31" s="4">
        <v>130</v>
      </c>
      <c r="M31" s="4">
        <v>130</v>
      </c>
      <c r="N31" s="4" t="s">
        <v>126</v>
      </c>
      <c r="O31" s="4" t="s">
        <v>32</v>
      </c>
      <c r="P31" s="4" t="s">
        <v>33</v>
      </c>
      <c r="Q31" s="4">
        <v>0</v>
      </c>
      <c r="R31" s="7">
        <v>44837</v>
      </c>
      <c r="S31" s="6">
        <v>44853</v>
      </c>
      <c r="T31" s="4" t="s">
        <v>34</v>
      </c>
      <c r="U31" s="4">
        <v>130</v>
      </c>
      <c r="V31" s="4">
        <v>0</v>
      </c>
      <c r="W31" s="4">
        <v>0</v>
      </c>
      <c r="X31" s="4" t="s">
        <v>35</v>
      </c>
      <c r="Y31" s="4" t="s">
        <v>127</v>
      </c>
    </row>
    <row r="32" s="4" customFormat="1" spans="1:25">
      <c r="A32" s="4" t="s">
        <v>128</v>
      </c>
      <c r="B32" s="4" t="s">
        <v>26</v>
      </c>
      <c r="C32" s="4" t="s">
        <v>27</v>
      </c>
      <c r="D32" s="4" t="s">
        <v>129</v>
      </c>
      <c r="E32" s="4" t="s">
        <v>130</v>
      </c>
      <c r="F32" s="6">
        <v>44837</v>
      </c>
      <c r="G32" s="6">
        <v>44838</v>
      </c>
      <c r="H32" s="4">
        <v>1</v>
      </c>
      <c r="I32" s="4">
        <v>1</v>
      </c>
      <c r="J32" s="4">
        <v>1</v>
      </c>
      <c r="K32" s="4" t="s">
        <v>30</v>
      </c>
      <c r="L32" s="4">
        <v>90</v>
      </c>
      <c r="M32" s="4">
        <v>90</v>
      </c>
      <c r="N32" s="4" t="s">
        <v>131</v>
      </c>
      <c r="O32" s="4" t="s">
        <v>32</v>
      </c>
      <c r="P32" s="4" t="s">
        <v>33</v>
      </c>
      <c r="Q32" s="4">
        <v>0</v>
      </c>
      <c r="R32" s="7">
        <v>44837</v>
      </c>
      <c r="S32" s="6">
        <v>44853</v>
      </c>
      <c r="T32" s="4" t="s">
        <v>34</v>
      </c>
      <c r="U32" s="4">
        <v>90</v>
      </c>
      <c r="V32" s="4">
        <v>0</v>
      </c>
      <c r="W32" s="4">
        <v>0</v>
      </c>
      <c r="X32" s="4" t="s">
        <v>35</v>
      </c>
      <c r="Y32" s="4" t="s">
        <v>132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2" sqref="A32:A3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</v>
      </c>
    </row>
    <row r="2" s="4" customFormat="1" hidden="1" spans="1:9">
      <c r="A2" s="5">
        <v>21080640736</v>
      </c>
      <c r="B2" s="6">
        <v>44837</v>
      </c>
      <c r="C2" s="6">
        <v>44838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999221088176549</v>
      </c>
      <c r="B3" s="6">
        <v>44836</v>
      </c>
      <c r="C3" s="6">
        <v>44838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6" si="0">D3-E3</f>
        <v>#N/A</v>
      </c>
      <c r="H3" s="4" t="e">
        <f t="shared" ref="H3:H26" si="1">$H$1&amp;F3</f>
        <v>#N/A</v>
      </c>
      <c r="I3" s="4" t="e">
        <f>VLOOKUP(A3,HOP!A:U,21,0)</f>
        <v>#N/A</v>
      </c>
    </row>
    <row r="4" s="4" customFormat="1" spans="1:9">
      <c r="A4" s="5">
        <v>21123107462</v>
      </c>
      <c r="B4" s="6">
        <v>44837</v>
      </c>
      <c r="C4" s="6">
        <v>44838</v>
      </c>
      <c r="D4" s="4">
        <v>218</v>
      </c>
      <c r="E4" s="4" t="str">
        <f>VLOOKUP(A4,HOP!A:L,12,0)</f>
        <v>218.00</v>
      </c>
      <c r="F4" s="4" t="str">
        <f>VLOOKUP(A4,HOP!A:C,3,0)</f>
        <v>2703849</v>
      </c>
      <c r="G4" s="4">
        <f t="shared" si="0"/>
        <v>0</v>
      </c>
      <c r="H4" s="4" t="str">
        <f t="shared" si="1"/>
        <v>，2703849</v>
      </c>
      <c r="I4" s="4" t="str">
        <f>VLOOKUP(A4,HOP!A:U,21,0)</f>
        <v>直连</v>
      </c>
    </row>
    <row r="5" s="4" customFormat="1" spans="1:9">
      <c r="A5" s="5">
        <v>999221123404613</v>
      </c>
      <c r="B5" s="6">
        <v>44837</v>
      </c>
      <c r="C5" s="6">
        <v>44838</v>
      </c>
      <c r="D5" s="4">
        <v>322</v>
      </c>
      <c r="E5" s="4" t="str">
        <f>VLOOKUP(A5,HOP!A:L,12,0)</f>
        <v>322.00</v>
      </c>
      <c r="F5" s="4" t="str">
        <f>VLOOKUP(A5,HOP!A:C,3,0)</f>
        <v>2703892</v>
      </c>
      <c r="G5" s="4">
        <f t="shared" si="0"/>
        <v>0</v>
      </c>
      <c r="H5" s="4" t="str">
        <f t="shared" si="1"/>
        <v>，2703892</v>
      </c>
      <c r="I5" s="4" t="str">
        <f>VLOOKUP(A5,HOP!A:U,21,0)</f>
        <v>直连</v>
      </c>
    </row>
    <row r="6" s="4" customFormat="1" spans="1:9">
      <c r="A6" s="5">
        <v>999221125474461</v>
      </c>
      <c r="B6" s="6">
        <v>44837</v>
      </c>
      <c r="C6" s="6">
        <v>44838</v>
      </c>
      <c r="D6" s="4">
        <v>627</v>
      </c>
      <c r="E6" s="4" t="str">
        <f>VLOOKUP(A6,HOP!A:L,12,0)</f>
        <v>627.00</v>
      </c>
      <c r="F6" s="4" t="str">
        <f>VLOOKUP(A6,HOP!A:C,3,0)</f>
        <v>2704248</v>
      </c>
      <c r="G6" s="4">
        <f t="shared" si="0"/>
        <v>0</v>
      </c>
      <c r="H6" s="4" t="str">
        <f t="shared" si="1"/>
        <v>，2704248</v>
      </c>
      <c r="I6" s="4" t="str">
        <f>VLOOKUP(A6,HOP!A:U,21,0)</f>
        <v>直连</v>
      </c>
    </row>
    <row r="7" s="4" customFormat="1" hidden="1" spans="1:9">
      <c r="A7" s="5">
        <v>999221147781058</v>
      </c>
      <c r="B7" s="6">
        <v>44837</v>
      </c>
      <c r="C7" s="6">
        <v>44838</v>
      </c>
      <c r="D7" s="4">
        <v>0</v>
      </c>
      <c r="E7" s="4" t="str">
        <f>VLOOKUP(A7,HOP!A:L,12,0)</f>
        <v>0.00</v>
      </c>
      <c r="F7" s="4" t="str">
        <f>VLOOKUP(A7,HOP!A:C,3,0)</f>
        <v>2708564</v>
      </c>
      <c r="G7" s="4">
        <f t="shared" si="0"/>
        <v>0</v>
      </c>
      <c r="H7" s="4" t="str">
        <f t="shared" si="1"/>
        <v>，2708564</v>
      </c>
      <c r="I7" s="4" t="str">
        <f>VLOOKUP(A7,HOP!A:U,21,0)</f>
        <v>直连</v>
      </c>
    </row>
    <row r="8" s="4" customFormat="1" spans="1:9">
      <c r="A8" s="5">
        <v>999221192195150</v>
      </c>
      <c r="B8" s="6">
        <v>44837</v>
      </c>
      <c r="C8" s="6">
        <v>44838</v>
      </c>
      <c r="D8" s="4">
        <v>420</v>
      </c>
      <c r="E8" s="4" t="str">
        <f>VLOOKUP(A8,HOP!A:L,12,0)</f>
        <v>420.00</v>
      </c>
      <c r="F8" s="4" t="str">
        <f>VLOOKUP(A8,HOP!A:C,3,0)</f>
        <v>2710173</v>
      </c>
      <c r="G8" s="4">
        <f t="shared" si="0"/>
        <v>0</v>
      </c>
      <c r="H8" s="4" t="str">
        <f t="shared" si="1"/>
        <v>，2710173</v>
      </c>
      <c r="I8" s="4" t="str">
        <f>VLOOKUP(A8,HOP!A:U,21,0)</f>
        <v>直连</v>
      </c>
    </row>
    <row r="9" s="4" customFormat="1" hidden="1" spans="1:9">
      <c r="A9" s="5">
        <v>999221197961543</v>
      </c>
      <c r="B9" s="6">
        <v>44837</v>
      </c>
      <c r="C9" s="6">
        <v>44838</v>
      </c>
      <c r="D9" s="4">
        <v>0</v>
      </c>
      <c r="E9" s="4" t="str">
        <f>VLOOKUP(A9,HOP!A:L,12,0)</f>
        <v>0.00</v>
      </c>
      <c r="F9" s="4" t="str">
        <f>VLOOKUP(A9,HOP!A:C,3,0)</f>
        <v>2710656</v>
      </c>
      <c r="G9" s="4">
        <f t="shared" si="0"/>
        <v>0</v>
      </c>
      <c r="H9" s="4" t="str">
        <f t="shared" si="1"/>
        <v>，2710656</v>
      </c>
      <c r="I9" s="4" t="str">
        <f>VLOOKUP(A9,HOP!A:U,21,0)</f>
        <v>直连</v>
      </c>
    </row>
    <row r="10" s="4" customFormat="1" hidden="1" spans="1:9">
      <c r="A10" s="5">
        <v>999221198111356</v>
      </c>
      <c r="B10" s="6">
        <v>44837</v>
      </c>
      <c r="C10" s="6">
        <v>44838</v>
      </c>
      <c r="D10" s="4">
        <v>0</v>
      </c>
      <c r="E10" s="4" t="str">
        <f>VLOOKUP(A10,HOP!A:L,12,0)</f>
        <v>0.00</v>
      </c>
      <c r="F10" s="4" t="str">
        <f>VLOOKUP(A10,HOP!A:C,3,0)</f>
        <v>2710665</v>
      </c>
      <c r="G10" s="4">
        <f t="shared" si="0"/>
        <v>0</v>
      </c>
      <c r="H10" s="4" t="str">
        <f t="shared" si="1"/>
        <v>，2710665</v>
      </c>
      <c r="I10" s="4" t="str">
        <f>VLOOKUP(A10,HOP!A:U,21,0)</f>
        <v>直连</v>
      </c>
    </row>
    <row r="11" s="4" customFormat="1" spans="1:9">
      <c r="A11" s="5">
        <v>999221198260511</v>
      </c>
      <c r="B11" s="6">
        <v>44835</v>
      </c>
      <c r="C11" s="6">
        <v>44838</v>
      </c>
      <c r="D11" s="4">
        <v>435</v>
      </c>
      <c r="E11" s="4" t="str">
        <f>VLOOKUP(A11,HOP!A:L,12,0)</f>
        <v>435.00</v>
      </c>
      <c r="F11" s="4" t="str">
        <f>VLOOKUP(A11,HOP!A:C,3,0)</f>
        <v>2710685</v>
      </c>
      <c r="G11" s="4">
        <f t="shared" si="0"/>
        <v>0</v>
      </c>
      <c r="H11" s="4" t="str">
        <f t="shared" si="1"/>
        <v>，2710685</v>
      </c>
      <c r="I11" s="4" t="str">
        <f>VLOOKUP(A11,HOP!A:U,21,0)</f>
        <v>直连</v>
      </c>
    </row>
    <row r="12" s="4" customFormat="1" spans="1:9">
      <c r="A12" s="5">
        <v>999221198420325</v>
      </c>
      <c r="B12" s="6">
        <v>44835</v>
      </c>
      <c r="C12" s="6">
        <v>44838</v>
      </c>
      <c r="D12" s="4">
        <v>563</v>
      </c>
      <c r="E12" s="4" t="str">
        <f>VLOOKUP(A12,HOP!A:L,12,0)</f>
        <v>563.01</v>
      </c>
      <c r="F12" s="4" t="str">
        <f>VLOOKUP(A12,HOP!A:C,3,0)</f>
        <v>2710702</v>
      </c>
      <c r="G12" s="4">
        <f t="shared" si="0"/>
        <v>-0.00999999999999091</v>
      </c>
      <c r="H12" s="4" t="str">
        <f t="shared" si="1"/>
        <v>，2710702</v>
      </c>
      <c r="I12" s="4" t="str">
        <f>VLOOKUP(A12,HOP!A:U,21,0)</f>
        <v>直连</v>
      </c>
    </row>
    <row r="13" s="4" customFormat="1" spans="1:9">
      <c r="A13" s="5">
        <v>999221213938968</v>
      </c>
      <c r="B13" s="6">
        <v>44837</v>
      </c>
      <c r="C13" s="6">
        <v>44838</v>
      </c>
      <c r="D13" s="4">
        <v>408</v>
      </c>
      <c r="E13" s="4" t="str">
        <f>VLOOKUP(A13,HOP!A:L,12,0)</f>
        <v>408.00</v>
      </c>
      <c r="F13" s="4" t="str">
        <f>VLOOKUP(A13,HOP!A:C,3,0)</f>
        <v>2712532</v>
      </c>
      <c r="G13" s="4">
        <f t="shared" si="0"/>
        <v>0</v>
      </c>
      <c r="H13" s="4" t="str">
        <f t="shared" si="1"/>
        <v>，2712532</v>
      </c>
      <c r="I13" s="4" t="str">
        <f>VLOOKUP(A13,HOP!A:U,21,0)</f>
        <v>直连</v>
      </c>
    </row>
    <row r="14" s="4" customFormat="1" spans="1:9">
      <c r="A14" s="5">
        <v>999221226583102</v>
      </c>
      <c r="B14" s="6">
        <v>44837</v>
      </c>
      <c r="C14" s="6">
        <v>44838</v>
      </c>
      <c r="D14" s="4">
        <v>857</v>
      </c>
      <c r="E14" s="4" t="str">
        <f>VLOOKUP(A14,HOP!A:L,12,0)</f>
        <v>857.00</v>
      </c>
      <c r="F14" s="4" t="str">
        <f>VLOOKUP(A14,HOP!A:C,3,0)</f>
        <v>2714180</v>
      </c>
      <c r="G14" s="4">
        <f t="shared" si="0"/>
        <v>0</v>
      </c>
      <c r="H14" s="4" t="str">
        <f t="shared" si="1"/>
        <v>，2714180</v>
      </c>
      <c r="I14" s="4" t="str">
        <f>VLOOKUP(A14,HOP!A:U,21,0)</f>
        <v>直连</v>
      </c>
    </row>
    <row r="15" s="4" customFormat="1" spans="1:9">
      <c r="A15" s="5">
        <v>999221227953815</v>
      </c>
      <c r="B15" s="6">
        <v>44836</v>
      </c>
      <c r="C15" s="6">
        <v>44838</v>
      </c>
      <c r="D15" s="4">
        <v>358</v>
      </c>
      <c r="E15" s="4" t="str">
        <f>VLOOKUP(A15,HOP!A:L,12,0)</f>
        <v>358.00</v>
      </c>
      <c r="F15" s="4" t="str">
        <f>VLOOKUP(A15,HOP!A:C,3,0)</f>
        <v>2714362</v>
      </c>
      <c r="G15" s="4">
        <f t="shared" si="0"/>
        <v>0</v>
      </c>
      <c r="H15" s="4" t="str">
        <f t="shared" si="1"/>
        <v>，2714362</v>
      </c>
      <c r="I15" s="4" t="str">
        <f>VLOOKUP(A15,HOP!A:U,21,0)</f>
        <v>直连</v>
      </c>
    </row>
    <row r="16" s="4" customFormat="1" spans="1:9">
      <c r="A16" s="5">
        <v>999221305816565</v>
      </c>
      <c r="B16" s="6">
        <v>44837</v>
      </c>
      <c r="C16" s="6">
        <v>44838</v>
      </c>
      <c r="D16" s="4">
        <v>506</v>
      </c>
      <c r="E16" s="4" t="str">
        <f>VLOOKUP(A16,HOP!A:L,12,0)</f>
        <v>506.00</v>
      </c>
      <c r="F16" s="4" t="str">
        <f>VLOOKUP(A16,HOP!A:C,3,0)</f>
        <v>2721134</v>
      </c>
      <c r="G16" s="4">
        <f t="shared" si="0"/>
        <v>0</v>
      </c>
      <c r="H16" s="4" t="str">
        <f t="shared" si="1"/>
        <v>，2721134</v>
      </c>
      <c r="I16" s="4" t="str">
        <f>VLOOKUP(A16,HOP!A:U,21,0)</f>
        <v>直连</v>
      </c>
    </row>
    <row r="17" s="4" customFormat="1" spans="1:9">
      <c r="A17" s="5">
        <v>21308457218</v>
      </c>
      <c r="B17" s="6">
        <v>44837</v>
      </c>
      <c r="C17" s="6">
        <v>44838</v>
      </c>
      <c r="D17" s="4">
        <v>319</v>
      </c>
      <c r="E17" s="4" t="str">
        <f>VLOOKUP(A17,HOP!A:L,12,0)</f>
        <v>319.00</v>
      </c>
      <c r="F17" s="4" t="str">
        <f>VLOOKUP(A17,HOP!A:C,3,0)</f>
        <v>2721272</v>
      </c>
      <c r="G17" s="4">
        <f t="shared" si="0"/>
        <v>0</v>
      </c>
      <c r="H17" s="4" t="str">
        <f t="shared" si="1"/>
        <v>，2721272</v>
      </c>
      <c r="I17" s="4" t="str">
        <f>VLOOKUP(A17,HOP!A:U,21,0)</f>
        <v>直连</v>
      </c>
    </row>
    <row r="18" s="4" customFormat="1" spans="1:9">
      <c r="A18" s="5">
        <v>21312969845</v>
      </c>
      <c r="B18" s="6">
        <v>44837</v>
      </c>
      <c r="C18" s="6">
        <v>44838</v>
      </c>
      <c r="D18" s="4">
        <v>319</v>
      </c>
      <c r="E18" s="4" t="str">
        <f>VLOOKUP(A18,HOP!A:L,12,0)</f>
        <v>319.00</v>
      </c>
      <c r="F18" s="4" t="str">
        <f>VLOOKUP(A18,HOP!A:C,3,0)</f>
        <v>2721600</v>
      </c>
      <c r="G18" s="4">
        <f t="shared" si="0"/>
        <v>0</v>
      </c>
      <c r="H18" s="4" t="str">
        <f t="shared" si="1"/>
        <v>，2721600</v>
      </c>
      <c r="I18" s="4" t="str">
        <f>VLOOKUP(A18,HOP!A:U,21,0)</f>
        <v>直连</v>
      </c>
    </row>
    <row r="19" s="4" customFormat="1" spans="1:9">
      <c r="A19" s="5">
        <v>21316373743</v>
      </c>
      <c r="B19" s="6">
        <v>44837</v>
      </c>
      <c r="C19" s="6">
        <v>44838</v>
      </c>
      <c r="D19" s="4">
        <v>114</v>
      </c>
      <c r="E19" s="4" t="str">
        <f>VLOOKUP(A19,HOP!A:L,12,0)</f>
        <v>114.00</v>
      </c>
      <c r="F19" s="4" t="str">
        <f>VLOOKUP(A19,HOP!A:C,3,0)</f>
        <v>2722002</v>
      </c>
      <c r="G19" s="4">
        <f t="shared" si="0"/>
        <v>0</v>
      </c>
      <c r="H19" s="4" t="str">
        <f t="shared" si="1"/>
        <v>，2722002</v>
      </c>
      <c r="I19" s="4" t="str">
        <f>VLOOKUP(A19,HOP!A:U,21,0)</f>
        <v>直连</v>
      </c>
    </row>
    <row r="20" s="4" customFormat="1" spans="1:9">
      <c r="A20" s="5">
        <v>999221317823946</v>
      </c>
      <c r="B20" s="6">
        <v>44837</v>
      </c>
      <c r="C20" s="6">
        <v>44838</v>
      </c>
      <c r="D20" s="4">
        <v>277</v>
      </c>
      <c r="E20" s="4" t="str">
        <f>VLOOKUP(A20,HOP!A:L,12,0)</f>
        <v>277.00</v>
      </c>
      <c r="F20" s="4" t="str">
        <f>VLOOKUP(A20,HOP!A:C,3,0)</f>
        <v>2722154</v>
      </c>
      <c r="G20" s="4">
        <f t="shared" si="0"/>
        <v>0</v>
      </c>
      <c r="H20" s="4" t="str">
        <f t="shared" si="1"/>
        <v>，2722154</v>
      </c>
      <c r="I20" s="4" t="str">
        <f>VLOOKUP(A20,HOP!A:U,21,0)</f>
        <v>直连</v>
      </c>
    </row>
    <row r="21" s="4" customFormat="1" spans="1:9">
      <c r="A21" s="5">
        <v>999221317947837</v>
      </c>
      <c r="B21" s="6">
        <v>44837</v>
      </c>
      <c r="C21" s="6">
        <v>44838</v>
      </c>
      <c r="D21" s="4">
        <v>166</v>
      </c>
      <c r="E21" s="4" t="str">
        <f>VLOOKUP(A21,HOP!A:L,12,0)</f>
        <v>166.00</v>
      </c>
      <c r="F21" s="4" t="str">
        <f>VLOOKUP(A21,HOP!A:C,3,0)</f>
        <v>2722167</v>
      </c>
      <c r="G21" s="4">
        <f t="shared" si="0"/>
        <v>0</v>
      </c>
      <c r="H21" s="4" t="str">
        <f t="shared" si="1"/>
        <v>，2722167</v>
      </c>
      <c r="I21" s="4" t="str">
        <f>VLOOKUP(A21,HOP!A:U,21,0)</f>
        <v>直连</v>
      </c>
    </row>
    <row r="22" s="4" customFormat="1" spans="1:9">
      <c r="A22" s="5">
        <v>999221321584053</v>
      </c>
      <c r="B22" s="6">
        <v>44837</v>
      </c>
      <c r="C22" s="6">
        <v>44838</v>
      </c>
      <c r="D22" s="4">
        <v>256</v>
      </c>
      <c r="E22" s="4" t="str">
        <f>VLOOKUP(A22,HOP!A:L,12,0)</f>
        <v>256.00</v>
      </c>
      <c r="F22" s="4" t="str">
        <f>VLOOKUP(A22,HOP!A:C,3,0)</f>
        <v>2722478</v>
      </c>
      <c r="G22" s="4">
        <f t="shared" si="0"/>
        <v>0</v>
      </c>
      <c r="H22" s="4" t="str">
        <f t="shared" si="1"/>
        <v>，2722478</v>
      </c>
      <c r="I22" s="4" t="str">
        <f>VLOOKUP(A22,HOP!A:U,21,0)</f>
        <v>直连</v>
      </c>
    </row>
    <row r="23" s="4" customFormat="1" spans="1:9">
      <c r="A23" s="5">
        <v>999221321596914</v>
      </c>
      <c r="B23" s="6">
        <v>44837</v>
      </c>
      <c r="C23" s="6">
        <v>44838</v>
      </c>
      <c r="D23" s="4">
        <v>156</v>
      </c>
      <c r="E23" s="4" t="str">
        <f>VLOOKUP(A23,HOP!A:L,12,0)</f>
        <v>156.00</v>
      </c>
      <c r="F23" s="4" t="str">
        <f>VLOOKUP(A23,HOP!A:C,3,0)</f>
        <v>2722479</v>
      </c>
      <c r="G23" s="4">
        <f t="shared" si="0"/>
        <v>0</v>
      </c>
      <c r="H23" s="4" t="str">
        <f t="shared" si="1"/>
        <v>，2722479</v>
      </c>
      <c r="I23" s="4" t="str">
        <f>VLOOKUP(A23,HOP!A:U,21,0)</f>
        <v>直连</v>
      </c>
    </row>
    <row r="24" s="4" customFormat="1" hidden="1" spans="1:9">
      <c r="A24" s="5">
        <v>21322068096</v>
      </c>
      <c r="B24" s="6">
        <v>44837</v>
      </c>
      <c r="C24" s="6">
        <v>44838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999221323681402</v>
      </c>
      <c r="B25" s="6">
        <v>44837</v>
      </c>
      <c r="C25" s="6">
        <v>44838</v>
      </c>
      <c r="D25" s="4">
        <v>130</v>
      </c>
      <c r="E25" s="4" t="str">
        <f>VLOOKUP(A25,HOP!A:L,12,0)</f>
        <v>130.00</v>
      </c>
      <c r="F25" s="4" t="str">
        <f>VLOOKUP(A25,HOP!A:C,3,0)</f>
        <v>2722731</v>
      </c>
      <c r="G25" s="4">
        <f t="shared" si="0"/>
        <v>0</v>
      </c>
      <c r="H25" s="4" t="str">
        <f t="shared" si="1"/>
        <v>，2722731</v>
      </c>
      <c r="I25" s="4" t="str">
        <f>VLOOKUP(A25,HOP!A:U,21,0)</f>
        <v>直连</v>
      </c>
    </row>
    <row r="26" s="4" customFormat="1" spans="1:9">
      <c r="A26" s="5">
        <v>999221324885677</v>
      </c>
      <c r="B26" s="6">
        <v>44837</v>
      </c>
      <c r="C26" s="6">
        <v>44838</v>
      </c>
      <c r="D26" s="4">
        <v>90</v>
      </c>
      <c r="E26" s="4" t="str">
        <f>VLOOKUP(A26,HOP!A:L,12,0)</f>
        <v>90.00</v>
      </c>
      <c r="F26" s="4" t="str">
        <f>VLOOKUP(A26,HOP!A:C,3,0)</f>
        <v>2722862</v>
      </c>
      <c r="G26" s="4">
        <f t="shared" si="0"/>
        <v>0</v>
      </c>
      <c r="H26" s="4" t="str">
        <f t="shared" si="1"/>
        <v>，2722862</v>
      </c>
      <c r="I26" s="4" t="str">
        <f>VLOOKUP(A26,HOP!A:U,21,0)</f>
        <v>直连</v>
      </c>
    </row>
    <row r="28" spans="4:4">
      <c r="D28" s="4">
        <f>SUM(D2:D27)</f>
        <v>6541</v>
      </c>
    </row>
    <row r="29" spans="4:4">
      <c r="D29" s="4" t="s">
        <v>134</v>
      </c>
    </row>
    <row r="32" spans="1:1">
      <c r="A32" s="4" t="s">
        <v>135</v>
      </c>
    </row>
    <row r="33" spans="1:1">
      <c r="A33" s="4" t="s">
        <v>136</v>
      </c>
    </row>
  </sheetData>
  <autoFilter ref="A1:X26">
    <filterColumn colId="3">
      <filters>
        <filter val="90"/>
        <filter val="114"/>
        <filter val="156"/>
        <filter val="256"/>
        <filter val="857"/>
        <filter val="218"/>
        <filter val="358"/>
        <filter val="319"/>
        <filter val="420"/>
        <filter val="322"/>
        <filter val="563"/>
        <filter val="166"/>
        <filter val="627"/>
        <filter val="130"/>
        <filter val="435"/>
        <filter val="277"/>
        <filter val="506"/>
        <filter val="4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  <c r="V1" s="2" t="s">
        <v>155</v>
      </c>
    </row>
    <row r="2" s="1" customFormat="1" spans="1:22">
      <c r="A2" s="3">
        <v>999221324885677</v>
      </c>
      <c r="B2" s="1" t="s">
        <v>156</v>
      </c>
      <c r="C2" s="1" t="s">
        <v>157</v>
      </c>
      <c r="D2" s="1" t="s">
        <v>158</v>
      </c>
      <c r="E2" s="1" t="s">
        <v>131</v>
      </c>
      <c r="F2" s="1" t="s">
        <v>156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169</v>
      </c>
      <c r="U2" s="1" t="s">
        <v>170</v>
      </c>
      <c r="V2" s="1" t="s">
        <v>171</v>
      </c>
    </row>
    <row r="3" s="1" customFormat="1" spans="1:22">
      <c r="A3" s="3">
        <v>999221323681402</v>
      </c>
      <c r="B3" s="1" t="s">
        <v>156</v>
      </c>
      <c r="C3" s="1" t="s">
        <v>172</v>
      </c>
      <c r="D3" s="1" t="s">
        <v>173</v>
      </c>
      <c r="E3" s="1" t="s">
        <v>126</v>
      </c>
      <c r="F3" s="1" t="s">
        <v>156</v>
      </c>
      <c r="G3" s="1" t="s">
        <v>159</v>
      </c>
      <c r="H3" s="1" t="s">
        <v>160</v>
      </c>
      <c r="I3" s="1" t="s">
        <v>174</v>
      </c>
      <c r="J3" s="1" t="s">
        <v>162</v>
      </c>
      <c r="K3" s="1" t="s">
        <v>174</v>
      </c>
      <c r="L3" s="1" t="s">
        <v>174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175</v>
      </c>
      <c r="S3" s="1" t="s">
        <v>168</v>
      </c>
      <c r="T3" s="1" t="s">
        <v>169</v>
      </c>
      <c r="U3" s="1" t="s">
        <v>170</v>
      </c>
      <c r="V3" s="1" t="s">
        <v>171</v>
      </c>
    </row>
    <row r="4" s="1" customFormat="1" spans="1:22">
      <c r="A4" s="3">
        <v>999221321596914</v>
      </c>
      <c r="B4" s="1" t="s">
        <v>156</v>
      </c>
      <c r="C4" s="1" t="s">
        <v>176</v>
      </c>
      <c r="D4" s="1" t="s">
        <v>177</v>
      </c>
      <c r="E4" s="1" t="s">
        <v>117</v>
      </c>
      <c r="F4" s="1" t="s">
        <v>156</v>
      </c>
      <c r="G4" s="1" t="s">
        <v>159</v>
      </c>
      <c r="H4" s="1" t="s">
        <v>160</v>
      </c>
      <c r="I4" s="1" t="s">
        <v>178</v>
      </c>
      <c r="J4" s="1" t="s">
        <v>162</v>
      </c>
      <c r="K4" s="1" t="s">
        <v>178</v>
      </c>
      <c r="L4" s="1" t="s">
        <v>178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166</v>
      </c>
      <c r="R4" s="1" t="s">
        <v>179</v>
      </c>
      <c r="S4" s="1" t="s">
        <v>168</v>
      </c>
      <c r="T4" s="1" t="s">
        <v>169</v>
      </c>
      <c r="U4" s="1" t="s">
        <v>170</v>
      </c>
      <c r="V4" s="1" t="s">
        <v>171</v>
      </c>
    </row>
    <row r="5" s="1" customFormat="1" spans="1:22">
      <c r="A5" s="3">
        <v>999221321584053</v>
      </c>
      <c r="B5" s="1" t="s">
        <v>156</v>
      </c>
      <c r="C5" s="1" t="s">
        <v>180</v>
      </c>
      <c r="D5" s="1" t="s">
        <v>177</v>
      </c>
      <c r="E5" s="1" t="s">
        <v>113</v>
      </c>
      <c r="F5" s="1" t="s">
        <v>156</v>
      </c>
      <c r="G5" s="1" t="s">
        <v>159</v>
      </c>
      <c r="H5" s="1" t="s">
        <v>160</v>
      </c>
      <c r="I5" s="1" t="s">
        <v>181</v>
      </c>
      <c r="J5" s="1" t="s">
        <v>162</v>
      </c>
      <c r="K5" s="1" t="s">
        <v>181</v>
      </c>
      <c r="L5" s="1" t="s">
        <v>181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166</v>
      </c>
      <c r="R5" s="1" t="s">
        <v>182</v>
      </c>
      <c r="S5" s="1" t="s">
        <v>168</v>
      </c>
      <c r="T5" s="1" t="s">
        <v>169</v>
      </c>
      <c r="U5" s="1" t="s">
        <v>170</v>
      </c>
      <c r="V5" s="1" t="s">
        <v>171</v>
      </c>
    </row>
    <row r="6" s="1" customFormat="1" spans="1:22">
      <c r="A6" s="3">
        <v>999221317947837</v>
      </c>
      <c r="B6" s="1" t="s">
        <v>156</v>
      </c>
      <c r="C6" s="1" t="s">
        <v>183</v>
      </c>
      <c r="D6" s="1" t="s">
        <v>184</v>
      </c>
      <c r="E6" s="1" t="s">
        <v>108</v>
      </c>
      <c r="F6" s="1" t="s">
        <v>156</v>
      </c>
      <c r="G6" s="1" t="s">
        <v>159</v>
      </c>
      <c r="H6" s="1" t="s">
        <v>160</v>
      </c>
      <c r="I6" s="1" t="s">
        <v>185</v>
      </c>
      <c r="J6" s="1" t="s">
        <v>162</v>
      </c>
      <c r="K6" s="1" t="s">
        <v>185</v>
      </c>
      <c r="L6" s="1" t="s">
        <v>185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166</v>
      </c>
      <c r="R6" s="1" t="s">
        <v>186</v>
      </c>
      <c r="S6" s="1" t="s">
        <v>168</v>
      </c>
      <c r="T6" s="1" t="s">
        <v>169</v>
      </c>
      <c r="U6" s="1" t="s">
        <v>170</v>
      </c>
      <c r="V6" s="1" t="s">
        <v>171</v>
      </c>
    </row>
    <row r="7" s="1" customFormat="1" spans="1:22">
      <c r="A7" s="3">
        <v>999221317823946</v>
      </c>
      <c r="B7" s="1" t="s">
        <v>156</v>
      </c>
      <c r="C7" s="1" t="s">
        <v>187</v>
      </c>
      <c r="D7" s="1" t="s">
        <v>188</v>
      </c>
      <c r="E7" s="1" t="s">
        <v>189</v>
      </c>
      <c r="F7" s="1" t="s">
        <v>156</v>
      </c>
      <c r="G7" s="1" t="s">
        <v>159</v>
      </c>
      <c r="H7" s="1" t="s">
        <v>160</v>
      </c>
      <c r="I7" s="1" t="s">
        <v>190</v>
      </c>
      <c r="J7" s="1" t="s">
        <v>162</v>
      </c>
      <c r="K7" s="1" t="s">
        <v>190</v>
      </c>
      <c r="L7" s="1" t="s">
        <v>190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166</v>
      </c>
      <c r="R7" s="1" t="s">
        <v>191</v>
      </c>
      <c r="S7" s="1" t="s">
        <v>168</v>
      </c>
      <c r="T7" s="1" t="s">
        <v>169</v>
      </c>
      <c r="U7" s="1" t="s">
        <v>170</v>
      </c>
      <c r="V7" s="1" t="s">
        <v>171</v>
      </c>
    </row>
    <row r="8" s="1" customFormat="1" spans="1:22">
      <c r="A8" s="3">
        <v>21316373743</v>
      </c>
      <c r="B8" s="1" t="s">
        <v>156</v>
      </c>
      <c r="C8" s="1" t="s">
        <v>192</v>
      </c>
      <c r="D8" s="1" t="s">
        <v>193</v>
      </c>
      <c r="E8" s="1" t="s">
        <v>101</v>
      </c>
      <c r="F8" s="1" t="s">
        <v>156</v>
      </c>
      <c r="G8" s="1" t="s">
        <v>159</v>
      </c>
      <c r="H8" s="1" t="s">
        <v>160</v>
      </c>
      <c r="I8" s="1" t="s">
        <v>194</v>
      </c>
      <c r="J8" s="1" t="s">
        <v>162</v>
      </c>
      <c r="K8" s="1" t="s">
        <v>194</v>
      </c>
      <c r="L8" s="1" t="s">
        <v>194</v>
      </c>
      <c r="M8" s="1" t="s">
        <v>163</v>
      </c>
      <c r="N8" s="1" t="s">
        <v>163</v>
      </c>
      <c r="O8" s="1" t="s">
        <v>164</v>
      </c>
      <c r="P8" s="1" t="s">
        <v>165</v>
      </c>
      <c r="Q8" s="1" t="s">
        <v>166</v>
      </c>
      <c r="R8" s="1" t="s">
        <v>195</v>
      </c>
      <c r="S8" s="1" t="s">
        <v>168</v>
      </c>
      <c r="T8" s="1" t="s">
        <v>169</v>
      </c>
      <c r="U8" s="1" t="s">
        <v>170</v>
      </c>
      <c r="V8" s="1" t="s">
        <v>171</v>
      </c>
    </row>
    <row r="9" s="1" customFormat="1" spans="1:22">
      <c r="A9" s="3">
        <v>21312969845</v>
      </c>
      <c r="B9" s="1" t="s">
        <v>196</v>
      </c>
      <c r="C9" s="1" t="s">
        <v>197</v>
      </c>
      <c r="D9" s="1" t="s">
        <v>198</v>
      </c>
      <c r="E9" s="1" t="s">
        <v>97</v>
      </c>
      <c r="F9" s="1" t="s">
        <v>156</v>
      </c>
      <c r="G9" s="1" t="s">
        <v>159</v>
      </c>
      <c r="H9" s="1" t="s">
        <v>160</v>
      </c>
      <c r="I9" s="1" t="s">
        <v>199</v>
      </c>
      <c r="J9" s="1" t="s">
        <v>162</v>
      </c>
      <c r="K9" s="1" t="s">
        <v>199</v>
      </c>
      <c r="L9" s="1" t="s">
        <v>199</v>
      </c>
      <c r="M9" s="1" t="s">
        <v>163</v>
      </c>
      <c r="N9" s="1" t="s">
        <v>163</v>
      </c>
      <c r="O9" s="1" t="s">
        <v>164</v>
      </c>
      <c r="P9" s="1" t="s">
        <v>165</v>
      </c>
      <c r="Q9" s="1" t="s">
        <v>166</v>
      </c>
      <c r="R9" s="1" t="s">
        <v>200</v>
      </c>
      <c r="S9" s="1" t="s">
        <v>168</v>
      </c>
      <c r="T9" s="1" t="s">
        <v>169</v>
      </c>
      <c r="U9" s="1" t="s">
        <v>170</v>
      </c>
      <c r="V9" s="1" t="s">
        <v>171</v>
      </c>
    </row>
    <row r="10" s="1" customFormat="1" spans="1:22">
      <c r="A10" s="3">
        <v>21308457218</v>
      </c>
      <c r="B10" s="1" t="s">
        <v>196</v>
      </c>
      <c r="C10" s="1" t="s">
        <v>201</v>
      </c>
      <c r="D10" s="1" t="s">
        <v>198</v>
      </c>
      <c r="E10" s="1" t="s">
        <v>95</v>
      </c>
      <c r="F10" s="1" t="s">
        <v>156</v>
      </c>
      <c r="G10" s="1" t="s">
        <v>159</v>
      </c>
      <c r="H10" s="1" t="s">
        <v>160</v>
      </c>
      <c r="I10" s="1" t="s">
        <v>199</v>
      </c>
      <c r="J10" s="1" t="s">
        <v>162</v>
      </c>
      <c r="K10" s="1" t="s">
        <v>199</v>
      </c>
      <c r="L10" s="1" t="s">
        <v>199</v>
      </c>
      <c r="M10" s="1" t="s">
        <v>163</v>
      </c>
      <c r="N10" s="1" t="s">
        <v>163</v>
      </c>
      <c r="O10" s="1" t="s">
        <v>164</v>
      </c>
      <c r="P10" s="1" t="s">
        <v>165</v>
      </c>
      <c r="Q10" s="1" t="s">
        <v>166</v>
      </c>
      <c r="R10" s="1" t="s">
        <v>202</v>
      </c>
      <c r="S10" s="1" t="s">
        <v>168</v>
      </c>
      <c r="T10" s="1" t="s">
        <v>169</v>
      </c>
      <c r="U10" s="1" t="s">
        <v>170</v>
      </c>
      <c r="V10" s="1" t="s">
        <v>171</v>
      </c>
    </row>
    <row r="11" s="1" customFormat="1" spans="1:22">
      <c r="A11" s="3">
        <v>999221305816565</v>
      </c>
      <c r="B11" s="1" t="s">
        <v>196</v>
      </c>
      <c r="C11" s="1" t="s">
        <v>203</v>
      </c>
      <c r="D11" s="1" t="s">
        <v>204</v>
      </c>
      <c r="E11" s="1" t="s">
        <v>90</v>
      </c>
      <c r="F11" s="1" t="s">
        <v>156</v>
      </c>
      <c r="G11" s="1" t="s">
        <v>159</v>
      </c>
      <c r="H11" s="1" t="s">
        <v>160</v>
      </c>
      <c r="I11" s="1" t="s">
        <v>205</v>
      </c>
      <c r="J11" s="1" t="s">
        <v>162</v>
      </c>
      <c r="K11" s="1" t="s">
        <v>205</v>
      </c>
      <c r="L11" s="1" t="s">
        <v>205</v>
      </c>
      <c r="M11" s="1" t="s">
        <v>163</v>
      </c>
      <c r="N11" s="1" t="s">
        <v>163</v>
      </c>
      <c r="O11" s="1" t="s">
        <v>164</v>
      </c>
      <c r="P11" s="1" t="s">
        <v>165</v>
      </c>
      <c r="Q11" s="1" t="s">
        <v>166</v>
      </c>
      <c r="R11" s="1" t="s">
        <v>206</v>
      </c>
      <c r="S11" s="1" t="s">
        <v>168</v>
      </c>
      <c r="T11" s="1" t="s">
        <v>169</v>
      </c>
      <c r="U11" s="1" t="s">
        <v>170</v>
      </c>
      <c r="V11" s="1" t="s">
        <v>171</v>
      </c>
    </row>
    <row r="12" s="1" customFormat="1" spans="1:22">
      <c r="A12" s="3">
        <v>999221227953815</v>
      </c>
      <c r="B12" s="1" t="s">
        <v>207</v>
      </c>
      <c r="C12" s="1" t="s">
        <v>208</v>
      </c>
      <c r="D12" s="1" t="s">
        <v>209</v>
      </c>
      <c r="E12" s="1" t="s">
        <v>85</v>
      </c>
      <c r="F12" s="1" t="s">
        <v>196</v>
      </c>
      <c r="G12" s="1" t="s">
        <v>159</v>
      </c>
      <c r="H12" s="1" t="s">
        <v>160</v>
      </c>
      <c r="I12" s="1" t="s">
        <v>210</v>
      </c>
      <c r="J12" s="1" t="s">
        <v>162</v>
      </c>
      <c r="K12" s="1" t="s">
        <v>210</v>
      </c>
      <c r="L12" s="1" t="s">
        <v>210</v>
      </c>
      <c r="M12" s="1" t="s">
        <v>163</v>
      </c>
      <c r="N12" s="1" t="s">
        <v>163</v>
      </c>
      <c r="O12" s="1" t="s">
        <v>164</v>
      </c>
      <c r="P12" s="1" t="s">
        <v>165</v>
      </c>
      <c r="Q12" s="1" t="s">
        <v>166</v>
      </c>
      <c r="R12" s="1" t="s">
        <v>211</v>
      </c>
      <c r="S12" s="1" t="s">
        <v>168</v>
      </c>
      <c r="T12" s="1" t="s">
        <v>169</v>
      </c>
      <c r="U12" s="1" t="s">
        <v>170</v>
      </c>
      <c r="V12" s="1" t="s">
        <v>171</v>
      </c>
    </row>
    <row r="13" s="1" customFormat="1" spans="1:22">
      <c r="A13" s="3">
        <v>999221226583102</v>
      </c>
      <c r="B13" s="1" t="s">
        <v>207</v>
      </c>
      <c r="C13" s="1" t="s">
        <v>212</v>
      </c>
      <c r="D13" s="1" t="s">
        <v>213</v>
      </c>
      <c r="E13" s="1" t="s">
        <v>80</v>
      </c>
      <c r="F13" s="1" t="s">
        <v>156</v>
      </c>
      <c r="G13" s="1" t="s">
        <v>159</v>
      </c>
      <c r="H13" s="1" t="s">
        <v>160</v>
      </c>
      <c r="I13" s="1" t="s">
        <v>214</v>
      </c>
      <c r="J13" s="1" t="s">
        <v>162</v>
      </c>
      <c r="K13" s="1" t="s">
        <v>214</v>
      </c>
      <c r="L13" s="1" t="s">
        <v>214</v>
      </c>
      <c r="M13" s="1" t="s">
        <v>163</v>
      </c>
      <c r="N13" s="1" t="s">
        <v>163</v>
      </c>
      <c r="O13" s="1" t="s">
        <v>164</v>
      </c>
      <c r="P13" s="1" t="s">
        <v>165</v>
      </c>
      <c r="Q13" s="1" t="s">
        <v>166</v>
      </c>
      <c r="R13" s="1" t="s">
        <v>215</v>
      </c>
      <c r="S13" s="1" t="s">
        <v>168</v>
      </c>
      <c r="T13" s="1" t="s">
        <v>169</v>
      </c>
      <c r="U13" s="1" t="s">
        <v>170</v>
      </c>
      <c r="V13" s="1" t="s">
        <v>171</v>
      </c>
    </row>
    <row r="14" s="1" customFormat="1" spans="1:22">
      <c r="A14" s="3">
        <v>999221213938968</v>
      </c>
      <c r="B14" s="1" t="s">
        <v>216</v>
      </c>
      <c r="C14" s="1" t="s">
        <v>217</v>
      </c>
      <c r="D14" s="1" t="s">
        <v>218</v>
      </c>
      <c r="E14" s="1" t="s">
        <v>75</v>
      </c>
      <c r="F14" s="1" t="s">
        <v>156</v>
      </c>
      <c r="G14" s="1" t="s">
        <v>159</v>
      </c>
      <c r="H14" s="1" t="s">
        <v>160</v>
      </c>
      <c r="I14" s="1" t="s">
        <v>219</v>
      </c>
      <c r="J14" s="1" t="s">
        <v>162</v>
      </c>
      <c r="K14" s="1" t="s">
        <v>219</v>
      </c>
      <c r="L14" s="1" t="s">
        <v>219</v>
      </c>
      <c r="M14" s="1" t="s">
        <v>163</v>
      </c>
      <c r="N14" s="1" t="s">
        <v>163</v>
      </c>
      <c r="O14" s="1" t="s">
        <v>164</v>
      </c>
      <c r="P14" s="1" t="s">
        <v>165</v>
      </c>
      <c r="Q14" s="1" t="s">
        <v>166</v>
      </c>
      <c r="R14" s="1" t="s">
        <v>220</v>
      </c>
      <c r="S14" s="1" t="s">
        <v>168</v>
      </c>
      <c r="T14" s="1" t="s">
        <v>169</v>
      </c>
      <c r="U14" s="1" t="s">
        <v>170</v>
      </c>
      <c r="V14" s="1" t="s">
        <v>171</v>
      </c>
    </row>
    <row r="15" s="1" customFormat="1" spans="1:22">
      <c r="A15" s="3">
        <v>999221198420325</v>
      </c>
      <c r="B15" s="1" t="s">
        <v>221</v>
      </c>
      <c r="C15" s="1" t="s">
        <v>222</v>
      </c>
      <c r="D15" s="1" t="s">
        <v>223</v>
      </c>
      <c r="E15" s="1" t="s">
        <v>64</v>
      </c>
      <c r="F15" s="1" t="s">
        <v>224</v>
      </c>
      <c r="G15" s="1" t="s">
        <v>159</v>
      </c>
      <c r="H15" s="1" t="s">
        <v>160</v>
      </c>
      <c r="I15" s="1" t="s">
        <v>225</v>
      </c>
      <c r="J15" s="1" t="s">
        <v>162</v>
      </c>
      <c r="K15" s="1" t="s">
        <v>225</v>
      </c>
      <c r="L15" s="1" t="s">
        <v>225</v>
      </c>
      <c r="M15" s="1" t="s">
        <v>163</v>
      </c>
      <c r="N15" s="1" t="s">
        <v>163</v>
      </c>
      <c r="O15" s="1" t="s">
        <v>164</v>
      </c>
      <c r="P15" s="1" t="s">
        <v>165</v>
      </c>
      <c r="Q15" s="1" t="s">
        <v>166</v>
      </c>
      <c r="R15" s="1" t="s">
        <v>226</v>
      </c>
      <c r="S15" s="1" t="s">
        <v>168</v>
      </c>
      <c r="T15" s="1" t="s">
        <v>169</v>
      </c>
      <c r="U15" s="1" t="s">
        <v>170</v>
      </c>
      <c r="V15" s="1" t="s">
        <v>171</v>
      </c>
    </row>
    <row r="16" s="1" customFormat="1" spans="1:22">
      <c r="A16" s="3">
        <v>999221198260511</v>
      </c>
      <c r="B16" s="1" t="s">
        <v>221</v>
      </c>
      <c r="C16" s="1" t="s">
        <v>227</v>
      </c>
      <c r="D16" s="1" t="s">
        <v>223</v>
      </c>
      <c r="E16" s="1" t="s">
        <v>67</v>
      </c>
      <c r="F16" s="1" t="s">
        <v>224</v>
      </c>
      <c r="G16" s="1" t="s">
        <v>159</v>
      </c>
      <c r="H16" s="1" t="s">
        <v>160</v>
      </c>
      <c r="I16" s="1" t="s">
        <v>228</v>
      </c>
      <c r="J16" s="1" t="s">
        <v>162</v>
      </c>
      <c r="K16" s="1" t="s">
        <v>228</v>
      </c>
      <c r="L16" s="1" t="s">
        <v>228</v>
      </c>
      <c r="M16" s="1" t="s">
        <v>163</v>
      </c>
      <c r="N16" s="1" t="s">
        <v>163</v>
      </c>
      <c r="O16" s="1" t="s">
        <v>164</v>
      </c>
      <c r="P16" s="1" t="s">
        <v>165</v>
      </c>
      <c r="Q16" s="1" t="s">
        <v>166</v>
      </c>
      <c r="R16" s="1" t="s">
        <v>229</v>
      </c>
      <c r="S16" s="1" t="s">
        <v>168</v>
      </c>
      <c r="T16" s="1" t="s">
        <v>169</v>
      </c>
      <c r="U16" s="1" t="s">
        <v>170</v>
      </c>
      <c r="V16" s="1" t="s">
        <v>171</v>
      </c>
    </row>
    <row r="17" s="1" customFormat="1" spans="1:22">
      <c r="A17" s="3">
        <v>999221198111356</v>
      </c>
      <c r="B17" s="1" t="s">
        <v>221</v>
      </c>
      <c r="C17" s="1" t="s">
        <v>230</v>
      </c>
      <c r="D17" s="1" t="s">
        <v>223</v>
      </c>
      <c r="E17" s="1" t="s">
        <v>67</v>
      </c>
      <c r="F17" s="1" t="s">
        <v>156</v>
      </c>
      <c r="G17" s="1" t="s">
        <v>159</v>
      </c>
      <c r="H17" s="1" t="s">
        <v>160</v>
      </c>
      <c r="I17" s="1" t="s">
        <v>164</v>
      </c>
      <c r="J17" s="1" t="s">
        <v>162</v>
      </c>
      <c r="K17" s="1" t="s">
        <v>164</v>
      </c>
      <c r="L17" s="1" t="s">
        <v>164</v>
      </c>
      <c r="M17" s="1" t="s">
        <v>163</v>
      </c>
      <c r="N17" s="1" t="s">
        <v>163</v>
      </c>
      <c r="O17" s="1" t="s">
        <v>164</v>
      </c>
      <c r="P17" s="1" t="s">
        <v>165</v>
      </c>
      <c r="Q17" s="1" t="s">
        <v>166</v>
      </c>
      <c r="R17" s="1" t="s">
        <v>231</v>
      </c>
      <c r="S17" s="1" t="s">
        <v>168</v>
      </c>
      <c r="T17" s="1" t="s">
        <v>169</v>
      </c>
      <c r="U17" s="1" t="s">
        <v>170</v>
      </c>
      <c r="V17" s="1" t="s">
        <v>171</v>
      </c>
    </row>
    <row r="18" s="1" customFormat="1" spans="1:22">
      <c r="A18" s="3">
        <v>999221197961543</v>
      </c>
      <c r="B18" s="1" t="s">
        <v>221</v>
      </c>
      <c r="C18" s="1" t="s">
        <v>232</v>
      </c>
      <c r="D18" s="1" t="s">
        <v>223</v>
      </c>
      <c r="E18" s="1" t="s">
        <v>64</v>
      </c>
      <c r="F18" s="1" t="s">
        <v>156</v>
      </c>
      <c r="G18" s="1" t="s">
        <v>159</v>
      </c>
      <c r="H18" s="1" t="s">
        <v>160</v>
      </c>
      <c r="I18" s="1" t="s">
        <v>164</v>
      </c>
      <c r="J18" s="1" t="s">
        <v>162</v>
      </c>
      <c r="K18" s="1" t="s">
        <v>164</v>
      </c>
      <c r="L18" s="1" t="s">
        <v>164</v>
      </c>
      <c r="M18" s="1" t="s">
        <v>163</v>
      </c>
      <c r="N18" s="1" t="s">
        <v>163</v>
      </c>
      <c r="O18" s="1" t="s">
        <v>164</v>
      </c>
      <c r="P18" s="1" t="s">
        <v>165</v>
      </c>
      <c r="Q18" s="1" t="s">
        <v>166</v>
      </c>
      <c r="R18" s="1" t="s">
        <v>233</v>
      </c>
      <c r="S18" s="1" t="s">
        <v>168</v>
      </c>
      <c r="T18" s="1" t="s">
        <v>169</v>
      </c>
      <c r="U18" s="1" t="s">
        <v>170</v>
      </c>
      <c r="V18" s="1" t="s">
        <v>171</v>
      </c>
    </row>
    <row r="19" s="1" customFormat="1" spans="1:22">
      <c r="A19" s="3">
        <v>999221192195150</v>
      </c>
      <c r="B19" s="1" t="s">
        <v>221</v>
      </c>
      <c r="C19" s="1" t="s">
        <v>234</v>
      </c>
      <c r="D19" s="1" t="s">
        <v>235</v>
      </c>
      <c r="E19" s="1" t="s">
        <v>60</v>
      </c>
      <c r="F19" s="1" t="s">
        <v>156</v>
      </c>
      <c r="G19" s="1" t="s">
        <v>159</v>
      </c>
      <c r="H19" s="1" t="s">
        <v>160</v>
      </c>
      <c r="I19" s="1" t="s">
        <v>236</v>
      </c>
      <c r="J19" s="1" t="s">
        <v>162</v>
      </c>
      <c r="K19" s="1" t="s">
        <v>236</v>
      </c>
      <c r="L19" s="1" t="s">
        <v>236</v>
      </c>
      <c r="M19" s="1" t="s">
        <v>163</v>
      </c>
      <c r="N19" s="1" t="s">
        <v>163</v>
      </c>
      <c r="O19" s="1" t="s">
        <v>164</v>
      </c>
      <c r="P19" s="1" t="s">
        <v>165</v>
      </c>
      <c r="Q19" s="1" t="s">
        <v>166</v>
      </c>
      <c r="R19" s="1" t="s">
        <v>237</v>
      </c>
      <c r="S19" s="1" t="s">
        <v>168</v>
      </c>
      <c r="T19" s="1" t="s">
        <v>169</v>
      </c>
      <c r="U19" s="1" t="s">
        <v>170</v>
      </c>
      <c r="V19" s="1" t="s">
        <v>171</v>
      </c>
    </row>
    <row r="20" s="1" customFormat="1" spans="1:22">
      <c r="A20" s="3">
        <v>999221147781058</v>
      </c>
      <c r="B20" s="1" t="s">
        <v>238</v>
      </c>
      <c r="C20" s="1" t="s">
        <v>239</v>
      </c>
      <c r="D20" s="1" t="s">
        <v>240</v>
      </c>
      <c r="E20" s="1" t="s">
        <v>55</v>
      </c>
      <c r="F20" s="1" t="s">
        <v>156</v>
      </c>
      <c r="G20" s="1" t="s">
        <v>159</v>
      </c>
      <c r="H20" s="1" t="s">
        <v>160</v>
      </c>
      <c r="I20" s="1" t="s">
        <v>241</v>
      </c>
      <c r="J20" s="1" t="s">
        <v>162</v>
      </c>
      <c r="K20" s="1" t="s">
        <v>241</v>
      </c>
      <c r="L20" s="1" t="s">
        <v>164</v>
      </c>
      <c r="M20" s="1" t="s">
        <v>242</v>
      </c>
      <c r="N20" s="1" t="s">
        <v>242</v>
      </c>
      <c r="O20" s="1" t="s">
        <v>164</v>
      </c>
      <c r="P20" s="1" t="s">
        <v>165</v>
      </c>
      <c r="Q20" s="1" t="s">
        <v>166</v>
      </c>
      <c r="R20" s="1" t="s">
        <v>243</v>
      </c>
      <c r="S20" s="1" t="s">
        <v>168</v>
      </c>
      <c r="T20" s="1" t="s">
        <v>169</v>
      </c>
      <c r="U20" s="1" t="s">
        <v>170</v>
      </c>
      <c r="V20" s="1" t="s">
        <v>171</v>
      </c>
    </row>
    <row r="21" s="1" customFormat="1" spans="1:22">
      <c r="A21" s="3">
        <v>999221125474461</v>
      </c>
      <c r="B21" s="1" t="s">
        <v>244</v>
      </c>
      <c r="C21" s="1" t="s">
        <v>245</v>
      </c>
      <c r="D21" s="1" t="s">
        <v>246</v>
      </c>
      <c r="E21" s="1" t="s">
        <v>53</v>
      </c>
      <c r="F21" s="1" t="s">
        <v>156</v>
      </c>
      <c r="G21" s="1" t="s">
        <v>159</v>
      </c>
      <c r="H21" s="1" t="s">
        <v>160</v>
      </c>
      <c r="I21" s="1" t="s">
        <v>247</v>
      </c>
      <c r="J21" s="1" t="s">
        <v>162</v>
      </c>
      <c r="K21" s="1" t="s">
        <v>247</v>
      </c>
      <c r="L21" s="1" t="s">
        <v>247</v>
      </c>
      <c r="M21" s="1" t="s">
        <v>163</v>
      </c>
      <c r="N21" s="1" t="s">
        <v>163</v>
      </c>
      <c r="O21" s="1" t="s">
        <v>164</v>
      </c>
      <c r="P21" s="1" t="s">
        <v>165</v>
      </c>
      <c r="Q21" s="1" t="s">
        <v>166</v>
      </c>
      <c r="R21" s="1" t="s">
        <v>248</v>
      </c>
      <c r="S21" s="1" t="s">
        <v>168</v>
      </c>
      <c r="T21" s="1" t="s">
        <v>169</v>
      </c>
      <c r="U21" s="1" t="s">
        <v>170</v>
      </c>
      <c r="V21" s="1" t="s">
        <v>171</v>
      </c>
    </row>
    <row r="22" s="1" customFormat="1" spans="1:22">
      <c r="A22" s="3">
        <v>999221123404613</v>
      </c>
      <c r="B22" s="1" t="s">
        <v>249</v>
      </c>
      <c r="C22" s="1" t="s">
        <v>250</v>
      </c>
      <c r="D22" s="1" t="s">
        <v>251</v>
      </c>
      <c r="E22" s="1" t="s">
        <v>48</v>
      </c>
      <c r="F22" s="1" t="s">
        <v>156</v>
      </c>
      <c r="G22" s="1" t="s">
        <v>159</v>
      </c>
      <c r="H22" s="1" t="s">
        <v>160</v>
      </c>
      <c r="I22" s="1" t="s">
        <v>252</v>
      </c>
      <c r="J22" s="1" t="s">
        <v>162</v>
      </c>
      <c r="K22" s="1" t="s">
        <v>252</v>
      </c>
      <c r="L22" s="1" t="s">
        <v>252</v>
      </c>
      <c r="M22" s="1" t="s">
        <v>163</v>
      </c>
      <c r="N22" s="1" t="s">
        <v>163</v>
      </c>
      <c r="O22" s="1" t="s">
        <v>164</v>
      </c>
      <c r="P22" s="1" t="s">
        <v>165</v>
      </c>
      <c r="Q22" s="1" t="s">
        <v>166</v>
      </c>
      <c r="R22" s="1" t="s">
        <v>253</v>
      </c>
      <c r="S22" s="1" t="s">
        <v>168</v>
      </c>
      <c r="T22" s="1" t="s">
        <v>169</v>
      </c>
      <c r="U22" s="1" t="s">
        <v>170</v>
      </c>
      <c r="V22" s="1" t="s">
        <v>171</v>
      </c>
    </row>
    <row r="23" s="1" customFormat="1" spans="1:22">
      <c r="A23" s="3">
        <v>21123107462</v>
      </c>
      <c r="B23" s="1" t="s">
        <v>249</v>
      </c>
      <c r="C23" s="1" t="s">
        <v>254</v>
      </c>
      <c r="D23" s="1" t="s">
        <v>255</v>
      </c>
      <c r="E23" s="1" t="s">
        <v>44</v>
      </c>
      <c r="F23" s="1" t="s">
        <v>156</v>
      </c>
      <c r="G23" s="1" t="s">
        <v>159</v>
      </c>
      <c r="H23" s="1" t="s">
        <v>160</v>
      </c>
      <c r="I23" s="1" t="s">
        <v>256</v>
      </c>
      <c r="J23" s="1" t="s">
        <v>162</v>
      </c>
      <c r="K23" s="1" t="s">
        <v>256</v>
      </c>
      <c r="L23" s="1" t="s">
        <v>256</v>
      </c>
      <c r="M23" s="1" t="s">
        <v>163</v>
      </c>
      <c r="N23" s="1" t="s">
        <v>163</v>
      </c>
      <c r="O23" s="1" t="s">
        <v>164</v>
      </c>
      <c r="P23" s="1" t="s">
        <v>165</v>
      </c>
      <c r="Q23" s="1" t="s">
        <v>166</v>
      </c>
      <c r="R23" s="1" t="s">
        <v>257</v>
      </c>
      <c r="S23" s="1" t="s">
        <v>168</v>
      </c>
      <c r="T23" s="1" t="s">
        <v>169</v>
      </c>
      <c r="U23" s="1" t="s">
        <v>170</v>
      </c>
      <c r="V23" s="1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2022-10-19T01:14:01Z</dcterms:created>
  <dcterms:modified xsi:type="dcterms:W3CDTF">2022-10-19T01:19:11Z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7EE999F6D0094C6996F1A7D98D85081B</vt:lpwstr>
  </property>
  <property fmtid="{D5CDD505-2E9C-101B-9397-08002B2CF9AE}" pid="3" name="KSOProductBuildVer">
    <vt:lpwstr>2052-11.1.0.12598</vt:lpwstr>
  </property>
</Properties>
</file>