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0680" activeTab="4"/>
  </bookViews>
  <sheets>
    <sheet name="Sheet1" sheetId="1" r:id="rId1"/>
    <sheet name="对账" sheetId="2" r:id="rId2"/>
    <sheet name="HOP" sheetId="3" r:id="rId3"/>
    <sheet name="Sheet2" sheetId="4" r:id="rId4"/>
    <sheet name="19-20" sheetId="5" r:id="rId5"/>
  </sheets>
  <externalReferences>
    <externalReference r:id="rId6"/>
  </externalReferences>
  <definedNames>
    <definedName name="_xlnm._FilterDatabase" localSheetId="1" hidden="1">对账!$A$1:$X$186</definedName>
    <definedName name="_xlnm._FilterDatabase" localSheetId="4" hidden="1">'19-20'!$1:$293</definedName>
  </definedNames>
  <calcPr calcId="144525"/>
</workbook>
</file>

<file path=xl/sharedStrings.xml><?xml version="1.0" encoding="utf-8"?>
<sst xmlns="http://schemas.openxmlformats.org/spreadsheetml/2006/main" count="6215" uniqueCount="2186">
  <si>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</si>
  <si>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</si>
  <si>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</si>
  <si>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</si>
  <si>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</si>
  <si>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</si>
  <si>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</si>
  <si>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</si>
  <si>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</si>
  <si>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</si>
  <si>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</si>
  <si>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</si>
  <si>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</si>
  <si>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</si>
  <si>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</si>
  <si>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</si>
  <si>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</si>
  <si>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</si>
  <si>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</si>
  <si>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</si>
  <si>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</si>
  <si>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</si>
  <si>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</si>
  <si>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</si>
  <si>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</si>
  <si>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18055163324	</t>
  </si>
  <si>
    <t>Ctrip</t>
  </si>
  <si>
    <t>正常</t>
  </si>
  <si>
    <t>[圣马科斯湖]湖宅度假酒店(Lakehouse Hotel and Resort)(55299192)</t>
  </si>
  <si>
    <t>池景招牌房&lt;2人入住&gt;&lt;不退款&gt;</t>
  </si>
  <si>
    <t>HKD</t>
  </si>
  <si>
    <t>Zamudio/Jesus</t>
  </si>
  <si>
    <t>CA13030221019HKD</t>
  </si>
  <si>
    <t>未提现</t>
  </si>
  <si>
    <t>携程开票</t>
  </si>
  <si>
    <t xml:space="preserve">	</t>
  </si>
  <si>
    <t xml:space="preserve">SMLHR173424410	</t>
  </si>
  <si>
    <t xml:space="preserve">18524864841	</t>
  </si>
  <si>
    <t>[法兰克福]施泰根博阁法兰克福饭店(Steigenberger Frankfurter Hof)(60514314)</t>
  </si>
  <si>
    <t>小型套房&lt;2人入住&gt;&lt;不退款&gt;&lt;早餐&gt;</t>
  </si>
  <si>
    <t>ZINN/CRAIG,ZINN/CRAIG</t>
  </si>
  <si>
    <t xml:space="preserve">4614SE044952	</t>
  </si>
  <si>
    <t xml:space="preserve">18661797836	</t>
  </si>
  <si>
    <t>[会安]维宏江滨渡假村及水疗中心(Vinh Hung Riverside Resort &amp; Spa)(55851982)</t>
  </si>
  <si>
    <t>高级房, 花园景观&lt;2人入住&gt;&lt;不退款&gt;&lt;早餐&gt;</t>
  </si>
  <si>
    <t>Cassidy/Gabrielle,Cassidy/Gabrielle,Cassidy/Gabrielle,Cassidy/Gabrielle</t>
  </si>
  <si>
    <t xml:space="preserve">18810520603	</t>
  </si>
  <si>
    <t>[西归浦市]阿英斯酒店(Eins Hotel)(77364376)</t>
  </si>
  <si>
    <t>豪华双床房&lt;2人入住&gt;&lt;不退款&gt;</t>
  </si>
  <si>
    <t>Yeo/Charis</t>
  </si>
  <si>
    <t xml:space="preserve">18830003678	</t>
  </si>
  <si>
    <t>[马德里]托莱多门酒店(Hotel Puerta de Toledo)(55254410)</t>
  </si>
  <si>
    <t>标准房&lt;2人入住&gt;&lt;不退款&gt;</t>
  </si>
  <si>
    <t>Choong/Chun Khan,Liew /Wei Seong</t>
  </si>
  <si>
    <t xml:space="preserve">18864196746	</t>
  </si>
  <si>
    <t>[罗斯米德]洛杉矶博凯花园酒店(Bokai Garden Hotel)(55543055)</t>
  </si>
  <si>
    <t>豪华两张大号床房（带阳台）&lt;不退款&gt;&lt;2人入住&gt;</t>
  </si>
  <si>
    <t>SHIYUN/ZHENG</t>
  </si>
  <si>
    <t xml:space="preserve">2000779389	</t>
  </si>
  <si>
    <t xml:space="preserve">18888023421	</t>
  </si>
  <si>
    <t>[外赛]瓦伊塞海滩酒店(Waisai Beach Hotel)(94361066)</t>
  </si>
  <si>
    <t>标准间&lt;2人入住&gt;&lt;不退款&gt;&lt;早餐&gt;</t>
  </si>
  <si>
    <t>Zelfel/Ingmar</t>
  </si>
  <si>
    <t xml:space="preserve">2670258	</t>
  </si>
  <si>
    <t xml:space="preserve">18892350497	</t>
  </si>
  <si>
    <t>[斯德哥尔摩]斯德哥尔摩Ç酒店(Hotel C Stockholm)(55337452)</t>
  </si>
  <si>
    <t>标准双人房&lt;2人入住&gt;&lt;不退款&gt;&lt;早餐&gt;</t>
  </si>
  <si>
    <t>Hagelin/Tomas</t>
  </si>
  <si>
    <t xml:space="preserve">10622SE088496	</t>
  </si>
  <si>
    <t xml:space="preserve">18915251502	</t>
  </si>
  <si>
    <t>[釜山]百乐达斯釜山酒店(Paradise Hotel Busan)(55547137)</t>
  </si>
  <si>
    <t>城景豪华主楼双床房&lt;2人入住&gt;&lt;不退款&gt;</t>
  </si>
  <si>
    <t>Zhang/Donglian</t>
  </si>
  <si>
    <t xml:space="preserve">18916930969	</t>
  </si>
  <si>
    <t>城景豪华主楼双人房&lt;2人入住&gt;&lt;不退款&gt;</t>
  </si>
  <si>
    <t>Lee/Lsabella</t>
  </si>
  <si>
    <t>取消</t>
  </si>
  <si>
    <t>过时取消</t>
  </si>
  <si>
    <t xml:space="preserve">18920987774	</t>
  </si>
  <si>
    <t>[伍德兰市]伍德兰斯度假村 - 希尔顿格芮精选系列(The Woodlands Resort, Curio Collection by Hilton)(70393596)</t>
  </si>
  <si>
    <t>豪华特大床房&lt;2人入住&gt;&lt;不退款&gt;</t>
  </si>
  <si>
    <t>Boffa/Nicholas</t>
  </si>
  <si>
    <t xml:space="preserve">3288774563	</t>
  </si>
  <si>
    <t xml:space="preserve">21042784319	</t>
  </si>
  <si>
    <t>[里约热内卢]玛因帕纳玛酒店(Mar Ipanema Hotel)(55812100)</t>
  </si>
  <si>
    <t>Fernandez Urquiza/Santiago</t>
  </si>
  <si>
    <t xml:space="preserve">59304266	</t>
  </si>
  <si>
    <t xml:space="preserve">21083619289	</t>
  </si>
  <si>
    <t>[迪拜]兰花维俄酒店(Orchid Vue Hotel)(60513921)</t>
  </si>
  <si>
    <t>Roy/Debadi,Roy/Debadi</t>
  </si>
  <si>
    <t xml:space="preserve">2699260	</t>
  </si>
  <si>
    <t xml:space="preserve">63199	</t>
  </si>
  <si>
    <t xml:space="preserve">21104663585	</t>
  </si>
  <si>
    <t>[维也纳]宜必思维也纳会展中心快捷酒店(Ibis Budget Wien Messe)(55560277)</t>
  </si>
  <si>
    <t>标准大床房&lt;2人入住&gt;&lt;不退款&gt;</t>
  </si>
  <si>
    <t>JAYARAM/RAJESH KUMAR,JAYARAM/RAJESH KUMAR</t>
  </si>
  <si>
    <t xml:space="preserve">7098WJE572	</t>
  </si>
  <si>
    <t xml:space="preserve">21143517268	</t>
  </si>
  <si>
    <t>[拉普拉普]宿雾迈瑞柏高碧海度假村(Bluewater Maribago Beach Resort Cebu)(60480677)</t>
  </si>
  <si>
    <t>豪华房&lt;2人入住&gt;&lt;不退款&gt;&lt;早餐&gt;</t>
  </si>
  <si>
    <t>BANG/BYUNGWOONG</t>
  </si>
  <si>
    <t xml:space="preserve">107895	</t>
  </si>
  <si>
    <t xml:space="preserve">21195875458	</t>
  </si>
  <si>
    <t>[Tanjung Riau]巴淡岛假日度假酒店(Holiday Inn Resort Batam, an IHG Hotel)(55299714)</t>
  </si>
  <si>
    <t>标准双卧套房&lt;2人入住&gt;&lt;不退款&gt;&lt;早餐&gt;</t>
  </si>
  <si>
    <t>ROSDIANA/EVA</t>
  </si>
  <si>
    <t xml:space="preserve">6817301	</t>
  </si>
  <si>
    <t xml:space="preserve">21217446094	</t>
  </si>
  <si>
    <t>[孟菲斯]湖酒店(Hu. Hotel)(92028700)</t>
  </si>
  <si>
    <t>大号床间&lt;2人入住&gt;&lt;不退款&gt;</t>
  </si>
  <si>
    <t>Cote/Pierre luc</t>
  </si>
  <si>
    <t xml:space="preserve">04SAAXVHG	</t>
  </si>
  <si>
    <t xml:space="preserve">21239969114	</t>
  </si>
  <si>
    <t>[弗赖堡]佛赖堡施泰根博阁城际酒店(IntercityHotel Freiburg)(55414398)</t>
  </si>
  <si>
    <t>商务客房, 1 张大床&lt;2人入住&gt;&lt;不退款&gt;</t>
  </si>
  <si>
    <t>RODRIGUEZ SALTO/JUAN MANUEL</t>
  </si>
  <si>
    <t xml:space="preserve">4680SE038044	</t>
  </si>
  <si>
    <t xml:space="preserve">21240837868	</t>
  </si>
  <si>
    <t>[日惹]日惹维多利亚酒店(The Victoria Hotel Yogyakarta)(92030108)</t>
  </si>
  <si>
    <t>高级房&lt;2人入住&gt;&lt;不退款&gt;&lt;早餐&gt;</t>
  </si>
  <si>
    <t>Ekasari/Novi</t>
  </si>
  <si>
    <t xml:space="preserve">8497 - by dari	</t>
  </si>
  <si>
    <t xml:space="preserve">21244775540	</t>
  </si>
  <si>
    <t>[多伦多]多伦多剑桥套房(Cambridge Suites Toronto)(91548324)</t>
  </si>
  <si>
    <t>豪华特大床套房带沙发床&lt;2人入住&gt;&lt;不退款&gt;</t>
  </si>
  <si>
    <t>Chang/Alex Brian</t>
  </si>
  <si>
    <t xml:space="preserve">R8325C	</t>
  </si>
  <si>
    <t xml:space="preserve">21247270545	</t>
  </si>
  <si>
    <t>[里斯本]阿尔米兰特酒店(Masa Hotel Almirante)(55337476)</t>
  </si>
  <si>
    <t>双床房&lt;2人入住&gt;&lt;不退款&gt;</t>
  </si>
  <si>
    <t>JOSHI/JAY,JOSHI/JAY</t>
  </si>
  <si>
    <t xml:space="preserve">21249981414	</t>
  </si>
  <si>
    <t>[杜伦]杜伦丽笙酒店(Radisson Blu Hotel, Durham)(55280996)</t>
  </si>
  <si>
    <t>尊贵房&lt;2人入住&gt;&lt;不退款&gt;</t>
  </si>
  <si>
    <t>Fulton/Stephen</t>
  </si>
  <si>
    <t xml:space="preserve">21252293291	</t>
  </si>
  <si>
    <t>[基西米]麦格特中心伊克诺旅馆(Econo Lodge Inn &amp; Suites Maingate Central)(55312002)</t>
  </si>
  <si>
    <t>Johnston/Myrtle c</t>
  </si>
  <si>
    <t xml:space="preserve">Acknowledged	</t>
  </si>
  <si>
    <t xml:space="preserve">21255778405	</t>
  </si>
  <si>
    <t>[波德申]迪克森海中天港口(Avillion Port Dickson)(55851984)</t>
  </si>
  <si>
    <t>水上小屋&lt;2人入住&gt;&lt;不退款&gt;&lt;早餐&gt;</t>
  </si>
  <si>
    <t>amin/Ahmad muhaimin</t>
  </si>
  <si>
    <t xml:space="preserve">306914	</t>
  </si>
  <si>
    <t xml:space="preserve">21259023711	</t>
  </si>
  <si>
    <t>[曼谷]曼谷铂尔曼G酒店 （SHA Extra Plus）(Pullman Bangkok Hotel G（SHA Extra Plus）)(55639547)</t>
  </si>
  <si>
    <t>尊贵豪华双床房&lt;2人入住&gt;&lt;不退款&gt;&lt;早餐&gt;</t>
  </si>
  <si>
    <t>CHAN/KARCHUEN</t>
  </si>
  <si>
    <t xml:space="preserve">915590	</t>
  </si>
  <si>
    <t xml:space="preserve">21260854386	</t>
  </si>
  <si>
    <t>[格拉斯哥]格拉斯哥希尔顿逸林城市酒店(DoubleTree by Hilton Glasgow Central)(55707859)</t>
  </si>
  <si>
    <t>Campbell/Susan</t>
  </si>
  <si>
    <t xml:space="preserve">SH14078573	</t>
  </si>
  <si>
    <t xml:space="preserve">21261897237	</t>
  </si>
  <si>
    <t>FATIN/FATIN NORSYAFIQA BT ANUAR</t>
  </si>
  <si>
    <t xml:space="preserve">306955	</t>
  </si>
  <si>
    <t xml:space="preserve">21262006062	</t>
  </si>
  <si>
    <t>[代托纳海滩]大西洋经济酒店(Atlantic Economy Inn)(90386667)</t>
  </si>
  <si>
    <t>标准间2双人床（吸烟）&lt;2人入住&gt;&lt;不退款&gt;</t>
  </si>
  <si>
    <t>Dominguez /Mayra Rosanna</t>
  </si>
  <si>
    <t xml:space="preserve">21262123112	</t>
  </si>
  <si>
    <t>[南塞尔尼]德维尔科茨沃尔德水上公园酒店(De Vere Cotswold Water Park)(55299561)</t>
  </si>
  <si>
    <t>大床房&lt;2人入住&gt;&lt;不退款&gt;</t>
  </si>
  <si>
    <t>Cookson/Liam</t>
  </si>
  <si>
    <t xml:space="preserve">2021386185	</t>
  </si>
  <si>
    <t xml:space="preserve">21302419589	</t>
  </si>
  <si>
    <t>[胡志明市]胡志明伊甸花园酒店(Eden Garden Hotel)(55439326)</t>
  </si>
  <si>
    <t>客房 (Day Use Max 2 Hours Only)&lt;2人入住&gt;&lt;不退款&gt;</t>
  </si>
  <si>
    <t>LIN/ENSHI</t>
  </si>
  <si>
    <t xml:space="preserve">21303990207	</t>
  </si>
  <si>
    <t>[迈阿密]迈阿密国际机场酒店(Miami International Airport Hotel)(55694594)</t>
  </si>
  <si>
    <t>标准大号床房&lt;2人入住&gt;&lt;不退款&gt;</t>
  </si>
  <si>
    <t>Abramova/Iuliia</t>
  </si>
  <si>
    <t xml:space="preserve">LLKDT8E9HU	</t>
  </si>
  <si>
    <t xml:space="preserve">21304828620	</t>
  </si>
  <si>
    <t xml:space="preserve">2721085	</t>
  </si>
  <si>
    <t xml:space="preserve">8583 by mba dari	</t>
  </si>
  <si>
    <t xml:space="preserve">21304219130	</t>
  </si>
  <si>
    <t>[胡志明市]西贡M酒店(M Hotel Saigon)(55801116)</t>
  </si>
  <si>
    <t>禅转角房&lt;2人入住&gt;&lt;不退款&gt;</t>
  </si>
  <si>
    <t>YAU/NICOLE</t>
  </si>
  <si>
    <t xml:space="preserve">2721088	</t>
  </si>
  <si>
    <t xml:space="preserve">6687355	</t>
  </si>
  <si>
    <t xml:space="preserve">21312759671	</t>
  </si>
  <si>
    <t>[巴黎]铂尔曼巴黎蒙帕纳斯酒店(Pullman Paris Montparnasse)(91595411)</t>
  </si>
  <si>
    <t>豪华大床房&lt;2人入住&gt;&lt;不退款&gt;</t>
  </si>
  <si>
    <t>LIU/XIAOXI</t>
  </si>
  <si>
    <t xml:space="preserve">LRTLDGDR	</t>
  </si>
  <si>
    <t xml:space="preserve">21314324794	</t>
  </si>
  <si>
    <t>[肯辛顿-切尔西区]伦敦肯辛顿国敦酒店(Copthorne Tara Hotel London Kensington)(55280811)</t>
  </si>
  <si>
    <t>俱乐部双人床房&lt;2人入住&gt;&lt;不退款&gt;&lt;早餐&gt;</t>
  </si>
  <si>
    <t>Dunger /Evelin</t>
  </si>
  <si>
    <t xml:space="preserve">1839721	</t>
  </si>
  <si>
    <t xml:space="preserve">21314775951	</t>
  </si>
  <si>
    <t>[纽约]纽约曼哈顿万怡酒店/上东区(Courtyard New York Manhattan/Upper East Side)(60480239)</t>
  </si>
  <si>
    <t>客房, 1 张特大床房&lt;2人入住&gt;&lt;不退款&gt;</t>
  </si>
  <si>
    <t>ROBINS/KATE ROSS MANUBAY</t>
  </si>
  <si>
    <t xml:space="preserve">83939818	</t>
  </si>
  <si>
    <t xml:space="preserve">21318787224	</t>
  </si>
  <si>
    <t>[泗水]泗水屯准干麦克斯大厦最爱酒店(favehotel MEX Tunjungan Surabaya)(55451914)</t>
  </si>
  <si>
    <t>致爱房&lt;2人入住&gt;&lt;不退款&gt;&lt;早餐&gt;</t>
  </si>
  <si>
    <t>Azzahra/Aliyya</t>
  </si>
  <si>
    <t xml:space="preserve">2722244	</t>
  </si>
  <si>
    <t xml:space="preserve">21319922671	</t>
  </si>
  <si>
    <t>[阿布扎比]阿布扎比艾尔瓦赫达千禧大酒店(Grand Millennium Al Wahda Abu Dhabi Hotel)(55280830)</t>
  </si>
  <si>
    <t>高级房&lt;2人入住&gt;&lt;不退款&gt;</t>
  </si>
  <si>
    <t>DAYAO/LORDA MIER</t>
  </si>
  <si>
    <t xml:space="preserve">28008252	</t>
  </si>
  <si>
    <t xml:space="preserve">21333840496	</t>
  </si>
  <si>
    <t>[圣地亚哥]索菲亚酒店(The Sofia Hotel)(55414305)</t>
  </si>
  <si>
    <t>豪华房&lt;2人入住&gt;&lt;不退款&gt;</t>
  </si>
  <si>
    <t>KEY/LAMAR</t>
  </si>
  <si>
    <t xml:space="preserve">21336055822	</t>
  </si>
  <si>
    <t>[迈阿密]迈阿密机场索内斯塔酒店(Sonesta Miami Airport)(55680669)</t>
  </si>
  <si>
    <t>DEL CASTILLO/DIANA</t>
  </si>
  <si>
    <t xml:space="preserve">31851SE175927	</t>
  </si>
  <si>
    <t xml:space="preserve">21337070445	</t>
  </si>
  <si>
    <t>[萨尔瓦多]萨尔瓦多红河宜必思酒店(Ibis Salvador Rio Vermelho)(70788457)</t>
  </si>
  <si>
    <t>标准双人床公寓&lt;2人入住&gt;&lt;不退款&gt;</t>
  </si>
  <si>
    <t>SANTOS /MARCELO DE JESUS,SANTOS/MILENA DOS</t>
  </si>
  <si>
    <t xml:space="preserve">2724504	</t>
  </si>
  <si>
    <t xml:space="preserve">21339096637	</t>
  </si>
  <si>
    <t>[芽庄]芽庄诺富特酒店(Hotel Novotel Nha Trang)(70391790)</t>
  </si>
  <si>
    <t>特大床房&lt;2人入住&gt;&lt;不退款&gt;</t>
  </si>
  <si>
    <t>Kim/Sohyeon</t>
  </si>
  <si>
    <t xml:space="preserve">6033WJE518	</t>
  </si>
  <si>
    <t xml:space="preserve">21340242464	</t>
  </si>
  <si>
    <t>[都柏林]阿斯别克特西园酒店(Aspect Hotel Park West)(92028838)</t>
  </si>
  <si>
    <t>Jankovic/Suzana,Sherif/Alla</t>
  </si>
  <si>
    <t xml:space="preserve">EXP-2023016131	</t>
  </si>
  <si>
    <t xml:space="preserve">21345493676	</t>
  </si>
  <si>
    <t>[普吉岛]巴东乐雅酒店 (SHA Extra Plus)(Rak Elegant Hotel Patong (SHA Extra Plus))(94361739)</t>
  </si>
  <si>
    <t>RAMIREDDY/RAJA SHAKAR REDDY,RAMIREDDY/RAJA SHAKAR REDDY,RAMIREDDY/RAJA SHAKAR REDDY,RAMIREDDY/RAJA SHAKAR REDDY</t>
  </si>
  <si>
    <t xml:space="preserve">CFCI-2915836-A	</t>
  </si>
  <si>
    <t xml:space="preserve">21346114629	</t>
  </si>
  <si>
    <t>[首尔]首尔 N酒店(Seoul N Hotel)(55345850)</t>
  </si>
  <si>
    <t>标准双床房&lt;2人入住&gt;&lt;不退款&gt;&lt;早餐&gt;</t>
  </si>
  <si>
    <t>kim/jeongyoon</t>
  </si>
  <si>
    <t xml:space="preserve">22118296	</t>
  </si>
  <si>
    <t xml:space="preserve">21347392092	</t>
  </si>
  <si>
    <t>[杜塞尔多夫]杜塞尔多夫施泰根博阁城际酒店(IntercityHotel Düsseldorf)(55831991)</t>
  </si>
  <si>
    <t>客房&lt;2人入住&gt;&lt;不退款&gt;</t>
  </si>
  <si>
    <t>van Hoven/David</t>
  </si>
  <si>
    <t xml:space="preserve">900730100109413	</t>
  </si>
  <si>
    <t xml:space="preserve">21347757455	</t>
  </si>
  <si>
    <t>[中雅加达]雅加达凯马约兰阿什亚纳酒店(Asyana Kemayoran Jakarta)(89920067)</t>
  </si>
  <si>
    <t>标准房(双床)&lt;2人入住&gt;&lt;不退款&gt;&lt;早餐&gt;</t>
  </si>
  <si>
    <t>PAMUNGKAS/TEGAR ADI</t>
  </si>
  <si>
    <t xml:space="preserve">2726616	</t>
  </si>
  <si>
    <t xml:space="preserve">6053379	</t>
  </si>
  <si>
    <t xml:space="preserve">21349141889	</t>
  </si>
  <si>
    <t>Wang/Jue</t>
  </si>
  <si>
    <t xml:space="preserve">R833EF	</t>
  </si>
  <si>
    <t xml:space="preserve">21349797988	</t>
  </si>
  <si>
    <t>[斯科特斯德]3棕榈酒店(3 Palms Hotel)(89916557)</t>
  </si>
  <si>
    <t>豪华客房2张大床&lt;2人入住&gt;&lt;不退款&gt;</t>
  </si>
  <si>
    <t>STILLS/DEVIN</t>
  </si>
  <si>
    <t xml:space="preserve">2727092	</t>
  </si>
  <si>
    <t xml:space="preserve">6704709	</t>
  </si>
  <si>
    <t xml:space="preserve">21354389204	</t>
  </si>
  <si>
    <t>[吉达]吉达萨拉玛馨乐庭服务公寓式酒店(Citadines Al Salamah Jeddah)(55346013)</t>
  </si>
  <si>
    <t>豪华一室房&lt;2人入住&gt;&lt;不退款&gt;&lt;早餐&gt;</t>
  </si>
  <si>
    <t>LI/YE</t>
  </si>
  <si>
    <t xml:space="preserve">7364575	</t>
  </si>
  <si>
    <t xml:space="preserve">21355274497	</t>
  </si>
  <si>
    <t>[科隆]科隆市西丽柏酒店(Park Inn by Radisson Köln City West)(56206212)</t>
  </si>
  <si>
    <t>标准双人房&lt;2人入住&gt;&lt;不退款&gt;</t>
  </si>
  <si>
    <t>Schrick/Birgit</t>
  </si>
  <si>
    <t xml:space="preserve">21359796098	</t>
  </si>
  <si>
    <t>[曼谷]阿瓦尼阿特里姆曼谷酒店(SHA认证)(Avani Atrium Bangkok Hotel (SHA Certified))(55665998)</t>
  </si>
  <si>
    <t>阿瓦尼尊贵房&lt;2人入住&gt;&lt;不退款&gt;</t>
  </si>
  <si>
    <t>APTE/SAMIR SHYAM,APTE/SAMIR SHYAM</t>
  </si>
  <si>
    <t xml:space="preserve">21362974035	</t>
  </si>
  <si>
    <t>[希什利]巴巴罗斯伯因特酒店(Point Hotel Barbaros)(55299511)</t>
  </si>
  <si>
    <t>Ozsimsek/Murat Mustafa</t>
  </si>
  <si>
    <t xml:space="preserve">21364945719	</t>
  </si>
  <si>
    <t>[曼彻斯特]曼彻斯特麦克唐纳德水疗酒店(Macdonald Manchester Hotel and Spa)(55452111)</t>
  </si>
  <si>
    <t>标准双床房&lt;2人入住&gt;&lt;不退款&gt;</t>
  </si>
  <si>
    <t>Moyes/Paul,Moyes/Paul</t>
  </si>
  <si>
    <t xml:space="preserve">2327SE225632	</t>
  </si>
  <si>
    <t xml:space="preserve">21366169132	</t>
  </si>
  <si>
    <t>[华沙]莫克托夫华沙维也纳之家酒店(Vienna House Mokotow Warsaw)(70392236)</t>
  </si>
  <si>
    <t>经典房间&lt;2人入住&gt;&lt;不退款&gt;</t>
  </si>
  <si>
    <t>LIU/CHAO</t>
  </si>
  <si>
    <t xml:space="preserve">4090SE041377	</t>
  </si>
  <si>
    <t xml:space="preserve">21366956961	</t>
  </si>
  <si>
    <t>[埃奇韦尔]伦敦北华美达酒店(Ramada London North)(55841795)</t>
  </si>
  <si>
    <t>行政双人床房&lt;2人入住&gt;&lt;不退款&gt;</t>
  </si>
  <si>
    <t>ZHAO/CHUANHAI</t>
  </si>
  <si>
    <t xml:space="preserve">R3758592959	</t>
  </si>
  <si>
    <t xml:space="preserve">21368103351	</t>
  </si>
  <si>
    <t>[首尔]三井酒店(Hotel Samjung)(55337145)</t>
  </si>
  <si>
    <t>HEEKYUNG/WON</t>
  </si>
  <si>
    <t xml:space="preserve">22023761	</t>
  </si>
  <si>
    <t xml:space="preserve">21368097685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</si>
  <si>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</si>
  <si>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</si>
  <si>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Brand/Jeannine</t>
  </si>
  <si>
    <t xml:space="preserve">21368651740	</t>
  </si>
  <si>
    <t>[曼谷]康帕斯酒店集团曼谷思庭水门酒店(Citin Pratunam Bangkok by Compass Hospitality)(55944529)</t>
  </si>
  <si>
    <t>Lalchhanhimi/Ralte,Lalchhanhimi/Ralte</t>
  </si>
  <si>
    <t xml:space="preserve">MTN-4899928436898284997	</t>
  </si>
  <si>
    <t xml:space="preserve">21369035158	</t>
  </si>
  <si>
    <t>[纽约]墨水 48 酒店(Ink 48 Hotel)(55720417)</t>
  </si>
  <si>
    <t>Sanders/Belynda</t>
  </si>
  <si>
    <t xml:space="preserve">40604305—1	</t>
  </si>
  <si>
    <t xml:space="preserve">21369197196	</t>
  </si>
  <si>
    <t>[纽约]爱迪生时代广场酒店(Hotel Edison Times Square)(55694551)</t>
  </si>
  <si>
    <t>经典大床房&lt;2人入住&gt;&lt;不退款&gt;</t>
  </si>
  <si>
    <t>Hafner/Britt,Reedy/Jamie</t>
  </si>
  <si>
    <t xml:space="preserve">21371426149	</t>
  </si>
  <si>
    <t>[大峡谷村]大峡谷广场酒店(Grand Canyon Plaza Hotel)(55465154)</t>
  </si>
  <si>
    <t>豪华2张双人床房&lt;2人入住&gt;&lt;不退款&gt;</t>
  </si>
  <si>
    <t>Yeh/Tunghang</t>
  </si>
  <si>
    <t xml:space="preserve">715356139	</t>
  </si>
  <si>
    <t xml:space="preserve">21371924553	</t>
  </si>
  <si>
    <t>[哥本哈根]哥本哈根卡宾酒店(Hotel Cabinn Copenhagen)(89920651)</t>
  </si>
  <si>
    <t>标准房间&lt;2人入住&gt;&lt;不退款&gt;</t>
  </si>
  <si>
    <t>balci/hediye</t>
  </si>
  <si>
    <t xml:space="preserve">2732021	</t>
  </si>
  <si>
    <t xml:space="preserve">651471745	</t>
  </si>
  <si>
    <t xml:space="preserve">21372458501	</t>
  </si>
  <si>
    <t>[马拉加]MS马拉加马斯特兰扎酒店(Hotel MS Maestranza Málaga)(55354771)</t>
  </si>
  <si>
    <t>客房&lt;2人入住&gt;&lt;不退款&gt;&lt;早餐&gt;</t>
  </si>
  <si>
    <t>Garcia Romero/Maria Julia,Carrasco/Ramon</t>
  </si>
  <si>
    <t xml:space="preserve">2732150	</t>
  </si>
  <si>
    <t xml:space="preserve">HBD-23704-51-2235005	</t>
  </si>
  <si>
    <t xml:space="preserve">21373122451	</t>
  </si>
  <si>
    <t>[法兰克福]施泰根贝格尔法兰克福机场酒店(Steigenberger Airport Hotel Frankfurt)(56206210)</t>
  </si>
  <si>
    <t>商务房&lt;2人入住&gt;&lt;不退款&gt;</t>
  </si>
  <si>
    <t>SAFARYANS/Rimma,SAFARYANS/Anzhela</t>
  </si>
  <si>
    <t xml:space="preserve">2732291	</t>
  </si>
  <si>
    <t xml:space="preserve">21373716157	</t>
  </si>
  <si>
    <t>[班贾尔马辛]班贾尔马辛艾哈迈德亚尼法维酒店(favehotel Ahmad Yani Banjarmasin)(55312461)</t>
  </si>
  <si>
    <t>致爱房&lt;2人入住&gt;&lt;不退款&gt;</t>
  </si>
  <si>
    <t>NURAHIM/ICHSAN</t>
  </si>
  <si>
    <t xml:space="preserve">21374393004	</t>
  </si>
  <si>
    <t>Sukoco/Muhammad Tomy Ari</t>
  </si>
  <si>
    <t xml:space="preserve">21374425236	</t>
  </si>
  <si>
    <t>[纽卡斯尔]佛蒙特酒店(The Vermont Hotel)(89916725)</t>
  </si>
  <si>
    <t>双床房, 河景&lt;2人入住&gt;&lt;不退款&gt;</t>
  </si>
  <si>
    <t>Edmeades-jones/Megan</t>
  </si>
  <si>
    <t xml:space="preserve">RL30034637	</t>
  </si>
  <si>
    <t xml:space="preserve">21375416505	</t>
  </si>
  <si>
    <t>[圣莫尼卡]亨特利圣莫妮卡海滩酒店(Huntley Santa Monica Beach)(55861906)</t>
  </si>
  <si>
    <t>全景房&lt;2人入住&gt;&lt;不退款&gt;</t>
  </si>
  <si>
    <t>Ki/Denny</t>
  </si>
  <si>
    <t xml:space="preserve">2732925	</t>
  </si>
  <si>
    <t xml:space="preserve">27030SE127114	</t>
  </si>
  <si>
    <t xml:space="preserve">21375645586	</t>
  </si>
  <si>
    <t>[拉斯维加斯]南极点娱乐场与温泉酒店(South Point Hotel Casino-Spa)(55367477)</t>
  </si>
  <si>
    <t>尊贵2大号床房（无烟）&lt;2人入住&gt;&lt;不退款&gt;</t>
  </si>
  <si>
    <t>Cardona/Benjamin</t>
  </si>
  <si>
    <t xml:space="preserve">21375831020	</t>
  </si>
  <si>
    <t>[旧金山]旧金山之标酒店(The Marker San Francisco)(55733339)</t>
  </si>
  <si>
    <t>豪华客房, 1 张特大床&lt;2人入住&gt;&lt;不退款&gt;</t>
  </si>
  <si>
    <t>Herrera/Matheo</t>
  </si>
  <si>
    <t xml:space="preserve">21377182747	</t>
  </si>
  <si>
    <t>[洛杉矶]洛杉矶国际机场温德姆拉昆塔套房酒店(La Quinta Inn &amp; Suites by Wyndham LAX)(91595309)</t>
  </si>
  <si>
    <t>客房, 1 张特大床房&lt;2人入住&gt;&lt;不退款&gt;&lt;早餐&gt;</t>
  </si>
  <si>
    <t>Yella/Prashanth Reddy</t>
  </si>
  <si>
    <t xml:space="preserve">88865EE006747	</t>
  </si>
  <si>
    <t xml:space="preserve">21378534928	</t>
  </si>
  <si>
    <t>PARK/WOON MIN</t>
  </si>
  <si>
    <t xml:space="preserve">22023824	</t>
  </si>
  <si>
    <t xml:space="preserve">21410856100	</t>
  </si>
  <si>
    <t>[曼谷]曼谷迈克之家酒店(Three Sukhumvit Hotel)(55611924)</t>
  </si>
  <si>
    <t>高级双床房&lt;2人入住&gt;&lt;不退款&gt;</t>
  </si>
  <si>
    <t>PLONG/PONNARAK,TAING/CHEANG,MUY/KIMHEU,PLONG/PISETH</t>
  </si>
  <si>
    <t xml:space="preserve">88392587	</t>
  </si>
  <si>
    <t xml:space="preserve">21414443612	</t>
  </si>
  <si>
    <t>[雅典]多里安旅馆(Dorian Inn)(55707855)</t>
  </si>
  <si>
    <t>三人房&lt;2人入住&gt;&lt;不退款&gt;</t>
  </si>
  <si>
    <t>Frank/Goebel</t>
  </si>
  <si>
    <t xml:space="preserve">21414530957	</t>
  </si>
  <si>
    <t>[西好莱坞]日落塔酒店(Sunset Tower Hotel)(55547456)</t>
  </si>
  <si>
    <t>高级大床房&lt;2人入住&gt;&lt;不退款&gt;</t>
  </si>
  <si>
    <t>BIHLER/RAPHAEL KLAUS</t>
  </si>
  <si>
    <t xml:space="preserve">118292109	</t>
  </si>
  <si>
    <t xml:space="preserve">21414553487	</t>
  </si>
  <si>
    <t>[威斯敏斯特城]伦敦大理石拱门希尔顿逸林酒店(DoubleTree by Hilton Hotel London - Marble Arch)(55439599)</t>
  </si>
  <si>
    <t>双人床房&lt;2人入住&gt;&lt;不退款&gt;</t>
  </si>
  <si>
    <t>Palmer /Kairo</t>
  </si>
  <si>
    <t xml:space="preserve">2734217	</t>
  </si>
  <si>
    <t xml:space="preserve">3306822912	</t>
  </si>
  <si>
    <t xml:space="preserve">21421352622	</t>
  </si>
  <si>
    <t>PAULOSETHOMAS/DODSON</t>
  </si>
  <si>
    <t xml:space="preserve">88865EE006940	</t>
  </si>
  <si>
    <t xml:space="preserve">21423691043	</t>
  </si>
  <si>
    <t>MAO/YIFEI</t>
  </si>
  <si>
    <t xml:space="preserve">2735286	</t>
  </si>
  <si>
    <t xml:space="preserve">21425323092	</t>
  </si>
  <si>
    <t>[迪拜]迪拜费尔蒙特酒店(Fairmont Dubai)(70391893)</t>
  </si>
  <si>
    <t>费尔蒙特房&lt;2人入住&gt;&lt;不退款&gt;</t>
  </si>
  <si>
    <t>BANG/EUGENE</t>
  </si>
  <si>
    <t xml:space="preserve">From Allocation	</t>
  </si>
  <si>
    <t xml:space="preserve">21426241692	</t>
  </si>
  <si>
    <t>[芝加哥]芝加哥西环欢快皇家索内斯塔酒店(The Allegro Royal Sonesta Hotel Chicago Loop)(55354855)</t>
  </si>
  <si>
    <t>豪华大号床房&lt;2人入住&gt;&lt;不退款&gt;</t>
  </si>
  <si>
    <t>Rodgriguez/Isabel</t>
  </si>
  <si>
    <t xml:space="preserve">31868SE082478	</t>
  </si>
  <si>
    <t xml:space="preserve">21426618941	</t>
  </si>
  <si>
    <t>[考文垂]科芬特里乡村酒店(Village Hotel Coventry)(55380748)</t>
  </si>
  <si>
    <t>双人房&lt;2人入住&gt;&lt;不退款&gt;</t>
  </si>
  <si>
    <t>Chisholm/Shernice</t>
  </si>
  <si>
    <t xml:space="preserve">118346337	</t>
  </si>
  <si>
    <t xml:space="preserve">21426813971	</t>
  </si>
  <si>
    <t>[肯辛顿-切尔西区]伦敦肯辛顿公园豪华酒店(Park Grand London Kensington)(55299702)</t>
  </si>
  <si>
    <t>高级双人床房&lt;2人入住&gt;&lt;不退款&gt;</t>
  </si>
  <si>
    <t>Mlo/Cella</t>
  </si>
  <si>
    <t xml:space="preserve">21426814676	</t>
  </si>
  <si>
    <t>[科尔多瓦]欧洲之星征服者酒店(Eurostars Conquistador)(55290366)</t>
  </si>
  <si>
    <t>标准双人房/双床房&lt;2人入住&gt;&lt;不退款&gt;</t>
  </si>
  <si>
    <t>Giughera/Elvis</t>
  </si>
  <si>
    <t xml:space="preserve">15589573	</t>
  </si>
  <si>
    <t xml:space="preserve">21426845775	</t>
  </si>
  <si>
    <t>[伊斯灵顿]蒙特卡姆皇家伦敦之家酒店(Montcalm Royal London House - City of London)(55768765)</t>
  </si>
  <si>
    <t>豪华双人房&lt;2人入住&gt;&lt;不退款&gt;</t>
  </si>
  <si>
    <t>LAM /KWUN SANG OVO</t>
  </si>
  <si>
    <t xml:space="preserve">2735789	</t>
  </si>
  <si>
    <t xml:space="preserve">2026707911	</t>
  </si>
  <si>
    <t xml:space="preserve">21426891405	</t>
  </si>
  <si>
    <t>[北雅加达]雅加达尼欧玛纳戈广场酒店(Neo Hotel Mangga Dua by ASTON)(55253987)</t>
  </si>
  <si>
    <t>欧力嗯房&lt;2人入住&gt;&lt;不退款&gt;&lt;早餐&gt;</t>
  </si>
  <si>
    <t>WIDYA ANUGERAH /RENDY</t>
  </si>
  <si>
    <t xml:space="preserve">2735803	</t>
  </si>
  <si>
    <t xml:space="preserve">21428127087	</t>
  </si>
  <si>
    <t>[巴厘岛]巴厘岛贝诺尔索尔海滩度假酒店(SOL by Meliá Benoa Bali All Inclusive)(55312398)</t>
  </si>
  <si>
    <t>索尔房&lt;2人入住&gt;&lt;不退款&gt;&lt;早餐&gt;</t>
  </si>
  <si>
    <t>LIU/RUNLONG</t>
  </si>
  <si>
    <t xml:space="preserve">2204161924	</t>
  </si>
  <si>
    <t xml:space="preserve">21429690395	</t>
  </si>
  <si>
    <t>WANG/YUXIN</t>
  </si>
  <si>
    <t xml:space="preserve">22024328	</t>
  </si>
  <si>
    <t xml:space="preserve">21430298542	</t>
  </si>
  <si>
    <t>[Rim Tai]清迈四季度假酒店(Four Seasons Resort Chiang Mai -SHA Plus)(55402708)</t>
  </si>
  <si>
    <t>一楼花园阁&lt;2人入住&gt;&lt;不退款&gt;&lt;早餐&gt;</t>
  </si>
  <si>
    <t>Guata/Amos</t>
  </si>
  <si>
    <t xml:space="preserve">14939273	</t>
  </si>
  <si>
    <t xml:space="preserve">21433197960	</t>
  </si>
  <si>
    <t>[巨港]巨港最爱酒店(favehotel Palembang)(55598909)</t>
  </si>
  <si>
    <t>NUCKI/FEBBYANSARI</t>
  </si>
  <si>
    <t xml:space="preserve">2736626	</t>
  </si>
  <si>
    <t xml:space="preserve">21435543321	</t>
  </si>
  <si>
    <t>[科隆]玛丽蒂姆科隆酒店(Maritim Hotel Köln)(55465091)</t>
  </si>
  <si>
    <t>经典双人房&lt;2人入住&gt;&lt;不退款&gt;</t>
  </si>
  <si>
    <t>CEBANKO/JANA</t>
  </si>
  <si>
    <t xml:space="preserve">21437200325	</t>
  </si>
  <si>
    <t>[斯坦斯特德]伦敦斯坦斯特德机场丽笙酒店(Radisson Blu Hotel London Stansted Airport)(55321090)</t>
  </si>
  <si>
    <t>Maxam/Rebecca,Maxamm/Rebecca</t>
  </si>
  <si>
    <t xml:space="preserve">21440841935	</t>
  </si>
  <si>
    <t>[吉隆坡]吉隆坡千禧大酒店(Grand Millennium Kuala Lumpur)(55402613)</t>
  </si>
  <si>
    <t>俱乐部房&lt;2人入住&gt;&lt;不退款&gt;</t>
  </si>
  <si>
    <t>IDUANSJAH/BUDIHARDJO</t>
  </si>
  <si>
    <t xml:space="preserve">25961907	</t>
  </si>
  <si>
    <t xml:space="preserve">21442349371	</t>
  </si>
  <si>
    <t>[清迈]宜必思尚品清迈酒店(Ibis Styles Chiang Mai)(55414430)</t>
  </si>
  <si>
    <t>高级双人房&lt;2人入住&gt;&lt;不退款&gt;&lt;早餐&gt;</t>
  </si>
  <si>
    <t>LUNGJAN/TITTAYA</t>
  </si>
  <si>
    <t xml:space="preserve">2738059	</t>
  </si>
  <si>
    <t xml:space="preserve">21444350741	</t>
  </si>
  <si>
    <t>[兰贝斯区]伦敦丽亭滨河酒店(Park Plaza London Riverbank)(60467269)</t>
  </si>
  <si>
    <t>套房, 1 间卧室, 简易厨房, 河景&lt;2人入住&gt;&lt;不退款&gt;&lt;早餐&gt;</t>
  </si>
  <si>
    <t>KONG/KA ON</t>
  </si>
  <si>
    <t xml:space="preserve">0039079788	</t>
  </si>
  <si>
    <t xml:space="preserve">21445208604	</t>
  </si>
  <si>
    <t>[坤甸]坤甸阿斯顿会议中心酒店(ASTON Pontianak Hotel &amp; Convention Center)(55812308)</t>
  </si>
  <si>
    <t>ELANDA/ENDAR</t>
  </si>
  <si>
    <t xml:space="preserve">210896	</t>
  </si>
  <si>
    <t xml:space="preserve">21445769075	</t>
  </si>
  <si>
    <t>[Kesenden]井里汶尼欧酒店(Hotel NEO Cirebon by ASTON)(56174621)</t>
  </si>
  <si>
    <t>尼欧房&lt;2人入住&gt;&lt;不退款&gt;</t>
  </si>
  <si>
    <t>Ferdiansyah/Budhi Fonda</t>
  </si>
  <si>
    <t xml:space="preserve">21445989085	</t>
  </si>
  <si>
    <t>[芭堤雅]石黛酒店 (SHA Extra Plus)(The Stay Hotel (SHA Extra Plus))(90368220)</t>
  </si>
  <si>
    <t>高级双人房&lt;2人入住&gt;&lt;不退款&gt;</t>
  </si>
  <si>
    <t>WANG/SIQI</t>
  </si>
  <si>
    <t xml:space="preserve">21446328875	</t>
  </si>
  <si>
    <t>[曼谷]曼谷阿文苏昆维特酒店(Avani Sukhumvit Bangkok)(70165254)</t>
  </si>
  <si>
    <t>阿瓦尼客房&lt;2人入住&gt;&lt;不退款&gt;&lt;早餐&gt;</t>
  </si>
  <si>
    <t>LI/ZHENG</t>
  </si>
  <si>
    <t xml:space="preserve">2738767	</t>
  </si>
  <si>
    <t xml:space="preserve">21446806693	</t>
  </si>
  <si>
    <t>[吉隆坡]吉隆坡帝皇精品酒店(de King Boutique Hotel KLCC)(55694606)</t>
  </si>
  <si>
    <t>高级大号床房&lt;2人入住&gt;&lt;不退款&gt;</t>
  </si>
  <si>
    <t>LI/YANG</t>
  </si>
  <si>
    <t xml:space="preserve">21447759719	</t>
  </si>
  <si>
    <t>[普雷图河畔圣若泽]国家酒店 - 城际(Hotel Nacional Distributed by Intercity)(91808946)</t>
  </si>
  <si>
    <t>Pasquotto/Diego Guimaraes</t>
  </si>
  <si>
    <t xml:space="preserve">2739090	</t>
  </si>
  <si>
    <t xml:space="preserve">65513164	</t>
  </si>
  <si>
    <t xml:space="preserve">21448524366	</t>
  </si>
  <si>
    <t>[曼谷]曼谷是隆假日酒店 (SHA plus+)(Holiday Inn Bangkok Silom (SHA plus+))(54503370)</t>
  </si>
  <si>
    <t>WU/WEI</t>
  </si>
  <si>
    <t xml:space="preserve">订单已确认	</t>
  </si>
  <si>
    <t xml:space="preserve">21449318539	</t>
  </si>
  <si>
    <t>[纽约]纽约肯尼迪机场拉迪森酒店(Radisson Hotel JFK Airport)(77366370)</t>
  </si>
  <si>
    <t>2张双人床房&lt;2人入住&gt;&lt;不退款&gt;&lt;早餐&gt;</t>
  </si>
  <si>
    <t>cremaschi/marco,cremaschi/Giulia</t>
  </si>
  <si>
    <t xml:space="preserve">YF4925	</t>
  </si>
  <si>
    <t xml:space="preserve">21449751752	</t>
  </si>
  <si>
    <t>[曼谷]曼谷素坤逸11号巷美居酒店(Mercure Bangkok Sukhumvit 11)(55478167)</t>
  </si>
  <si>
    <t>豪华特大床房带浴缸&lt;2人入住&gt;&lt;不退款&gt;&lt;早餐&gt;</t>
  </si>
  <si>
    <t>AMELIA/MICHELANGELO</t>
  </si>
  <si>
    <t xml:space="preserve">191716	</t>
  </si>
  <si>
    <t xml:space="preserve">21449823119	</t>
  </si>
  <si>
    <t>[巴都丁宜]槟城宾乐雅饭店 (槟城对抗新冠肺炎认证)(PARKROYAL Penang Resort)(56140404)</t>
  </si>
  <si>
    <t>SHARIFF/SALMIZA</t>
  </si>
  <si>
    <t xml:space="preserve">7358596	</t>
  </si>
  <si>
    <t xml:space="preserve">21450413385	</t>
  </si>
  <si>
    <t>[曼谷]Capital O 564 自然精品酒店(Capital O 564 Nature Boutique Hotel)(55956348)</t>
  </si>
  <si>
    <t>KONGPHAPA/JUTHAMAS</t>
  </si>
  <si>
    <t xml:space="preserve">2739571	</t>
  </si>
  <si>
    <t xml:space="preserve">21450927398	</t>
  </si>
  <si>
    <t>[印第奥]印第奥I-10品质套房酒店(Quality Inn &amp; Suites Indio I-10)(89918339)</t>
  </si>
  <si>
    <t>标准房, 2 张大床房&lt;2人入住&gt;&lt;不退款&gt;&lt;早餐&gt;</t>
  </si>
  <si>
    <t>VILLA/NOE</t>
  </si>
  <si>
    <t xml:space="preserve">2739651	</t>
  </si>
  <si>
    <t xml:space="preserve">10559100395	</t>
  </si>
  <si>
    <t xml:space="preserve">21452484374	</t>
  </si>
  <si>
    <t>[太阳城]太阳城度假村小屋酒店(The Cabanas Hotel at Sun City Resort)(60480265)</t>
  </si>
  <si>
    <t>双床房&lt;2人入住&gt;&lt;不退款&gt;&lt;早餐&gt;</t>
  </si>
  <si>
    <t>Lambert/Kevin,Lambert/Kevin</t>
  </si>
  <si>
    <t xml:space="preserve">2739903	</t>
  </si>
  <si>
    <t xml:space="preserve">HBD-27720-241-733577	</t>
  </si>
  <si>
    <t xml:space="preserve">21452843118	</t>
  </si>
  <si>
    <t>[Pak Prieo]格莱甘广场酒店(Glai Gan Place Hotel)(90402026)</t>
  </si>
  <si>
    <t>豪华双床房&lt;2人入住&gt;&lt;不退款&gt;&lt;早餐&gt;</t>
  </si>
  <si>
    <t>WITYOM/WANNA</t>
  </si>
  <si>
    <t xml:space="preserve">2739989	</t>
  </si>
  <si>
    <t xml:space="preserve">23338634923b733b99	</t>
  </si>
  <si>
    <t xml:space="preserve">21455647260	</t>
  </si>
  <si>
    <t>[罗斯维尔]拉克斯普兰廷贝勒维全套房酒店(Larkspur Landing Roseville-An All-Suite Hotel)(89920629)</t>
  </si>
  <si>
    <t>工作室套房&lt;2人入住&gt;&lt;不退款&gt;&lt;早餐&gt;</t>
  </si>
  <si>
    <t>Green/Jason</t>
  </si>
  <si>
    <t xml:space="preserve">11159SE050136	</t>
  </si>
  <si>
    <t xml:space="preserve">21455749318	</t>
  </si>
  <si>
    <t>[德累斯顿]德累斯顿杜瑞特酒店(Dorint Hotel Dresden)(55426412)</t>
  </si>
  <si>
    <t>Zabel/Bjoern</t>
  </si>
  <si>
    <t xml:space="preserve">EXP-2028059747	</t>
  </si>
  <si>
    <t xml:space="preserve">21455967738	</t>
  </si>
  <si>
    <t>[斯德哥尔摩]舒适快捷酒店斯德哥尔摩中心酒店(Comfort Hotel Xpress Stockholm Central)(92028978)</t>
  </si>
  <si>
    <t>标准房, 1 张双人床&lt;2人入住&gt;&lt;不退款&gt;</t>
  </si>
  <si>
    <t>DUNFORD/ANYA</t>
  </si>
  <si>
    <t xml:space="preserve">2740547	</t>
  </si>
  <si>
    <t xml:space="preserve">80407282	</t>
  </si>
  <si>
    <t xml:space="preserve">21456242654	</t>
  </si>
  <si>
    <t>LIM/KER HONG</t>
  </si>
  <si>
    <t xml:space="preserve">2740601	</t>
  </si>
  <si>
    <t xml:space="preserve">21456391151	</t>
  </si>
  <si>
    <t>[普吉岛]芭东海滩贝斯特韦斯特酒店(SHA Extra Plus)(Best Western Patong Beach)(55280365)</t>
  </si>
  <si>
    <t>CHEN/SONG</t>
  </si>
  <si>
    <t xml:space="preserve">486207	</t>
  </si>
  <si>
    <t xml:space="preserve">21456656086	</t>
  </si>
  <si>
    <t>[普吉岛]普吉岛 Journeyhub 奥卓雅居酒店 (SHA Extra Plus)(Oakwood Hotel Journeyhub Phuket (SHA Extra Plus))(55304141)</t>
  </si>
  <si>
    <t>豪华特大房&lt;2人入住&gt;&lt;不退款&gt;&lt;早餐&gt;</t>
  </si>
  <si>
    <t>MDLEKEZA/MALIZOLE DANIEL</t>
  </si>
  <si>
    <t xml:space="preserve">21457079649	</t>
  </si>
  <si>
    <t>[洛恩]洛恩滨大篷车公园酒店(Lorne Foreshore Caravan Park)(55354744)</t>
  </si>
  <si>
    <t>开放式客房&lt;2人入住&gt;&lt;不退款&gt;</t>
  </si>
  <si>
    <t>CHUA/HUA REN</t>
  </si>
  <si>
    <t xml:space="preserve">36629138	</t>
  </si>
  <si>
    <t xml:space="preserve">21457083177	</t>
  </si>
  <si>
    <t>[弗洛里森特]弗洛里森特 - 圣路易凯艺酒店(Quality Inn Florissant - St Louis)(94363426)</t>
  </si>
  <si>
    <t>标准间1特大床&lt;2人入住&gt;&lt;不退款&gt;&lt;早餐&gt;</t>
  </si>
  <si>
    <t>Durbin/Jessica</t>
  </si>
  <si>
    <t xml:space="preserve">2740769	</t>
  </si>
  <si>
    <t xml:space="preserve">21457501253	</t>
  </si>
  <si>
    <t>KWAN/CHEUK HEI FELIX</t>
  </si>
  <si>
    <t xml:space="preserve">53473870	</t>
  </si>
  <si>
    <t xml:space="preserve">21457557722	</t>
  </si>
  <si>
    <t>[温切斯特]凯艺酒店(Quality Inn)(90389665)</t>
  </si>
  <si>
    <t>Canning/Adam John</t>
  </si>
  <si>
    <t xml:space="preserve">21457658191	</t>
  </si>
  <si>
    <t>[圣保罗]安海比公园假日酒店(Holiday Inn Parque Anhembi, an IHG Hotel)(55312332)</t>
  </si>
  <si>
    <t>强化木地板标准特大床房&lt;2人入住&gt;&lt;不退款&gt;</t>
  </si>
  <si>
    <t>SABOR/DANIELA</t>
  </si>
  <si>
    <t xml:space="preserve">258-2337561	</t>
  </si>
  <si>
    <t xml:space="preserve">21457770581	</t>
  </si>
  <si>
    <t>[阿拉卡茹]阿拉卡加品质酒店(Quality Hotel Aracaju)(90362959)</t>
  </si>
  <si>
    <t>高级双床房&lt;2人入住&gt;&lt;不退款&gt;&lt;早餐&gt;</t>
  </si>
  <si>
    <t>REIS /FERNANDOEVERSON</t>
  </si>
  <si>
    <t xml:space="preserve">65552889	</t>
  </si>
  <si>
    <t xml:space="preserve">21456526682	</t>
  </si>
  <si>
    <t>SUEBSOR/YOTHAKA</t>
  </si>
  <si>
    <t xml:space="preserve">486206	</t>
  </si>
  <si>
    <t xml:space="preserve">21457805479	</t>
  </si>
  <si>
    <t>[普拉亚德尔卡曼]安特拉住宅酒店(Antera Hotel &amp; Residences)(92031868)</t>
  </si>
  <si>
    <t>单卧室住宅&lt;2人入住&gt;&lt;不退款&gt;</t>
  </si>
  <si>
    <t>Yzhakov/Shay</t>
  </si>
  <si>
    <t xml:space="preserve">9163395184305	</t>
  </si>
  <si>
    <t xml:space="preserve">21458205898	</t>
  </si>
  <si>
    <t>[中雅加达]扎努阿里芬加雅马达法维酒店(favehotel Zainul Arifin)(55841617)</t>
  </si>
  <si>
    <t>IRUSNI/TAUFIK</t>
  </si>
  <si>
    <t xml:space="preserve">21458389821	</t>
  </si>
  <si>
    <t>[皮皮岛]皮皮岛绿山度假村(Phi Phi Green Hill Resort)(90353601)</t>
  </si>
  <si>
    <t>PHUSATANG/Prommatas</t>
  </si>
  <si>
    <t xml:space="preserve">EXP-2028379949	</t>
  </si>
  <si>
    <t xml:space="preserve">21458513155	</t>
  </si>
  <si>
    <t>KUCHUKOVA/ANASTASIA</t>
  </si>
  <si>
    <t xml:space="preserve">21458531341	</t>
  </si>
  <si>
    <t>[迪沙鲁]迪沙鲁阿曼萨里酒店(Amansari Hotel Desaru)(91808934)</t>
  </si>
  <si>
    <t>ABDUL KADIR/SUPIAN</t>
  </si>
  <si>
    <t xml:space="preserve">2741095	</t>
  </si>
  <si>
    <t xml:space="preserve">2028384348	</t>
  </si>
  <si>
    <t xml:space="preserve">21458592521	</t>
  </si>
  <si>
    <t>[曼谷]统奥广场酒店(Ton Aor Place Hotel)(90400224)</t>
  </si>
  <si>
    <t>AIAMCHAENG/KANLAYA</t>
  </si>
  <si>
    <t xml:space="preserve">0215102021	</t>
  </si>
  <si>
    <t xml:space="preserve">21458633830	</t>
  </si>
  <si>
    <t>[中雅加达]丹那阿邦至爱酒店 - 赛德恩格(favehotel Tanah Abang - Cideng)(55611732)</t>
  </si>
  <si>
    <t>CRISTOPANI/KADEK FANY</t>
  </si>
  <si>
    <t xml:space="preserve">21458849551	</t>
  </si>
  <si>
    <t>Matindar/Afrizal Bangkit</t>
  </si>
  <si>
    <t xml:space="preserve">21458866145	</t>
  </si>
  <si>
    <t>[曼谷]曼谷萨通JC凯文酒店(JC Kevin Sathorn Bangkok Hotel)(55585955)</t>
  </si>
  <si>
    <t>一卧室套房&lt;2人入住&gt;&lt;不退款&gt;</t>
  </si>
  <si>
    <t>XIAO/RUI</t>
  </si>
  <si>
    <t xml:space="preserve">2741183	</t>
  </si>
  <si>
    <t xml:space="preserve">2812021	</t>
  </si>
  <si>
    <t xml:space="preserve">21459019398	</t>
  </si>
  <si>
    <t>INTAPHAN/CHIRADECH</t>
  </si>
  <si>
    <t xml:space="preserve">64710232	</t>
  </si>
  <si>
    <t xml:space="preserve">21459032587	</t>
  </si>
  <si>
    <t>[法明顿山]美洲长住酒店 - 底特律 - 法明顿希尔斯(Extended Stay America Suites - Detroit - Farmington Hills)(90359858)</t>
  </si>
  <si>
    <t>一室公寓（1张大床）&lt;2人入住&gt;&lt;不退款&gt;&lt;早餐&gt;</t>
  </si>
  <si>
    <t>Walsh/James</t>
  </si>
  <si>
    <t xml:space="preserve">21459236606	</t>
  </si>
  <si>
    <t>[普吉岛]普吉岛班泰希尔顿逸林酒店及度假村(SHA Extra Plus)(DoubleTree by Hilton Phuket Banthai Resort(SHA Extra Plus))(70165326)</t>
  </si>
  <si>
    <t>豪华特大床房带阳台&lt;2人入住&gt;&lt;不退款&gt;</t>
  </si>
  <si>
    <t>PEIRIS/SAMIRA YASAS</t>
  </si>
  <si>
    <t xml:space="preserve">3308561073;307120093	</t>
  </si>
  <si>
    <t xml:space="preserve">21459339545	</t>
  </si>
  <si>
    <t>SAMAD/NAZRI</t>
  </si>
  <si>
    <t xml:space="preserve">21459194610	</t>
  </si>
  <si>
    <t>[Pasirsari]贝克西查巴贝卡飞舞酒店(favehotel Jababeka Cikarang)(70165332)</t>
  </si>
  <si>
    <t>WIJAYA/CYNTHIA,ASRI/CICIH</t>
  </si>
  <si>
    <t xml:space="preserve">21459394283	</t>
  </si>
  <si>
    <t>[Kampung Pelita]巴淡岛阿斯顿巴淡酒店公寓(ASTON Batam Hotel &amp; Residence)(55391106)</t>
  </si>
  <si>
    <t>加大一室房&lt;2人入住&gt;&lt;不退款&gt;&lt;早餐&gt;</t>
  </si>
  <si>
    <t>kahkai/tan</t>
  </si>
  <si>
    <t xml:space="preserve">2741333	</t>
  </si>
  <si>
    <t xml:space="preserve">21459877595	</t>
  </si>
  <si>
    <t>[泗水]泗水发富格拉古酒店(favehotel Graha Agung Surabaya)(55346080)</t>
  </si>
  <si>
    <t>Desearsa/Shelma</t>
  </si>
  <si>
    <t xml:space="preserve">21460115042	</t>
  </si>
  <si>
    <t>[清莱]清莱 哦，我的地方旅馆(Oh My Place)(90401482)</t>
  </si>
  <si>
    <t>标准双人间&lt;2人入住&gt;&lt;不退款&gt;&lt;早餐&gt;</t>
  </si>
  <si>
    <t>SUKUNG /TEE</t>
  </si>
  <si>
    <t xml:space="preserve">35178736	</t>
  </si>
  <si>
    <t xml:space="preserve">21460311826	</t>
  </si>
  <si>
    <t>[科隆]玛丽艾拉机场诺夫酒店(Novum Hotel Mariella Airport)(55465087)</t>
  </si>
  <si>
    <t>Then/Michael</t>
  </si>
  <si>
    <t xml:space="preserve">21460370529	</t>
  </si>
  <si>
    <t>[贝尔维尤]贝勒维拉克斯普兰廷全套房酒店(Larkspur Landing Bellevue - An All-Suite Hotel)(55391151)</t>
  </si>
  <si>
    <t>开放式套房&lt;2人入住&gt;&lt;不退款&gt;&lt;早餐&gt;</t>
  </si>
  <si>
    <t>Gopakumar/Gautham</t>
  </si>
  <si>
    <t xml:space="preserve">11012SE035282	</t>
  </si>
  <si>
    <t xml:space="preserve">21460693723	</t>
  </si>
  <si>
    <t>liu/deqiang</t>
  </si>
  <si>
    <t xml:space="preserve">21460715472	</t>
  </si>
  <si>
    <t>aneh/nurqariahwati,aneh/nurqariahwati</t>
  </si>
  <si>
    <t xml:space="preserve">21460898156	</t>
  </si>
  <si>
    <t>MARIANTINA/IRA</t>
  </si>
  <si>
    <t xml:space="preserve">21460954509	</t>
  </si>
  <si>
    <t>[迪拜]阿尔巴拉萨 S 酒店(The S Hotel Al Barsha)(90401882)</t>
  </si>
  <si>
    <t>行政特大床房&lt;2人入住&gt;&lt;不退款&gt;</t>
  </si>
  <si>
    <t>KHALED/MAHRA</t>
  </si>
  <si>
    <t xml:space="preserve">283898	</t>
  </si>
  <si>
    <t xml:space="preserve">21461004477	</t>
  </si>
  <si>
    <t>[泗水]泗水探索酒店(Quest Hotel Darmo - Surabaya by ASTON)(60480266)</t>
  </si>
  <si>
    <t>行政套房&lt;2人入住&gt;&lt;不退款&gt;</t>
  </si>
  <si>
    <t>PUSPONEGORO/HADI SUWITO</t>
  </si>
  <si>
    <t xml:space="preserve">21461050245	</t>
  </si>
  <si>
    <t>DIAH SAVITRI/AGNES</t>
  </si>
  <si>
    <t xml:space="preserve">21461101545	</t>
  </si>
  <si>
    <t>LI/BO</t>
  </si>
  <si>
    <t xml:space="preserve">2741711	</t>
  </si>
  <si>
    <t xml:space="preserve">21461129252	</t>
  </si>
  <si>
    <t>azie/azie</t>
  </si>
  <si>
    <t xml:space="preserve">21461128812	</t>
  </si>
  <si>
    <t>[贝尔法斯特]首选贝尔法斯特费兹威廉酒店(The Fitzwilliam Hotel Belfast)(55547397)</t>
  </si>
  <si>
    <t>Campbell/Stephanie</t>
  </si>
  <si>
    <t xml:space="preserve">acknowledge	</t>
  </si>
  <si>
    <t xml:space="preserve">21461136336	</t>
  </si>
  <si>
    <t>[布鲁日]布鲁日中央车站宜必思快捷酒店(ibis budget Brugge Centrum Station)(55320778)</t>
  </si>
  <si>
    <t>INGRAM/CAMERON SCOTT</t>
  </si>
  <si>
    <t xml:space="preserve">2741725	</t>
  </si>
  <si>
    <t xml:space="preserve">5046WJE602	</t>
  </si>
  <si>
    <t xml:space="preserve">21461272711	</t>
  </si>
  <si>
    <t>[胡志明市]思廷西贡格兰德酒店(Eastin Grand Hotel Saigon)(55599111)</t>
  </si>
  <si>
    <t>thi quy sang/Hoang,thi quy sang/Hoang</t>
  </si>
  <si>
    <t xml:space="preserve">EXP-2028451272	</t>
  </si>
  <si>
    <t xml:space="preserve">21461484448	</t>
  </si>
  <si>
    <t>[关丹]尚城酒店(Champcity Hotel)(89917411)</t>
  </si>
  <si>
    <t>高级房间&lt;2人入住&gt;&lt;不退款&gt;</t>
  </si>
  <si>
    <t>ZAIN/MOHD NORFAIZAL BIN</t>
  </si>
  <si>
    <t xml:space="preserve">21462020570	</t>
  </si>
  <si>
    <t>[曼谷]曼谷董里酒店(Trang Hotel Bangkok)(55320505)</t>
  </si>
  <si>
    <t>JUNLASETPANICH/NUTTIDA</t>
  </si>
  <si>
    <t xml:space="preserve">21462035542	</t>
  </si>
  <si>
    <t>[Racha Thewa]OYO 素万那普机场普莱与草药酒店(OYO 512 Plai and Herbs Suvarnabhumi Airport)(92032134)</t>
  </si>
  <si>
    <t>XU/QING</t>
  </si>
  <si>
    <t xml:space="preserve">64721258	</t>
  </si>
  <si>
    <t xml:space="preserve">21462040640	</t>
  </si>
  <si>
    <t>[胡志明市]胡志明西贡夜奢华酒店(Saigon by Night Luxury Hotel Ho Chi Minh)(55779511)</t>
  </si>
  <si>
    <t>精致套房&lt;2人入住&gt;&lt;不退款&gt;</t>
  </si>
  <si>
    <t>QIN/YONGHUA</t>
  </si>
  <si>
    <t xml:space="preserve">21462042393	</t>
  </si>
  <si>
    <t>[斯德哥尔摩]斯德哥尔摩创造者旅舍(Generator Stockholm)(55280438)</t>
  </si>
  <si>
    <t>WU/DI,LU/TING,MEI/PUSHENG,QIN/HONGYAN</t>
  </si>
  <si>
    <t>EXP-2028477479</t>
  </si>
  <si>
    <t>EXP-2028477480</t>
  </si>
  <si>
    <t>EXP-2028477482</t>
  </si>
  <si>
    <t xml:space="preserve">EXP-2028477483	</t>
  </si>
  <si>
    <t xml:space="preserve">21462080910	</t>
  </si>
  <si>
    <t>falasconi/davide</t>
  </si>
  <si>
    <t xml:space="preserve">283951	</t>
  </si>
  <si>
    <t xml:space="preserve">21462281111	</t>
  </si>
  <si>
    <t>LYRA/ANA ELISA</t>
  </si>
  <si>
    <t xml:space="preserve">65559084	</t>
  </si>
  <si>
    <t xml:space="preserve">21462300144	</t>
  </si>
  <si>
    <t>[吉隆坡]吉隆坡拉贾博特酒店(Hotel Raja Bot)(90401470)</t>
  </si>
  <si>
    <t>SAYED ABDULLAH/SYED AHMAD NADZIF</t>
  </si>
  <si>
    <t xml:space="preserve">6749004	</t>
  </si>
  <si>
    <t xml:space="preserve">21462242691	</t>
  </si>
  <si>
    <t>[伊斯坦布尔]绿色公园梅特尔酒店(The Green Park Merter)(77363891)</t>
  </si>
  <si>
    <t>ASLAN/SUAT</t>
  </si>
  <si>
    <t xml:space="preserve">118560039	</t>
  </si>
  <si>
    <t xml:space="preserve">21462478554	</t>
  </si>
  <si>
    <t>FADILLAH /SANTI</t>
  </si>
  <si>
    <t xml:space="preserve">21462701517	</t>
  </si>
  <si>
    <t>[圣多纳托-米拉内塞]米兰利纳德皇冠广场酒店(Crowne Plaza Milan Linate, an IHG Hotel)(55822166)</t>
  </si>
  <si>
    <t>WU/HAIWEN,ZHOU/JUE</t>
  </si>
  <si>
    <t xml:space="preserve">21462794210	</t>
  </si>
  <si>
    <t>[巴厘岛]塞米亚克日落法夫酒店(favehotel Sunset Seminyak)(55280703)</t>
  </si>
  <si>
    <t>趣味家庭房&lt;2人入住&gt;&lt;不退款&gt;</t>
  </si>
  <si>
    <t>Suryadi/Felix</t>
  </si>
  <si>
    <t xml:space="preserve">21462831107	</t>
  </si>
  <si>
    <t>[坤甸]哥打巴鲁美罗酒店(Maestro Hotel Kota Baru)(94358674)</t>
  </si>
  <si>
    <t>Irwanto/Irwanto</t>
  </si>
  <si>
    <t xml:space="preserve">21462863811	</t>
  </si>
  <si>
    <t>Poliseno/Giuseppina,De Marco/Alessandro</t>
  </si>
  <si>
    <t xml:space="preserve">21462958559	</t>
  </si>
  <si>
    <t>[陶尔哈姆莱茨]伦敦塔酒店(The Tower Hotel)(55451888)</t>
  </si>
  <si>
    <t>Standard Sleeper Double Room&lt;2人入住&gt;&lt;不退款&gt;</t>
  </si>
  <si>
    <t>Zhao/Yu</t>
  </si>
  <si>
    <t xml:space="preserve">2742074	</t>
  </si>
  <si>
    <t xml:space="preserve">21463099126	</t>
  </si>
  <si>
    <t>[纽伦堡]纽伦堡阿迪娜公寓酒店(Adina Apartment Hotel Nuremberg)(55639666)</t>
  </si>
  <si>
    <t>尊贵一室公寓（带厨房）&lt;2人入住&gt;&lt;不退款&gt;</t>
  </si>
  <si>
    <t>Gleissner/Christine</t>
  </si>
  <si>
    <t xml:space="preserve">EXP-2028504456	</t>
  </si>
  <si>
    <t xml:space="preserve">21463099423	</t>
  </si>
  <si>
    <t>[武里南]贝斯特韦斯特皇家武里南酒店 (SHA Extra Plus)(Best Western Royal Buriram)(70165439)</t>
  </si>
  <si>
    <t>PIMPAE/TAPANANAN</t>
  </si>
  <si>
    <t xml:space="preserve">2742115	</t>
  </si>
  <si>
    <t xml:space="preserve">843957366	</t>
  </si>
  <si>
    <t xml:space="preserve">21463177478	</t>
  </si>
  <si>
    <t>[纽波特海滩]鹈鹕山度假村(Resort at Pelican Hill)(70394264)</t>
  </si>
  <si>
    <t>海景三卧别墅&lt;2人入住&gt;&lt;不退款&gt;</t>
  </si>
  <si>
    <t>LIU/KAIMING</t>
  </si>
  <si>
    <t xml:space="preserve">2742137	</t>
  </si>
  <si>
    <t xml:space="preserve">118564739	</t>
  </si>
  <si>
    <t xml:space="preserve">21204311470	</t>
  </si>
  <si>
    <t>退单</t>
  </si>
  <si>
    <t>[奥兰多]奥兰多机场舒适套房酒店(Comfort Suites Orlando Airport)(55312321)</t>
  </si>
  <si>
    <t>套房, 1 张特大床房&lt;2人入住&gt;&lt;不退款&gt;&lt;早餐&gt;</t>
  </si>
  <si>
    <t>Khanipour/Ramtin</t>
  </si>
  <si>
    <t xml:space="preserve">18874250708	</t>
  </si>
  <si>
    <t>赔款</t>
  </si>
  <si>
    <t>[拉斯维加斯]拉斯维加斯特朗普国际酒店(Trump International Hotel Las Vegas)(46053022)</t>
  </si>
  <si>
    <t>高级特大床房&lt;不退款&gt;&lt;2人入住&gt;</t>
  </si>
  <si>
    <t>KANG/Brian</t>
  </si>
  <si>
    <t xml:space="preserve">18918347367	</t>
  </si>
  <si>
    <t>[大学公园市]马里兰大学酒店(The Hotel at the University of Maryland)(46053022)</t>
  </si>
  <si>
    <t>标准房, 2 张大床&lt;2人入住&gt;&lt;不退款&gt;</t>
  </si>
  <si>
    <t>Weiss/Glen Jeffrey</t>
  </si>
  <si>
    <t xml:space="preserve">18818581063	</t>
  </si>
  <si>
    <t>[梳邦再也]双威金字塔酒店(Sunway Pyramid Hotel)(46053022)</t>
  </si>
  <si>
    <t>园景豪华双床房&lt;2人入住&gt;&lt;不退款&gt;</t>
  </si>
  <si>
    <t>YU/TINGTING,Chen/Min</t>
  </si>
  <si>
    <t xml:space="preserve">206668191	</t>
  </si>
  <si>
    <t xml:space="preserve">18697650649	</t>
  </si>
  <si>
    <t>[首尔]空中花园东大门金斯敦酒店(Hotel Skypark Kingstown Dongdaemun)(46053022)</t>
  </si>
  <si>
    <t>三人住宅&lt;不退款&gt;&lt;2人入住&gt;</t>
  </si>
  <si>
    <t>Chan/Shum yi</t>
  </si>
  <si>
    <t xml:space="preserve">20220915517660093	</t>
  </si>
  <si>
    <t xml:space="preserve">21029649891	</t>
  </si>
  <si>
    <t>[八打灵再也]时间双威酒店(Time Hotel Sunway)(46053022)</t>
  </si>
  <si>
    <t>高级房, 1 张大床&lt;2人入住&gt;&lt;不退款&gt;</t>
  </si>
  <si>
    <t>nana/alshayatul diana</t>
  </si>
  <si>
    <t xml:space="preserve">18851092094	</t>
  </si>
  <si>
    <t>[新加坡]新加坡滨海湾金沙大酒店(Marina Bay Sands Singapore)(46053022)</t>
  </si>
  <si>
    <t>市景姬花套房&lt;2人入住&gt;&lt;不退款&gt;&lt;黄金会员&gt;</t>
  </si>
  <si>
    <t>YE/HUI</t>
  </si>
  <si>
    <t xml:space="preserve">By Ms. Annie from Sales Dept.	</t>
  </si>
  <si>
    <t xml:space="preserve">21045837635	</t>
  </si>
  <si>
    <t>[迪拜]皇家郁金香酒店(Royal Tulip Hotel)(46053022)</t>
  </si>
  <si>
    <t>标准房（双人床或双床）&lt;2人入住&gt;&lt;不退款&gt;</t>
  </si>
  <si>
    <t>Ahmed/Waqas</t>
  </si>
  <si>
    <t xml:space="preserve">133736	</t>
  </si>
  <si>
    <t xml:space="preserve">18754729302	</t>
  </si>
  <si>
    <t>[新加坡]新加坡泛太平洋酒店 (Staycation Approved)(Pan Pacific Singapore (Staycation Approved))(46053022)</t>
  </si>
  <si>
    <t>豪华房&lt;不退款&gt;&lt;2人入住&gt;</t>
  </si>
  <si>
    <t>YIU/SHING CHI</t>
  </si>
  <si>
    <t xml:space="preserve">21122099672	</t>
  </si>
  <si>
    <t>[迪沙鲁]迪沙鲁海岸硬石酒店(Hard Rock Hotel Desaru Coast)(46053022)</t>
  </si>
  <si>
    <t>高级特大床房&lt;2人入住&gt;&lt;不退款&gt;&lt;早餐&gt;</t>
  </si>
  <si>
    <t>MOHD JAMAL/MOHD SHAHROM</t>
  </si>
  <si>
    <t xml:space="preserve">18952233806	</t>
  </si>
  <si>
    <t>[萨尔瓦多]费拉宫殿酒店(Fera Palace Hotel)(46053022)</t>
  </si>
  <si>
    <t>大床房高级&lt;2人入住&gt;&lt;不退款&gt;&lt;早餐&gt;</t>
  </si>
  <si>
    <t>Robles Goncalves/Monica</t>
  </si>
  <si>
    <t xml:space="preserve">64390724	</t>
  </si>
  <si>
    <t xml:space="preserve">21125901811	</t>
  </si>
  <si>
    <t>[洛坤]老板房酒店(Boss House)(46053022)</t>
  </si>
  <si>
    <t>豪华双人间&lt;2人入住&gt;&lt;不退款&gt;</t>
  </si>
  <si>
    <t>suikim/rartchapat</t>
  </si>
  <si>
    <t xml:space="preserve">21144335266	</t>
  </si>
  <si>
    <t>[null](46053022)</t>
  </si>
  <si>
    <t xml:space="preserve">21149581297	</t>
  </si>
  <si>
    <t>[曼谷]诺富特暹罗广场酒店 (SHA Plus+)(Novotel Bangkok on Siam Square (SHA Plus+))(46053022)</t>
  </si>
  <si>
    <t>KOH/KAH HWEE,CHOU/CHIA HUEI</t>
  </si>
  <si>
    <t xml:space="preserve">858660	</t>
  </si>
  <si>
    <t xml:space="preserve">21225059584	</t>
  </si>
  <si>
    <t>[万隆市]尤迪斯地铁公寓套房酒店(Apartemen The Suites Metro Yudis)(46053022)</t>
  </si>
  <si>
    <t>一居室公寓&lt;2人入住&gt;&lt;不退款&gt;</t>
  </si>
  <si>
    <t>NUGRAHA/AVANDI</t>
  </si>
  <si>
    <t>，</t>
  </si>
  <si>
    <t>10.20 可退1814元</t>
  </si>
  <si>
    <t>本期扣款5716.33元</t>
  </si>
  <si>
    <t>本期扣款5725.16元</t>
  </si>
  <si>
    <t>本期扣款387元</t>
  </si>
  <si>
    <t>本期扣款759.57元</t>
  </si>
  <si>
    <t>本期扣款116.34元</t>
  </si>
  <si>
    <t>已关闭</t>
  </si>
  <si>
    <t>本期扣款14167.61元</t>
  </si>
  <si>
    <t>本期扣款184.26元</t>
  </si>
  <si>
    <t>本期扣款3422.72元</t>
  </si>
  <si>
    <t>本期扣款930.54元</t>
  </si>
  <si>
    <t>本期扣款1079.09元</t>
  </si>
  <si>
    <t>本期扣款115.42元</t>
  </si>
  <si>
    <t>本期扣款1305.83元</t>
  </si>
  <si>
    <t>本期扣款474.93元</t>
  </si>
  <si>
    <t>原单未结算，本期扣款84.78元</t>
  </si>
  <si>
    <t xml:space="preserve"> 269744.42 HKD</t>
  </si>
  <si>
    <t>A221020112021481</t>
  </si>
  <si>
    <t>A221020113901481</t>
  </si>
  <si>
    <t>A221020112314481</t>
  </si>
  <si>
    <t>A221020112351481</t>
  </si>
  <si>
    <t>A221020112813481</t>
  </si>
  <si>
    <t>A221020112842481</t>
  </si>
  <si>
    <t>A221020112922481</t>
  </si>
  <si>
    <t>A221020112959481</t>
  </si>
  <si>
    <t>A221020113039481</t>
  </si>
  <si>
    <t>A221020113120481</t>
  </si>
  <si>
    <t>A221020113150481</t>
  </si>
  <si>
    <t>A221020113233481</t>
  </si>
  <si>
    <t>A221020113310481</t>
  </si>
  <si>
    <t>A221020114023481</t>
  </si>
  <si>
    <t>总计：269744.42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</si>
  <si>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</si>
  <si>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</si>
  <si>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</si>
  <si>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</si>
  <si>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</si>
  <si>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</si>
  <si>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</si>
  <si>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</si>
  <si>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</si>
  <si>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</si>
  <si>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</si>
  <si>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</si>
  <si>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</si>
  <si>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</si>
  <si>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</si>
  <si>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</si>
  <si>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</si>
  <si>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</si>
  <si>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</si>
  <si>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2022-10-15</t>
  </si>
  <si>
    <t>2742137</t>
  </si>
  <si>
    <t>鹈鹕山度假村</t>
  </si>
  <si>
    <t>LIU KAIMING</t>
  </si>
  <si>
    <t>2022-10-16</t>
  </si>
  <si>
    <t>退房日周结</t>
  </si>
  <si>
    <t>29038.08</t>
  </si>
  <si>
    <t>31625.00</t>
  </si>
  <si>
    <t>0</t>
  </si>
  <si>
    <t>0.00</t>
  </si>
  <si>
    <t>携程汇智国际直连</t>
  </si>
  <si>
    <t>925</t>
  </si>
  <si>
    <t>2022-10-15 22:52:20</t>
  </si>
  <si>
    <t>否</t>
  </si>
  <si>
    <t>汇智国际旅游发展有限公司</t>
  </si>
  <si>
    <t>直连</t>
  </si>
  <si>
    <t>美国</t>
  </si>
  <si>
    <t>2742115</t>
  </si>
  <si>
    <t>皇家武里南贝斯特韦斯特酒店</t>
  </si>
  <si>
    <t>PIMPAE TAPANANAN</t>
  </si>
  <si>
    <t>223.12</t>
  </si>
  <si>
    <t>243.00</t>
  </si>
  <si>
    <t>2022-10-15 22:23:44</t>
  </si>
  <si>
    <t>泰国</t>
  </si>
  <si>
    <t>2742114</t>
  </si>
  <si>
    <t>纽伦堡阿迪娜公寓酒店</t>
  </si>
  <si>
    <t>Gleissner Christine</t>
  </si>
  <si>
    <t>859.44</t>
  </si>
  <si>
    <t>936.00</t>
  </si>
  <si>
    <t>2022-10-15 22:20:32</t>
  </si>
  <si>
    <t>德国</t>
  </si>
  <si>
    <t>2742074</t>
  </si>
  <si>
    <t>伦敦塔酒店</t>
  </si>
  <si>
    <t>Zhao Yu</t>
  </si>
  <si>
    <t>2323.05</t>
  </si>
  <si>
    <t>2530.00</t>
  </si>
  <si>
    <t>2022-10-15 21:56:36</t>
  </si>
  <si>
    <t>英国</t>
  </si>
  <si>
    <t>2742054</t>
  </si>
  <si>
    <t>伦敦斯坦斯特德机场丽笙酒店</t>
  </si>
  <si>
    <t>Poliseno Giuseppina,De Marco Alessandro</t>
  </si>
  <si>
    <t>1067.87</t>
  </si>
  <si>
    <t>1163.00</t>
  </si>
  <si>
    <t>2022-10-15 21:46:19</t>
  </si>
  <si>
    <t>2742042</t>
  </si>
  <si>
    <t>哥打巴鲁美罗酒店</t>
  </si>
  <si>
    <t>Irwanto Irwanto</t>
  </si>
  <si>
    <t>187.31</t>
  </si>
  <si>
    <t>204.00</t>
  </si>
  <si>
    <t>2022-10-15 21:37:13</t>
  </si>
  <si>
    <t>印度尼西亚</t>
  </si>
  <si>
    <t>2742039</t>
  </si>
  <si>
    <t>塞米亚克日落法夫酒店</t>
  </si>
  <si>
    <t>Suryadi Felix</t>
  </si>
  <si>
    <t>166.19</t>
  </si>
  <si>
    <t>181.00</t>
  </si>
  <si>
    <t>2022-10-15 21:34:08</t>
  </si>
  <si>
    <t>2742021</t>
  </si>
  <si>
    <t>米兰利纳德皇冠假日酒店</t>
  </si>
  <si>
    <t>WU HAIWEN,ZHOU JUE</t>
  </si>
  <si>
    <t>1071.54</t>
  </si>
  <si>
    <t>1167.00</t>
  </si>
  <si>
    <t>2022-10-15 21:39:14</t>
  </si>
  <si>
    <t>意大利</t>
  </si>
  <si>
    <t>2741999</t>
  </si>
  <si>
    <t>扎努阿里芬加雅马达法维酒店</t>
  </si>
  <si>
    <t>FADILLAH SANTI</t>
  </si>
  <si>
    <t>139.57</t>
  </si>
  <si>
    <t>152.00</t>
  </si>
  <si>
    <t>2022-10-15 21:02:54</t>
  </si>
  <si>
    <t>2741984</t>
  </si>
  <si>
    <t>绿色公园梅特尔酒店</t>
  </si>
  <si>
    <t>ASLAN SUAT</t>
  </si>
  <si>
    <t>457.26</t>
  </si>
  <si>
    <t>498.00</t>
  </si>
  <si>
    <t>2022-10-15 20:48:08</t>
  </si>
  <si>
    <t>土耳其</t>
  </si>
  <si>
    <t>2741980</t>
  </si>
  <si>
    <t>拉哈波特酒店</t>
  </si>
  <si>
    <t>SAYED ABDULLAH SYED AHMAD NADZIF</t>
  </si>
  <si>
    <t>124.88</t>
  </si>
  <si>
    <t>136.00</t>
  </si>
  <si>
    <t>2022-10-15 20:42:28</t>
  </si>
  <si>
    <t>马来西亚</t>
  </si>
  <si>
    <t>2741978</t>
  </si>
  <si>
    <t>阿拉卡茄品质酒店</t>
  </si>
  <si>
    <t>LYRA ANA ELISA</t>
  </si>
  <si>
    <t>304.84</t>
  </si>
  <si>
    <t>332.00</t>
  </si>
  <si>
    <t>2022-10-15 20:40:27</t>
  </si>
  <si>
    <t>巴西</t>
  </si>
  <si>
    <t>2741956</t>
  </si>
  <si>
    <t>阿尔巴拉萨 S 酒店</t>
  </si>
  <si>
    <t>falasconi davide</t>
  </si>
  <si>
    <t>400.34</t>
  </si>
  <si>
    <t>436.00</t>
  </si>
  <si>
    <t>2022-10-15 20:15:42</t>
  </si>
  <si>
    <t>阿拉伯联合酋长国</t>
  </si>
  <si>
    <t>2741948</t>
  </si>
  <si>
    <t>斯德哥尔摩创造者旅舍</t>
  </si>
  <si>
    <t>WU DI,LU TING,MEI PUSHENG,QIN HONGYAN</t>
  </si>
  <si>
    <t>2772.96</t>
  </si>
  <si>
    <t>3020.00</t>
  </si>
  <si>
    <t>2022-10-15 20:38:50</t>
  </si>
  <si>
    <t>瑞典</t>
  </si>
  <si>
    <t>2741947</t>
  </si>
  <si>
    <t>胡志明西贡夜奢华酒店</t>
  </si>
  <si>
    <t>QIN YONGHUA</t>
  </si>
  <si>
    <t>257.10</t>
  </si>
  <si>
    <t>280.00</t>
  </si>
  <si>
    <t>2022-10-15 20:11:32</t>
  </si>
  <si>
    <t>越南</t>
  </si>
  <si>
    <t>2741946</t>
  </si>
  <si>
    <t>素万那普机场普莱与草药酒店</t>
  </si>
  <si>
    <t>XU QING</t>
  </si>
  <si>
    <t>90.90</t>
  </si>
  <si>
    <t>99.00</t>
  </si>
  <si>
    <t>2022-10-15 20:09:00</t>
  </si>
  <si>
    <t>2741941</t>
  </si>
  <si>
    <t>曼谷董里酒店</t>
  </si>
  <si>
    <t>JUNLASETPANICH NUTTIDA</t>
  </si>
  <si>
    <t>164.36</t>
  </si>
  <si>
    <t>179.00</t>
  </si>
  <si>
    <t>2022-10-15 20:07:26</t>
  </si>
  <si>
    <t>2741815</t>
  </si>
  <si>
    <t>尚城酒店</t>
  </si>
  <si>
    <t>ZAIN MOHD NORFAIZAL BIN</t>
  </si>
  <si>
    <t>148.75</t>
  </si>
  <si>
    <t>162.00</t>
  </si>
  <si>
    <t>2022-10-15 18:54:20</t>
  </si>
  <si>
    <t>2741756</t>
  </si>
  <si>
    <t>思廷西贡格兰德酒店</t>
  </si>
  <si>
    <t>thi quy sang Hoang,thi quy sang Hoang</t>
  </si>
  <si>
    <t>324.12</t>
  </si>
  <si>
    <t>353.00</t>
  </si>
  <si>
    <t>2022-10-15 18:11:24</t>
  </si>
  <si>
    <t>2741725</t>
  </si>
  <si>
    <t>布鲁日中央车站宜必思快捷酒店</t>
  </si>
  <si>
    <t>INGRAM CAMERON SCOTT</t>
  </si>
  <si>
    <t>740.99</t>
  </si>
  <si>
    <t>807.00</t>
  </si>
  <si>
    <t>2022-10-15 17:56:56</t>
  </si>
  <si>
    <t>比利时</t>
  </si>
  <si>
    <t>2741721</t>
  </si>
  <si>
    <t>首选贝尔法斯特费兹威廉酒店</t>
  </si>
  <si>
    <t>Campbell Stephanie</t>
  </si>
  <si>
    <t>2059.52</t>
  </si>
  <si>
    <t>2243.00</t>
  </si>
  <si>
    <t>2022-10-15 17:56:40</t>
  </si>
  <si>
    <t>2741720</t>
  </si>
  <si>
    <t>吉隆坡帝皇精品酒店</t>
  </si>
  <si>
    <t>azie azie</t>
  </si>
  <si>
    <t>246.08</t>
  </si>
  <si>
    <t>268.00</t>
  </si>
  <si>
    <t>2022-10-15 17:50:34</t>
  </si>
  <si>
    <t>2741711</t>
  </si>
  <si>
    <t>曼谷阿瓦尼中庭酒店</t>
  </si>
  <si>
    <t>LI BO</t>
  </si>
  <si>
    <t>268.11</t>
  </si>
  <si>
    <t>292.00</t>
  </si>
  <si>
    <t>2022-10-15 17:46:31</t>
  </si>
  <si>
    <t>2741695</t>
  </si>
  <si>
    <t>泗水发富格拉古酒店</t>
  </si>
  <si>
    <t>DIAH SAVITRI AGNES</t>
  </si>
  <si>
    <t>165.28</t>
  </si>
  <si>
    <t>180.00</t>
  </si>
  <si>
    <t>2022-10-15 17:38:43</t>
  </si>
  <si>
    <t>2741682</t>
  </si>
  <si>
    <t>泗水探索酒店</t>
  </si>
  <si>
    <t>PUSPONEGORO HADI SUWITO</t>
  </si>
  <si>
    <t>252.51</t>
  </si>
  <si>
    <t>275.00</t>
  </si>
  <si>
    <t>2022-10-15 17:31:58</t>
  </si>
  <si>
    <t>2741669</t>
  </si>
  <si>
    <t>KHALED MAHRA</t>
  </si>
  <si>
    <t>2022-10-15 17:24:57</t>
  </si>
  <si>
    <t>2741651</t>
  </si>
  <si>
    <t>雅加达尼欧玛纳戈广场酒店</t>
  </si>
  <si>
    <t>MARIANTINA IRA</t>
  </si>
  <si>
    <t>2022-10-15 17:16:02</t>
  </si>
  <si>
    <t>2741609</t>
  </si>
  <si>
    <t>坤甸阿斯顿会议中心酒店</t>
  </si>
  <si>
    <t>aneh nurqariahwati,aneh nurqariahwati</t>
  </si>
  <si>
    <t>217.61</t>
  </si>
  <si>
    <t>237.00</t>
  </si>
  <si>
    <t>2022-10-15 16:45:01</t>
  </si>
  <si>
    <t>2741601</t>
  </si>
  <si>
    <t>liu deqiang</t>
  </si>
  <si>
    <t>2022-10-15 16:41:48</t>
  </si>
  <si>
    <t>2741500</t>
  </si>
  <si>
    <t>贝尔维尤拉克斯普兰廷全套房酒店</t>
  </si>
  <si>
    <t>Gopakumar Gautham</t>
  </si>
  <si>
    <t>894.33</t>
  </si>
  <si>
    <t>974.00</t>
  </si>
  <si>
    <t>2022-10-15 15:47:25</t>
  </si>
  <si>
    <t>2741495</t>
  </si>
  <si>
    <t>玛丽艾拉机场诺夫酒店</t>
  </si>
  <si>
    <t>Then Michael</t>
  </si>
  <si>
    <t>463.69</t>
  </si>
  <si>
    <t>505.00</t>
  </si>
  <si>
    <t>2022-10-15 16:09:37</t>
  </si>
  <si>
    <t>2741461</t>
  </si>
  <si>
    <t>喔我家酒店</t>
  </si>
  <si>
    <t>SUKUNG TEE</t>
  </si>
  <si>
    <t>210.27</t>
  </si>
  <si>
    <t>229.00</t>
  </si>
  <si>
    <t>2022-10-15 15:18:36</t>
  </si>
  <si>
    <t>2741412</t>
  </si>
  <si>
    <t>Desearsa Shelma</t>
  </si>
  <si>
    <t>2022-10-15 14:50:04</t>
  </si>
  <si>
    <t>2741333</t>
  </si>
  <si>
    <t>巴淡岛阿斯顿巴淡酒店公寓</t>
  </si>
  <si>
    <t>kahkai tan</t>
  </si>
  <si>
    <t>402.17</t>
  </si>
  <si>
    <t>438.00</t>
  </si>
  <si>
    <t>2022-10-15 13:47:48</t>
  </si>
  <si>
    <t>2741318</t>
  </si>
  <si>
    <t>贝克西查巴贝卡飞舞酒店</t>
  </si>
  <si>
    <t>WIJAYA CYNTHIA,ASRI CICIH</t>
  </si>
  <si>
    <t>249.75</t>
  </si>
  <si>
    <t>272.00</t>
  </si>
  <si>
    <t>2022-10-15 13:41:04</t>
  </si>
  <si>
    <t>2741317</t>
  </si>
  <si>
    <t>SAMAD NAZRI</t>
  </si>
  <si>
    <t>259.85</t>
  </si>
  <si>
    <t>283.00</t>
  </si>
  <si>
    <t>2022-10-15 13:40:44</t>
  </si>
  <si>
    <t>2741280</t>
  </si>
  <si>
    <t>普吉岛班泰希尔顿逸林酒店及度假村(SHA Extra Plus)</t>
  </si>
  <si>
    <t>PEIRIS SAMIRA YASAS</t>
  </si>
  <si>
    <t>319.53</t>
  </si>
  <si>
    <t>348.00</t>
  </si>
  <si>
    <t>2022-10-15 13:25:44</t>
  </si>
  <si>
    <t>2741217</t>
  </si>
  <si>
    <t>美洲长住酒店 - 底特律 - 法明顿山</t>
  </si>
  <si>
    <t>Walsh James</t>
  </si>
  <si>
    <t>619.79</t>
  </si>
  <si>
    <t>675.00</t>
  </si>
  <si>
    <t>2022-10-15 12:58:11</t>
  </si>
  <si>
    <t>2741216</t>
  </si>
  <si>
    <t>Capital O 564 自然精品酒店</t>
  </si>
  <si>
    <t>INTAPHAN CHIRADECH</t>
  </si>
  <si>
    <t>122.12</t>
  </si>
  <si>
    <t>133.00</t>
  </si>
  <si>
    <t>2022-10-15 12:56:03</t>
  </si>
  <si>
    <t>2741183</t>
  </si>
  <si>
    <t>曼谷萨通JC凯文酒店</t>
  </si>
  <si>
    <t>XIAO RUI</t>
  </si>
  <si>
    <t>351.67</t>
  </si>
  <si>
    <t>383.00</t>
  </si>
  <si>
    <t>2022-10-15 12:33:28</t>
  </si>
  <si>
    <t>2741180</t>
  </si>
  <si>
    <t>井里汶尼欧酒店</t>
  </si>
  <si>
    <t>Matindar Afrizal Bangkit</t>
  </si>
  <si>
    <t>175.38</t>
  </si>
  <si>
    <t>191.00</t>
  </si>
  <si>
    <t>2022-10-15 12:32:31</t>
  </si>
  <si>
    <t>2741133</t>
  </si>
  <si>
    <t>丹那阿邦至爱酒店 - 赛德恩格</t>
  </si>
  <si>
    <t>CRISTOPANI KADEK FANY</t>
  </si>
  <si>
    <t>134.06</t>
  </si>
  <si>
    <t>146.00</t>
  </si>
  <si>
    <t>2022-10-15 12:07:17</t>
  </si>
  <si>
    <t>2741110</t>
  </si>
  <si>
    <t>统奥广场酒店</t>
  </si>
  <si>
    <t>AIAMCHAENG KANLAYA</t>
  </si>
  <si>
    <t>126.71</t>
  </si>
  <si>
    <t>138.00</t>
  </si>
  <si>
    <t>2022-10-15 11:55:09</t>
  </si>
  <si>
    <t>2741095</t>
  </si>
  <si>
    <t>迪沙鲁阿曼萨里酒店</t>
  </si>
  <si>
    <t>ABDUL KADIR SUPIAN</t>
  </si>
  <si>
    <t>556.43</t>
  </si>
  <si>
    <t>606.00</t>
  </si>
  <si>
    <t>2022-10-15 11:46:49</t>
  </si>
  <si>
    <t>2741089</t>
  </si>
  <si>
    <t>KUCHUKOVA ANASTASIA</t>
  </si>
  <si>
    <t>224.96</t>
  </si>
  <si>
    <t>245.00</t>
  </si>
  <si>
    <t>2022-10-15 11:45:50</t>
  </si>
  <si>
    <t>2741064</t>
  </si>
  <si>
    <t>皮皮绿山度假村</t>
  </si>
  <si>
    <t>PHUSATANG Prommatas</t>
  </si>
  <si>
    <t>89.07</t>
  </si>
  <si>
    <t>97.00</t>
  </si>
  <si>
    <t>2022-10-15 11:34:30</t>
  </si>
  <si>
    <t>2741021</t>
  </si>
  <si>
    <t>IRUSNI TAUFIK</t>
  </si>
  <si>
    <t>2022-10-15 10:57:21</t>
  </si>
  <si>
    <t>2740910</t>
  </si>
  <si>
    <t>安特拉住宅酒店</t>
  </si>
  <si>
    <t>Yzhakov Shay</t>
  </si>
  <si>
    <t>543.57</t>
  </si>
  <si>
    <t>592.00</t>
  </si>
  <si>
    <t>2022-10-15 09:39:50</t>
  </si>
  <si>
    <t>墨西哥</t>
  </si>
  <si>
    <t>2740907</t>
  </si>
  <si>
    <t>REIS FERNANDOEVERSON</t>
  </si>
  <si>
    <t>2022-10-15 09:38:43</t>
  </si>
  <si>
    <t>2740893</t>
  </si>
  <si>
    <t>安海比公园假日酒店</t>
  </si>
  <si>
    <t>SABOR DANIELA</t>
  </si>
  <si>
    <t>532.56</t>
  </si>
  <si>
    <t>580.00</t>
  </si>
  <si>
    <t>2022-10-15 09:21:43</t>
  </si>
  <si>
    <t>2740873</t>
  </si>
  <si>
    <t>品质酒店</t>
  </si>
  <si>
    <t>Canning Adam John</t>
  </si>
  <si>
    <t>1077.97</t>
  </si>
  <si>
    <t>1174.00</t>
  </si>
  <si>
    <t>2022-10-15 09:06:47</t>
  </si>
  <si>
    <t>2740852</t>
  </si>
  <si>
    <t>KWAN CHEUK HEI FELIX</t>
  </si>
  <si>
    <t>269.03</t>
  </si>
  <si>
    <t>293.00</t>
  </si>
  <si>
    <t>2022-10-15 09:07:23</t>
  </si>
  <si>
    <t>直采</t>
  </si>
  <si>
    <t>2740769</t>
  </si>
  <si>
    <t>弗洛里森特 - 圣路易凯艺酒店</t>
  </si>
  <si>
    <t>Durbin Jessica</t>
  </si>
  <si>
    <t>595.91</t>
  </si>
  <si>
    <t>649.00</t>
  </si>
  <si>
    <t>2022-10-15 05:26:31</t>
  </si>
  <si>
    <t>2740765</t>
  </si>
  <si>
    <t>洛恩滨房车公园酒店</t>
  </si>
  <si>
    <t>CHUA HUA REN</t>
  </si>
  <si>
    <t>531.64</t>
  </si>
  <si>
    <t>579.00</t>
  </si>
  <si>
    <t>2022-10-15 05:40:24</t>
  </si>
  <si>
    <t>澳大利亚</t>
  </si>
  <si>
    <t>2740709</t>
  </si>
  <si>
    <t>普吉岛 Journeyhub 奥卓雅居酒店 (SHA Extra Plus)</t>
  </si>
  <si>
    <t>MDLEKEZA MALIZOLE DANIEL</t>
  </si>
  <si>
    <t>2022-10-15 02:08:57</t>
  </si>
  <si>
    <t>2740670</t>
  </si>
  <si>
    <t>芭东海滩贝斯特韦斯特酒店</t>
  </si>
  <si>
    <t>SUEBSOR YOTHAKA</t>
  </si>
  <si>
    <t>135.49</t>
  </si>
  <si>
    <t>148.00</t>
  </si>
  <si>
    <t>2022-10-15 10:35:27</t>
  </si>
  <si>
    <t>2740636</t>
  </si>
  <si>
    <t>CHEN SONG</t>
  </si>
  <si>
    <t>134.58</t>
  </si>
  <si>
    <t>147.00</t>
  </si>
  <si>
    <t>2022-10-15 10:39:35</t>
  </si>
  <si>
    <t>2022-10-14</t>
  </si>
  <si>
    <t>2740601</t>
  </si>
  <si>
    <t>LIM KER HONG</t>
  </si>
  <si>
    <t>148.31</t>
  </si>
  <si>
    <t>2022-10-14 23:51:37</t>
  </si>
  <si>
    <t>2740547</t>
  </si>
  <si>
    <t>快捷斯德哥尔摩中心舒适酒店</t>
  </si>
  <si>
    <t>DUNFORD ANYA</t>
  </si>
  <si>
    <t>746.13</t>
  </si>
  <si>
    <t>815.00</t>
  </si>
  <si>
    <t>2022-10-14 22:59:55</t>
  </si>
  <si>
    <t>2740485</t>
  </si>
  <si>
    <t>德雷斯顿杜瑞特酒店</t>
  </si>
  <si>
    <t>Zabel Bjoern</t>
  </si>
  <si>
    <t>676.55</t>
  </si>
  <si>
    <t>739.00</t>
  </si>
  <si>
    <t>2022-10-14 22:26:16</t>
  </si>
  <si>
    <t>2740454</t>
  </si>
  <si>
    <t>拉克斯普兰廷罗斯维尔全套房酒店</t>
  </si>
  <si>
    <t>Green Jason</t>
  </si>
  <si>
    <t>1217.62</t>
  </si>
  <si>
    <t>1330.00</t>
  </si>
  <si>
    <t>2022-10-14 22:08:53</t>
  </si>
  <si>
    <t>2739989</t>
  </si>
  <si>
    <t>格莱甘广场酒店</t>
  </si>
  <si>
    <t>WITYOM WANNA</t>
  </si>
  <si>
    <t>247.19</t>
  </si>
  <si>
    <t>270.00</t>
  </si>
  <si>
    <t>2022-10-14 16:53:59</t>
  </si>
  <si>
    <t>2739903</t>
  </si>
  <si>
    <t>太阳城度假村小屋酒店</t>
  </si>
  <si>
    <t>Lambert Kevin,Lambert Kevin</t>
  </si>
  <si>
    <t>2061.71</t>
  </si>
  <si>
    <t>2252.00</t>
  </si>
  <si>
    <t>2022-10-14 16:08:44</t>
  </si>
  <si>
    <t>南非</t>
  </si>
  <si>
    <t>2739651</t>
  </si>
  <si>
    <t>品质套房酒店</t>
  </si>
  <si>
    <t>VILLA NOE</t>
  </si>
  <si>
    <t>1010.71</t>
  </si>
  <si>
    <t>1104.00</t>
  </si>
  <si>
    <t>2022-10-14 13:48:57</t>
  </si>
  <si>
    <t>2739571</t>
  </si>
  <si>
    <t>KONGPHAPA JUTHAMAS</t>
  </si>
  <si>
    <t>216.06</t>
  </si>
  <si>
    <t>236.00</t>
  </si>
  <si>
    <t>2022-10-14 13:47:28</t>
  </si>
  <si>
    <t>2739471</t>
  </si>
  <si>
    <t>槟城宾乐雅饭店</t>
  </si>
  <si>
    <t>SHARIFF SALMIZA</t>
  </si>
  <si>
    <t>728.74</t>
  </si>
  <si>
    <t>796.00</t>
  </si>
  <si>
    <t>2022-10-14 11:57:17</t>
  </si>
  <si>
    <t>2739461</t>
  </si>
  <si>
    <t>曼谷素坤逸11号美居酒店</t>
  </si>
  <si>
    <t>AMELIA MICHELANGELO</t>
  </si>
  <si>
    <t>928.32</t>
  </si>
  <si>
    <t>1014.00</t>
  </si>
  <si>
    <t>2022-10-14 13:01:49</t>
  </si>
  <si>
    <t>2739380</t>
  </si>
  <si>
    <t>纽约肯尼迪机场拉迪森酒店</t>
  </si>
  <si>
    <t>cremaschi marco,cremaschi Giulia</t>
  </si>
  <si>
    <t>1803.54</t>
  </si>
  <si>
    <t>1970.00</t>
  </si>
  <si>
    <t>2022-10-14 11:04:34</t>
  </si>
  <si>
    <t>2739218</t>
  </si>
  <si>
    <t>曼谷是隆假日酒店 (SHA plus+)</t>
  </si>
  <si>
    <t>WU WEI</t>
  </si>
  <si>
    <t>979.59</t>
  </si>
  <si>
    <t>1070.00</t>
  </si>
  <si>
    <t>2022-10-14 09:19:51</t>
  </si>
  <si>
    <t>2739090</t>
  </si>
  <si>
    <t>国家广场旅馆酒店</t>
  </si>
  <si>
    <t>Pasquotto Diego Guimaraes</t>
  </si>
  <si>
    <t>218.80</t>
  </si>
  <si>
    <t>239.00</t>
  </si>
  <si>
    <t>2022-10-14 08:03:17</t>
  </si>
  <si>
    <t>2738875</t>
  </si>
  <si>
    <t>LI YANG</t>
  </si>
  <si>
    <t>534.83</t>
  </si>
  <si>
    <t>584.00</t>
  </si>
  <si>
    <t>2022-10-14 00:27:19</t>
  </si>
  <si>
    <t>2022-10-13</t>
  </si>
  <si>
    <t>2738767</t>
  </si>
  <si>
    <t>曼谷阿文苏昆维特酒店</t>
  </si>
  <si>
    <t>LI ZHENG</t>
  </si>
  <si>
    <t>1152.08</t>
  </si>
  <si>
    <t>1258.00</t>
  </si>
  <si>
    <t>2022-10-13 23:04:03</t>
  </si>
  <si>
    <t>2738707</t>
  </si>
  <si>
    <t>石黛酒店</t>
  </si>
  <si>
    <t>WANG SIQI</t>
  </si>
  <si>
    <t>523.84</t>
  </si>
  <si>
    <t>572.00</t>
  </si>
  <si>
    <t>2022-10-13 22:37:27</t>
  </si>
  <si>
    <t>2738648</t>
  </si>
  <si>
    <t>Ferdiansyah Budhi Fonda</t>
  </si>
  <si>
    <t>174.92</t>
  </si>
  <si>
    <t>2022-10-13 22:04:30</t>
  </si>
  <si>
    <t>2738532</t>
  </si>
  <si>
    <t>ELANDA ENDAR</t>
  </si>
  <si>
    <t>217.04</t>
  </si>
  <si>
    <t>2022-10-13 21:10:47</t>
  </si>
  <si>
    <t>2738384</t>
  </si>
  <si>
    <t>伦敦丽亭滨河酒店</t>
  </si>
  <si>
    <t>KONG KA ON</t>
  </si>
  <si>
    <t>12986.04</t>
  </si>
  <si>
    <t>14180.00</t>
  </si>
  <si>
    <t>2022-10-13 20:00:48</t>
  </si>
  <si>
    <t>2737871</t>
  </si>
  <si>
    <t>吉隆坡千禧大酒店</t>
  </si>
  <si>
    <t>IDUANSJAH BUDIHARDJO</t>
  </si>
  <si>
    <t>975.33</t>
  </si>
  <si>
    <t>1065.00</t>
  </si>
  <si>
    <t>2022-10-13 14:28:21</t>
  </si>
  <si>
    <t>2737307</t>
  </si>
  <si>
    <t>Maxam Rebecca,Maxamm Rebecca</t>
  </si>
  <si>
    <t>2326.13</t>
  </si>
  <si>
    <t>2540.00</t>
  </si>
  <si>
    <t>2022-10-13 08:35:22</t>
  </si>
  <si>
    <t>2022-10-12</t>
  </si>
  <si>
    <t>2736968</t>
  </si>
  <si>
    <t>玛丽蒂姆科隆酒店</t>
  </si>
  <si>
    <t>CEBANKO JANA</t>
  </si>
  <si>
    <t>1667.13</t>
  </si>
  <si>
    <t>1822.00</t>
  </si>
  <si>
    <t>2022-10-12 22:22:35</t>
  </si>
  <si>
    <t>2736626</t>
  </si>
  <si>
    <t>巨港最爱酒店</t>
  </si>
  <si>
    <t>NUCKI FEBBYANSARI</t>
  </si>
  <si>
    <t>620.37</t>
  </si>
  <si>
    <t>678.00</t>
  </si>
  <si>
    <t>2022-10-12 18:38:21</t>
  </si>
  <si>
    <t>2736285</t>
  </si>
  <si>
    <t>清迈四季度假酒店</t>
  </si>
  <si>
    <t>Guata Amos</t>
  </si>
  <si>
    <t>6600.81</t>
  </si>
  <si>
    <t>7214.00</t>
  </si>
  <si>
    <t>2022-10-12 15:51:16</t>
  </si>
  <si>
    <t>2736206</t>
  </si>
  <si>
    <t>首尔三井酒店</t>
  </si>
  <si>
    <t>WANG YUXIN</t>
  </si>
  <si>
    <t>2006.60</t>
  </si>
  <si>
    <t>2193.00</t>
  </si>
  <si>
    <t>2022-10-12 13:04:26</t>
  </si>
  <si>
    <t>韩国</t>
  </si>
  <si>
    <t>2735958</t>
  </si>
  <si>
    <t>巴厘岛贝诺尔索尔海滩度假酒店</t>
  </si>
  <si>
    <t>LIU RUNLONG</t>
  </si>
  <si>
    <t>2163.06</t>
  </si>
  <si>
    <t>2364.00</t>
  </si>
  <si>
    <t>2022-10-12 10:25:56</t>
  </si>
  <si>
    <t>2735803</t>
  </si>
  <si>
    <t>WIDYA ANUGERAH RENDY</t>
  </si>
  <si>
    <t>190.32</t>
  </si>
  <si>
    <t>208.00</t>
  </si>
  <si>
    <t>2022-10-12 06:36:04</t>
  </si>
  <si>
    <t>2735789</t>
  </si>
  <si>
    <t>蒙特卡姆皇家伦敦之家酒店</t>
  </si>
  <si>
    <t>LAM KWUN SANG OVO</t>
  </si>
  <si>
    <t>9314.70</t>
  </si>
  <si>
    <t>10180.00</t>
  </si>
  <si>
    <t>2022-10-12 05:44:34</t>
  </si>
  <si>
    <t>2735770</t>
  </si>
  <si>
    <t>欧洲之星征服者酒店</t>
  </si>
  <si>
    <t>Giughera Elvis</t>
  </si>
  <si>
    <t>3072.57</t>
  </si>
  <si>
    <t>3358.00</t>
  </si>
  <si>
    <t>2022-10-12 04:54:12</t>
  </si>
  <si>
    <t>西班牙</t>
  </si>
  <si>
    <t>2735768</t>
  </si>
  <si>
    <t>伦敦肯辛顿公园豪华酒店</t>
  </si>
  <si>
    <t>Mlo Cella</t>
  </si>
  <si>
    <t>3709.41</t>
  </si>
  <si>
    <t>4054.00</t>
  </si>
  <si>
    <t>-4054</t>
  </si>
  <si>
    <t>-3709</t>
  </si>
  <si>
    <t>2022-10-12 04:50:47</t>
  </si>
  <si>
    <t>2735733</t>
  </si>
  <si>
    <t>考文垂乡村酒店</t>
  </si>
  <si>
    <t>Chisholm Shernice</t>
  </si>
  <si>
    <t>1273.68</t>
  </si>
  <si>
    <t>1392.00</t>
  </si>
  <si>
    <t>2022-10-12 03:10:26</t>
  </si>
  <si>
    <t>2735714</t>
  </si>
  <si>
    <t>芝加哥西环欢快皇家索内斯塔酒店</t>
  </si>
  <si>
    <t>Rodgriguez Isabel</t>
  </si>
  <si>
    <t>2968.26</t>
  </si>
  <si>
    <t>3244.00</t>
  </si>
  <si>
    <t>2022-10-12 02:31:04</t>
  </si>
  <si>
    <t>2022-10-11</t>
  </si>
  <si>
    <t>2735523</t>
  </si>
  <si>
    <t>迪拜费尔蒙特酒店</t>
  </si>
  <si>
    <t>BANG EUGENE</t>
  </si>
  <si>
    <t>2141.01</t>
  </si>
  <si>
    <t>2344.00</t>
  </si>
  <si>
    <t>2022-10-11 22:51:14</t>
  </si>
  <si>
    <t>2735286</t>
  </si>
  <si>
    <t>MAO YIFEI</t>
  </si>
  <si>
    <t>898.79</t>
  </si>
  <si>
    <t>984.00</t>
  </si>
  <si>
    <t>2022-10-11 20:30:12</t>
  </si>
  <si>
    <t>2734973</t>
  </si>
  <si>
    <t>洛杉矶国际机场温德姆拉昆塔套房酒店</t>
  </si>
  <si>
    <t>PAULOSETHOMAS DODSON</t>
  </si>
  <si>
    <t>949.94</t>
  </si>
  <si>
    <t>1040.00</t>
  </si>
  <si>
    <t>2022-10-11 17:10:41</t>
  </si>
  <si>
    <t>2734217</t>
  </si>
  <si>
    <t>伦敦大理石拱门希尔顿逸林酒店</t>
  </si>
  <si>
    <t>Palmer Kairo</t>
  </si>
  <si>
    <t>1481.53</t>
  </si>
  <si>
    <t>1622.00</t>
  </si>
  <si>
    <t>2022-10-11 05:49:19</t>
  </si>
  <si>
    <t>2734215</t>
  </si>
  <si>
    <t>日落塔酒店</t>
  </si>
  <si>
    <t>BIHLER RAPHAEL KLAUS</t>
  </si>
  <si>
    <t>4115.78</t>
  </si>
  <si>
    <t>4506.00</t>
  </si>
  <si>
    <t>2022-10-11 05:41:23</t>
  </si>
  <si>
    <t>2734180</t>
  </si>
  <si>
    <t>多里安旅馆</t>
  </si>
  <si>
    <t>Frank Goebel</t>
  </si>
  <si>
    <t>1634.99</t>
  </si>
  <si>
    <t>1790.00</t>
  </si>
  <si>
    <t>2022-10-11 03:48:47</t>
  </si>
  <si>
    <t>希腊</t>
  </si>
  <si>
    <t>2022-10-10</t>
  </si>
  <si>
    <t>2733884</t>
  </si>
  <si>
    <t>素坤逸3号酒店</t>
  </si>
  <si>
    <t>PLONG PONNARAK,TAING CHEANG,MUY KIMHEU,PLONG PISETH</t>
  </si>
  <si>
    <t>2108.84</t>
  </si>
  <si>
    <t>2322.00</t>
  </si>
  <si>
    <t>2022-10-10 21:56:05</t>
  </si>
  <si>
    <t>2733680</t>
  </si>
  <si>
    <t>PARK WOON MIN</t>
  </si>
  <si>
    <t>684.78</t>
  </si>
  <si>
    <t>754.00</t>
  </si>
  <si>
    <t>2022-10-11 09:53:30</t>
  </si>
  <si>
    <t>2733381</t>
  </si>
  <si>
    <t>Yella Prashanth Reddy</t>
  </si>
  <si>
    <t>940.90</t>
  </si>
  <si>
    <t>1036.00</t>
  </si>
  <si>
    <t>2022-10-10 15:20:16</t>
  </si>
  <si>
    <t>2733055</t>
  </si>
  <si>
    <t>旧金山标记酒店</t>
  </si>
  <si>
    <t>Herrera Matheo</t>
  </si>
  <si>
    <t>1191.56</t>
  </si>
  <si>
    <t>1312.00</t>
  </si>
  <si>
    <t>2022-10-10 12:34:00</t>
  </si>
  <si>
    <t>2732997</t>
  </si>
  <si>
    <t>南极点娱乐场与温泉酒店</t>
  </si>
  <si>
    <t>Cardona Benjamin</t>
  </si>
  <si>
    <t>2103.39</t>
  </si>
  <si>
    <t>2316.00</t>
  </si>
  <si>
    <t>2022-10-10 11:10:15</t>
  </si>
  <si>
    <t>2732925</t>
  </si>
  <si>
    <t>亨特利圣莫妮卡海滩酒店</t>
  </si>
  <si>
    <t>Ki Denny</t>
  </si>
  <si>
    <t>3735.43</t>
  </si>
  <si>
    <t>4113.00</t>
  </si>
  <si>
    <t>2022-10-10 10:16:24</t>
  </si>
  <si>
    <t>2732627</t>
  </si>
  <si>
    <t>佛蒙特酒店</t>
  </si>
  <si>
    <t>Edmeades-jones Megan</t>
  </si>
  <si>
    <t>1135.25</t>
  </si>
  <si>
    <t>1250.00</t>
  </si>
  <si>
    <t>2022-10-10 01:55:01</t>
  </si>
  <si>
    <t>2732618</t>
  </si>
  <si>
    <t>班贾尔马辛艾哈迈德亚尼法维酒店</t>
  </si>
  <si>
    <t>Sukoco Muhammad Tomy Ari</t>
  </si>
  <si>
    <t>165.29</t>
  </si>
  <si>
    <t>182.00</t>
  </si>
  <si>
    <t>2022-10-10 01:15:58</t>
  </si>
  <si>
    <t>2022-10-09</t>
  </si>
  <si>
    <t>2732400</t>
  </si>
  <si>
    <t>NURAHIM ICHSAN</t>
  </si>
  <si>
    <t>165.18</t>
  </si>
  <si>
    <t>2022-10-09 21:43:52</t>
  </si>
  <si>
    <t>2732291</t>
  </si>
  <si>
    <t>施泰根贝格尔法兰克福机场酒店</t>
  </si>
  <si>
    <t>SAFARYANS Rimma,SAFARYANS Anzhela</t>
  </si>
  <si>
    <t>845.88</t>
  </si>
  <si>
    <t>932.00</t>
  </si>
  <si>
    <t>2022-10-09 20:32:07</t>
  </si>
  <si>
    <t>2732150</t>
  </si>
  <si>
    <t>MS马拉加马斯特兰扎酒店</t>
  </si>
  <si>
    <t>Garcia Romero Maria Julia,Carrasco Ramon</t>
  </si>
  <si>
    <t>3753.83</t>
  </si>
  <si>
    <t>4136.00</t>
  </si>
  <si>
    <t>2022-10-09 18:25:21</t>
  </si>
  <si>
    <t>2732021</t>
  </si>
  <si>
    <t>哥本哈根卡宾酒店</t>
  </si>
  <si>
    <t>balci hediye</t>
  </si>
  <si>
    <t>552.73</t>
  </si>
  <si>
    <t>609.00</t>
  </si>
  <si>
    <t>2022-10-09 16:44:07</t>
  </si>
  <si>
    <t>丹麦</t>
  </si>
  <si>
    <t>2731894</t>
  </si>
  <si>
    <t>大峡谷广场酒店</t>
  </si>
  <si>
    <t>Yeh Tunghang</t>
  </si>
  <si>
    <t>1468.50</t>
  </si>
  <si>
    <t>1618.00</t>
  </si>
  <si>
    <t>2022-10-09 15:23:22</t>
  </si>
  <si>
    <t>2731459</t>
  </si>
  <si>
    <t>爱迪生时代广场酒店</t>
  </si>
  <si>
    <t>Hafner Britt,Reedy Jamie</t>
  </si>
  <si>
    <t>4637.84</t>
  </si>
  <si>
    <t>5110.00</t>
  </si>
  <si>
    <t>2022-10-09 08:13:58</t>
  </si>
  <si>
    <t>2731372</t>
  </si>
  <si>
    <t>墨水 48 酒店</t>
  </si>
  <si>
    <t>Sanders Belynda</t>
  </si>
  <si>
    <t>5768.71</t>
  </si>
  <si>
    <t>6356.00</t>
  </si>
  <si>
    <t>2022-10-09 04:33:11</t>
  </si>
  <si>
    <t>2731283</t>
  </si>
  <si>
    <t>康帕斯酒店集团曼谷思庭水门酒店</t>
  </si>
  <si>
    <t>Lalchhanhimi Ralte,Lalchhanhimi Ralte</t>
  </si>
  <si>
    <t>657.83</t>
  </si>
  <si>
    <t>724.00</t>
  </si>
  <si>
    <t>2022-10-09 01:14:12</t>
  </si>
  <si>
    <t>2022-10-08</t>
  </si>
  <si>
    <t>2731170</t>
  </si>
  <si>
    <t>布法罗机场奇克托瓦加住宿及套房酒店</t>
  </si>
  <si>
    <t>Brand Jeannine</t>
  </si>
  <si>
    <t>725.97</t>
  </si>
  <si>
    <t>799.00</t>
  </si>
  <si>
    <t>2022-10-08 22:16:25</t>
  </si>
  <si>
    <t>2731169</t>
  </si>
  <si>
    <t>HEEKYUNG WON</t>
  </si>
  <si>
    <t>640.56</t>
  </si>
  <si>
    <t>705.00</t>
  </si>
  <si>
    <t>2022-10-11 16:06:43</t>
  </si>
  <si>
    <t>2731004</t>
  </si>
  <si>
    <t>伦敦北华美达酒店</t>
  </si>
  <si>
    <t>ZHAO CHUANHAI</t>
  </si>
  <si>
    <t>2816.66</t>
  </si>
  <si>
    <t>3100.00</t>
  </si>
  <si>
    <t>2022-10-08 19:13:03</t>
  </si>
  <si>
    <t>2730895</t>
  </si>
  <si>
    <t>莫克托夫华沙维也纳之家酒店</t>
  </si>
  <si>
    <t>LIU CHAO</t>
  </si>
  <si>
    <t>450.67</t>
  </si>
  <si>
    <t>496.00</t>
  </si>
  <si>
    <t>2022-10-08 16:55:12</t>
  </si>
  <si>
    <t>波兰</t>
  </si>
  <si>
    <t>2730652</t>
  </si>
  <si>
    <t>曼彻斯特麦克唐纳德水疗酒店</t>
  </si>
  <si>
    <t>Moyes Paul,Moyes Paul</t>
  </si>
  <si>
    <t>1352.91</t>
  </si>
  <si>
    <t>1489.00</t>
  </si>
  <si>
    <t>2022-10-08 13:33:26</t>
  </si>
  <si>
    <t>2730131</t>
  </si>
  <si>
    <t>巴巴罗斯伯因特酒店</t>
  </si>
  <si>
    <t>Ozsimsek Murat Mustafa</t>
  </si>
  <si>
    <t>788.66</t>
  </si>
  <si>
    <t>868.00</t>
  </si>
  <si>
    <t>2022-10-08 02:31:31</t>
  </si>
  <si>
    <t>2022-10-07</t>
  </si>
  <si>
    <t>2729235</t>
  </si>
  <si>
    <t>APTE SAMIR SHYAM,APTE SAMIR SHYAM</t>
  </si>
  <si>
    <t>808.85</t>
  </si>
  <si>
    <t>891.00</t>
  </si>
  <si>
    <t>2022-10-07 15:22:22</t>
  </si>
  <si>
    <t>2022-10-06</t>
  </si>
  <si>
    <t>2728130</t>
  </si>
  <si>
    <t>科隆市西丽柏酒店</t>
  </si>
  <si>
    <t>Schrick Birgit</t>
  </si>
  <si>
    <t>1305.13</t>
  </si>
  <si>
    <t>1438.00</t>
  </si>
  <si>
    <t>2022-10-06 21:42:09</t>
  </si>
  <si>
    <t>2727947</t>
  </si>
  <si>
    <t>吉达萨拉玛馨乐庭服务公寓式酒店</t>
  </si>
  <si>
    <t>LI YE</t>
  </si>
  <si>
    <t>4536.18</t>
  </si>
  <si>
    <t>4998.00</t>
  </si>
  <si>
    <t>2022-10-06 20:09:38</t>
  </si>
  <si>
    <t>沙特阿拉伯</t>
  </si>
  <si>
    <t>2727092</t>
  </si>
  <si>
    <t>3棕榈酒店</t>
  </si>
  <si>
    <t>STILLS DEVIN</t>
  </si>
  <si>
    <t>4076.94</t>
  </si>
  <si>
    <t>4492.00</t>
  </si>
  <si>
    <t>2022-10-06 09:55:43</t>
  </si>
  <si>
    <t>2726993</t>
  </si>
  <si>
    <t>多伦多剑桥套房</t>
  </si>
  <si>
    <t>Wang Jue</t>
  </si>
  <si>
    <t>11374.04</t>
  </si>
  <si>
    <t>12532.00</t>
  </si>
  <si>
    <t>2022-10-06 07:38:13</t>
  </si>
  <si>
    <t>加拿大</t>
  </si>
  <si>
    <t>2022-10-05</t>
  </si>
  <si>
    <t>2726616</t>
  </si>
  <si>
    <t>雅加达凯马约兰阿什亚纳酒店</t>
  </si>
  <si>
    <t>PAMUNGKAS TEGAR ADI</t>
  </si>
  <si>
    <t>257.05</t>
  </si>
  <si>
    <t>2022-10-05 22:56:09</t>
  </si>
  <si>
    <t>2726533</t>
  </si>
  <si>
    <t>杜塞尔多夫城际酒店</t>
  </si>
  <si>
    <t>van Hoven David</t>
  </si>
  <si>
    <t>975.51</t>
  </si>
  <si>
    <t>1074.00</t>
  </si>
  <si>
    <t>2022-10-05 22:03:15</t>
  </si>
  <si>
    <t>2726283</t>
  </si>
  <si>
    <t>首尔 N酒店</t>
  </si>
  <si>
    <t>kim jeongyoon</t>
  </si>
  <si>
    <t>744.81</t>
  </si>
  <si>
    <t>820.00</t>
  </si>
  <si>
    <t>2022-10-05 19:57:55</t>
  </si>
  <si>
    <t>2726163</t>
  </si>
  <si>
    <t>巴东乐雅酒店</t>
  </si>
  <si>
    <t>RAMIREDDY RAJA SHAKAR REDDY,RAMIREDDY RAJA SHAKAR REDDY,RAMIREDDY RAJA SHAKAR REDDY,RAMIREDDY RAJA SHAKAR REDDY</t>
  </si>
  <si>
    <t>2022-10-05 19:13:14</t>
  </si>
  <si>
    <t>2725084</t>
  </si>
  <si>
    <t>阿斯别克特西园酒店</t>
  </si>
  <si>
    <t>Jankovic Suzana,Sherif Alla</t>
  </si>
  <si>
    <t>1049.09</t>
  </si>
  <si>
    <t>1155.00</t>
  </si>
  <si>
    <t>2022-10-05 05:04:15</t>
  </si>
  <si>
    <t>爱尔兰</t>
  </si>
  <si>
    <t>2022-10-04</t>
  </si>
  <si>
    <t>2724819</t>
  </si>
  <si>
    <t>芽庄诺富特酒店</t>
  </si>
  <si>
    <t>Kim Sohyeon</t>
  </si>
  <si>
    <t>365.86</t>
  </si>
  <si>
    <t>402.00</t>
  </si>
  <si>
    <t>2022-10-04 23:26:39</t>
  </si>
  <si>
    <t>2724504</t>
  </si>
  <si>
    <t>萨尔瓦多红河宜必思酒店</t>
  </si>
  <si>
    <t>SANTOS MARCELO DE JESUS,SANTOS MILENA DOS</t>
  </si>
  <si>
    <t>638.89</t>
  </si>
  <si>
    <t>702.00</t>
  </si>
  <si>
    <t>2022-10-04 19:55:21</t>
  </si>
  <si>
    <t>2724326</t>
  </si>
  <si>
    <t>迈阿密机场索内斯塔酒店</t>
  </si>
  <si>
    <t>DEL CASTILLO DIANA</t>
  </si>
  <si>
    <t>1077.56</t>
  </si>
  <si>
    <t>1184.00</t>
  </si>
  <si>
    <t>2022-10-04 18:09:04</t>
  </si>
  <si>
    <t>2724000</t>
  </si>
  <si>
    <t>索菲亚酒店</t>
  </si>
  <si>
    <t>KEY LAMAR</t>
  </si>
  <si>
    <t>1518.05</t>
  </si>
  <si>
    <t>1668.00</t>
  </si>
  <si>
    <t>2022-10-04 14:44:15</t>
  </si>
  <si>
    <t>2022-10-03</t>
  </si>
  <si>
    <t>2722324</t>
  </si>
  <si>
    <t>艾尔瓦赫达千禧大酒店</t>
  </si>
  <si>
    <t>DAYAO LORDA MIER</t>
  </si>
  <si>
    <t>1010.59</t>
  </si>
  <si>
    <t>1112.00</t>
  </si>
  <si>
    <t>2022-10-03 13:52:36</t>
  </si>
  <si>
    <t>2722244</t>
  </si>
  <si>
    <t>泗水屯准干麦克斯大厦最爱酒店</t>
  </si>
  <si>
    <t>Azzahra Aliyya</t>
  </si>
  <si>
    <t>144.50</t>
  </si>
  <si>
    <t>159.00</t>
  </si>
  <si>
    <t>2022-10-03 12:36:01</t>
  </si>
  <si>
    <t>2721775</t>
  </si>
  <si>
    <t>纽约曼哈顿万怡酒店/上东区</t>
  </si>
  <si>
    <t>ROBINS KATE ROSS MANUBAY</t>
  </si>
  <si>
    <t>24123.19</t>
  </si>
  <si>
    <t>26544.00</t>
  </si>
  <si>
    <t>2022-10-03 03:36:34</t>
  </si>
  <si>
    <t>2721744</t>
  </si>
  <si>
    <t>伦敦肯辛顿国敦酒店</t>
  </si>
  <si>
    <t>Dunger Evelin</t>
  </si>
  <si>
    <t>2615.53</t>
  </si>
  <si>
    <t>2878.00</t>
  </si>
  <si>
    <t>-2878</t>
  </si>
  <si>
    <t>-2615</t>
  </si>
  <si>
    <t>2022-10-03 02:21:40</t>
  </si>
  <si>
    <t>2022-10-02</t>
  </si>
  <si>
    <t>2721586</t>
  </si>
  <si>
    <t>铂尔曼巴黎蒙帕纳斯酒店</t>
  </si>
  <si>
    <t>LIU XIAOXI</t>
  </si>
  <si>
    <t>11718.07</t>
  </si>
  <si>
    <t>12894.00</t>
  </si>
  <si>
    <t>2022-10-02 23:12:30</t>
  </si>
  <si>
    <t>法国</t>
  </si>
  <si>
    <t>2721088</t>
  </si>
  <si>
    <t>西贡M酒店</t>
  </si>
  <si>
    <t>YAU NICOLE</t>
  </si>
  <si>
    <t>1553.14</t>
  </si>
  <si>
    <t>1709.00</t>
  </si>
  <si>
    <t>2022-10-02 17:32:20</t>
  </si>
  <si>
    <t>2721085</t>
  </si>
  <si>
    <t>日惹维多利亚酒店</t>
  </si>
  <si>
    <t>Ekasari Novi</t>
  </si>
  <si>
    <t>188.12</t>
  </si>
  <si>
    <t>207.00</t>
  </si>
  <si>
    <t>2022-10-02 17:25:44</t>
  </si>
  <si>
    <t>2721045</t>
  </si>
  <si>
    <t>迈阿密国际机场酒店</t>
  </si>
  <si>
    <t>Abramova Iuliia</t>
  </si>
  <si>
    <t>3715.17</t>
  </si>
  <si>
    <t>4088.00</t>
  </si>
  <si>
    <t>2022-10-02 16:55:08</t>
  </si>
  <si>
    <t>2720961</t>
  </si>
  <si>
    <t>伊甸园酒店</t>
  </si>
  <si>
    <t>LIN ENSHI</t>
  </si>
  <si>
    <t>57.25</t>
  </si>
  <si>
    <t>63.00</t>
  </si>
  <si>
    <t>2022-10-02 16:03:10</t>
  </si>
  <si>
    <t>2720239</t>
  </si>
  <si>
    <t>德维尔科茨沃尔德水上公园酒店</t>
  </si>
  <si>
    <t>Cookson Liam</t>
  </si>
  <si>
    <t>1147.81</t>
  </si>
  <si>
    <t>1263.00</t>
  </si>
  <si>
    <t>2022-10-02 01:44:52</t>
  </si>
  <si>
    <t>2720185</t>
  </si>
  <si>
    <t>迪克森海中天港口</t>
  </si>
  <si>
    <t>FATIN FATIN NORSYAFIQA BT ANUAR</t>
  </si>
  <si>
    <t>604.35</t>
  </si>
  <si>
    <t>665.00</t>
  </si>
  <si>
    <t>2022-10-02 00:37:59</t>
  </si>
  <si>
    <t>2022-10-01</t>
  </si>
  <si>
    <t>2720041</t>
  </si>
  <si>
    <t>格拉斯哥希尔顿逸林城市酒店</t>
  </si>
  <si>
    <t>Campbell Susan</t>
  </si>
  <si>
    <t>1011.49</t>
  </si>
  <si>
    <t>1113.00</t>
  </si>
  <si>
    <t>2022-10-01 22:27:17</t>
  </si>
  <si>
    <t>2719770</t>
  </si>
  <si>
    <t>曼谷铂尔曼G酒店</t>
  </si>
  <si>
    <t>CHAN KARCHUEN</t>
  </si>
  <si>
    <t>1292.31</t>
  </si>
  <si>
    <t>1422.00</t>
  </si>
  <si>
    <t>2022-10-01 20:23:20</t>
  </si>
  <si>
    <t>2719268</t>
  </si>
  <si>
    <t>amin Ahmad muhaimin</t>
  </si>
  <si>
    <t>2022-10-01 14:34:37</t>
  </si>
  <si>
    <t>2718721</t>
  </si>
  <si>
    <t>麦格特中心伊克诺旅馆</t>
  </si>
  <si>
    <t>Johnston Myrtle c</t>
  </si>
  <si>
    <t>774.30</t>
  </si>
  <si>
    <t>852.00</t>
  </si>
  <si>
    <t>2022-10-01 08:46:23</t>
  </si>
  <si>
    <t>2022-09-30</t>
  </si>
  <si>
    <t>2718249</t>
  </si>
  <si>
    <t>杜伦丽笙酒店</t>
  </si>
  <si>
    <t>Fulton Stephen</t>
  </si>
  <si>
    <t>1454.18</t>
  </si>
  <si>
    <t>1598.00</t>
  </si>
  <si>
    <t>2022-09-30 22:32:39</t>
  </si>
  <si>
    <t>2717794</t>
  </si>
  <si>
    <t>玛萨阿米兰特酒店</t>
  </si>
  <si>
    <t>JOSHI JAY,JOSHI JAY</t>
  </si>
  <si>
    <t>1284.92</t>
  </si>
  <si>
    <t>1412.00</t>
  </si>
  <si>
    <t>2022-09-30 18:19:46</t>
  </si>
  <si>
    <t>葡萄牙</t>
  </si>
  <si>
    <t>2717343</t>
  </si>
  <si>
    <t>Chang Alex Brian</t>
  </si>
  <si>
    <t>5719.35</t>
  </si>
  <si>
    <t>6285.00</t>
  </si>
  <si>
    <t>2022-09-30 14:27:49</t>
  </si>
  <si>
    <t>2716677</t>
  </si>
  <si>
    <t>188.37</t>
  </si>
  <si>
    <t>2022-09-30 06:18:17</t>
  </si>
  <si>
    <t>2716440</t>
  </si>
  <si>
    <t>佛赖堡城际酒店</t>
  </si>
  <si>
    <t>RODRIGUEZ SALTO JUAN MANUEL</t>
  </si>
  <si>
    <t>1015.83</t>
  </si>
  <si>
    <t>1105.00</t>
  </si>
  <si>
    <t>2022-09-30 00:40:36</t>
  </si>
  <si>
    <t>2022-09-28</t>
  </si>
  <si>
    <t>2712938</t>
  </si>
  <si>
    <t>湖酒店</t>
  </si>
  <si>
    <t>Cote Pierre luc</t>
  </si>
  <si>
    <t>1849.20</t>
  </si>
  <si>
    <t>2019.00</t>
  </si>
  <si>
    <t>2022-09-28 02:09:47</t>
  </si>
  <si>
    <t>2022-09-26</t>
  </si>
  <si>
    <t>2710473</t>
  </si>
  <si>
    <t>巴淡岛假日度假酒店</t>
  </si>
  <si>
    <t>ROSDIANA EVA</t>
  </si>
  <si>
    <t>1801.80</t>
  </si>
  <si>
    <t>1980.00</t>
  </si>
  <si>
    <t>2022-09-26 18:32:27</t>
  </si>
  <si>
    <t>2022-09-24</t>
  </si>
  <si>
    <t>2707747</t>
  </si>
  <si>
    <t>宿务迈瑞柏高碧海度假村</t>
  </si>
  <si>
    <t>BANG BYUNGWOONG</t>
  </si>
  <si>
    <t>581.49</t>
  </si>
  <si>
    <t>639.00</t>
  </si>
  <si>
    <t>2022-09-28 16:33:40</t>
  </si>
  <si>
    <t>菲律宾</t>
  </si>
  <si>
    <t>2022-09-21</t>
  </si>
  <si>
    <t>2701031</t>
  </si>
  <si>
    <t>宜必思维也纳会展中心快捷酒店</t>
  </si>
  <si>
    <t>JAYARAM RAJESH KUMAR,JAYARAM RAJESH KUMAR</t>
  </si>
  <si>
    <t>607.49</t>
  </si>
  <si>
    <t>2022-09-21 02:15:06</t>
  </si>
  <si>
    <t>奥地利</t>
  </si>
  <si>
    <t>2022-09-19</t>
  </si>
  <si>
    <t>2699260</t>
  </si>
  <si>
    <t>兰花维俄酒店</t>
  </si>
  <si>
    <t>Roy Debadi,Roy Debadi</t>
  </si>
  <si>
    <t>3106.03</t>
  </si>
  <si>
    <t>3486.00</t>
  </si>
  <si>
    <t>2022-09-19 19:17:07</t>
  </si>
  <si>
    <t>2022-09-18</t>
  </si>
  <si>
    <t>2697226</t>
  </si>
  <si>
    <t>玛因帕纳玛酒店</t>
  </si>
  <si>
    <t>Fernandez Urquiza Santiago</t>
  </si>
  <si>
    <t>497.18</t>
  </si>
  <si>
    <t>558.00</t>
  </si>
  <si>
    <t>2022-09-18 12:03:39</t>
  </si>
  <si>
    <t>2022-09-06</t>
  </si>
  <si>
    <t>2680522</t>
  </si>
  <si>
    <t>伍德兰斯度假村 - 希尔顿格芮精选系列</t>
  </si>
  <si>
    <t>Boffa Nicholas</t>
  </si>
  <si>
    <t>3025.27</t>
  </si>
  <si>
    <t>3418.00</t>
  </si>
  <si>
    <t>2022-09-06 07:01:39</t>
  </si>
  <si>
    <t>2022-09-03</t>
  </si>
  <si>
    <t>2677428</t>
  </si>
  <si>
    <t>百乐达斯釜山酒店</t>
  </si>
  <si>
    <t>Lee Lsabella</t>
  </si>
  <si>
    <t>2022-09-12 16:24:07</t>
  </si>
  <si>
    <t>2022-08-28</t>
  </si>
  <si>
    <t>2671236</t>
  </si>
  <si>
    <t>斯德哥尔摩?酒店</t>
  </si>
  <si>
    <t>Hagelin Tomas</t>
  </si>
  <si>
    <t>1296.80</t>
  </si>
  <si>
    <t>1478.00</t>
  </si>
  <si>
    <t>2022-08-28 20:32:32</t>
  </si>
  <si>
    <t>2022-08-27</t>
  </si>
  <si>
    <t>2670258</t>
  </si>
  <si>
    <t>瓦伊塞海滩酒店</t>
  </si>
  <si>
    <t>Zelfel Ingmar</t>
  </si>
  <si>
    <t>287.85</t>
  </si>
  <si>
    <t>328.00</t>
  </si>
  <si>
    <t>2022-08-27 20:52:35</t>
  </si>
  <si>
    <t>2022-08-25</t>
  </si>
  <si>
    <t>2667085</t>
  </si>
  <si>
    <t>洛杉矶博凯花园酒店</t>
  </si>
  <si>
    <t>SHIYUN ZHENG</t>
  </si>
  <si>
    <t>2317.02</t>
  </si>
  <si>
    <t>2645.00</t>
  </si>
  <si>
    <t>2022-08-25 13:36:51</t>
  </si>
  <si>
    <t>2022-08-21</t>
  </si>
  <si>
    <t>2662826</t>
  </si>
  <si>
    <t>托莱多门酒店</t>
  </si>
  <si>
    <t>Choong Chun Khan,Liew Wei Seong</t>
  </si>
  <si>
    <t>3109.78</t>
  </si>
  <si>
    <t>3572.00</t>
  </si>
  <si>
    <t>2022-08-21 23:10:40</t>
  </si>
  <si>
    <t>2022-08-20</t>
  </si>
  <si>
    <t>2660841</t>
  </si>
  <si>
    <t>阿英斯酒店</t>
  </si>
  <si>
    <t>Yeo Charis</t>
  </si>
  <si>
    <t>803.52</t>
  </si>
  <si>
    <t>927.00</t>
  </si>
  <si>
    <t>2022-08-20 01:09:31</t>
  </si>
  <si>
    <t>2022-08-07</t>
  </si>
  <si>
    <t>2647052</t>
  </si>
  <si>
    <t>维宏江滨渡假村及水疗中心</t>
  </si>
  <si>
    <t>Cassidy Gabrielle,Cassidy Gabrielle,Cassidy Gabrielle,Cassidy Gabrielle</t>
  </si>
  <si>
    <t>4031.14</t>
  </si>
  <si>
    <t>4670.00</t>
  </si>
  <si>
    <t>2022-08-07 06:48:16</t>
  </si>
  <si>
    <t>2022-07-27</t>
  </si>
  <si>
    <t>2634092</t>
  </si>
  <si>
    <t>法兰克福施柏阁标志酒店</t>
  </si>
  <si>
    <t>ZINN CRAIG,ZINN CRAIG</t>
  </si>
  <si>
    <t>3024.49</t>
  </si>
  <si>
    <t>3503.00</t>
  </si>
  <si>
    <t>2022-07-27 04:58:23</t>
  </si>
  <si>
    <t>2022-06-05</t>
  </si>
  <si>
    <t>2576843</t>
  </si>
  <si>
    <t>湖宅度假酒店</t>
  </si>
  <si>
    <t>Zamudio Jesus</t>
  </si>
  <si>
    <t>2480.91</t>
  </si>
  <si>
    <t>2917.00</t>
  </si>
  <si>
    <t>2022-06-05 02:31:36</t>
  </si>
  <si>
    <t>，2576843</t>
  </si>
  <si>
    <t>，2634092</t>
  </si>
  <si>
    <t>，2647052</t>
  </si>
  <si>
    <t>，2660841</t>
  </si>
  <si>
    <t>，2662826</t>
  </si>
  <si>
    <t>，2667085</t>
  </si>
  <si>
    <t>，2670258</t>
  </si>
  <si>
    <t>，2671236</t>
  </si>
  <si>
    <t>，2680522</t>
  </si>
  <si>
    <t>，2697226</t>
  </si>
  <si>
    <t>，2699260</t>
  </si>
  <si>
    <t>，2701031</t>
  </si>
  <si>
    <t>，2707747</t>
  </si>
  <si>
    <t>，2710473</t>
  </si>
  <si>
    <t>，2712938</t>
  </si>
  <si>
    <t>，2716440</t>
  </si>
  <si>
    <t>，2716677</t>
  </si>
  <si>
    <t>，2717343</t>
  </si>
  <si>
    <t>，2717794</t>
  </si>
  <si>
    <t>，2718249</t>
  </si>
  <si>
    <t>，2718721</t>
  </si>
  <si>
    <t>，2719268</t>
  </si>
  <si>
    <t>，2719770</t>
  </si>
  <si>
    <t>，2720041</t>
  </si>
  <si>
    <t>，2720185</t>
  </si>
  <si>
    <t>，2720239</t>
  </si>
  <si>
    <t>，2720961</t>
  </si>
  <si>
    <t>，2721045</t>
  </si>
  <si>
    <t>，2721085</t>
  </si>
  <si>
    <t>，2721088</t>
  </si>
  <si>
    <t>，2721586</t>
  </si>
  <si>
    <t>，2721775</t>
  </si>
  <si>
    <t>，2722244</t>
  </si>
  <si>
    <t>，2722324</t>
  </si>
  <si>
    <t>，2724000</t>
  </si>
  <si>
    <t>，2724326</t>
  </si>
  <si>
    <t>，2724504</t>
  </si>
  <si>
    <t>，2724819</t>
  </si>
  <si>
    <t>，2725084</t>
  </si>
  <si>
    <t>，2726163</t>
  </si>
  <si>
    <t>，2726283</t>
  </si>
  <si>
    <t>，2726533</t>
  </si>
  <si>
    <t>，2726616</t>
  </si>
  <si>
    <t>，2726993</t>
  </si>
  <si>
    <t>，2727092</t>
  </si>
  <si>
    <t>，2727947</t>
  </si>
  <si>
    <t>，2728130</t>
  </si>
  <si>
    <t>，2729235</t>
  </si>
  <si>
    <t>，2730131</t>
  </si>
  <si>
    <t>，2730652</t>
  </si>
  <si>
    <t>，2730895</t>
  </si>
  <si>
    <t>，2731004</t>
  </si>
  <si>
    <t>，2731169</t>
  </si>
  <si>
    <t>，2731170</t>
  </si>
  <si>
    <t>，2731283</t>
  </si>
  <si>
    <t>，2731372</t>
  </si>
  <si>
    <t>，2731459</t>
  </si>
  <si>
    <t>，2731894</t>
  </si>
  <si>
    <t>，2732021</t>
  </si>
  <si>
    <t>，2732150</t>
  </si>
  <si>
    <t>，2732291</t>
  </si>
  <si>
    <t>，2732400</t>
  </si>
  <si>
    <t>，2732618</t>
  </si>
  <si>
    <t>，2732627</t>
  </si>
  <si>
    <t>，2732925</t>
  </si>
  <si>
    <t>，2732997</t>
  </si>
  <si>
    <t>，2733055</t>
  </si>
  <si>
    <t>，2733381</t>
  </si>
  <si>
    <t>，2733680</t>
  </si>
  <si>
    <t>，2733884</t>
  </si>
  <si>
    <t>，2734180</t>
  </si>
  <si>
    <t>，2734215</t>
  </si>
  <si>
    <t>，2734217</t>
  </si>
  <si>
    <t>，2734973</t>
  </si>
  <si>
    <t>，2735286</t>
  </si>
  <si>
    <t>，2735523</t>
  </si>
  <si>
    <t>，2735714</t>
  </si>
  <si>
    <t>，2735733</t>
  </si>
  <si>
    <t>，2735770</t>
  </si>
  <si>
    <t>，2735789</t>
  </si>
  <si>
    <t>，2735803</t>
  </si>
  <si>
    <t>，2735958</t>
  </si>
  <si>
    <t>，2736206</t>
  </si>
  <si>
    <t>，2736285</t>
  </si>
  <si>
    <t>，2736626</t>
  </si>
  <si>
    <t>，2736968</t>
  </si>
  <si>
    <t>，2737307</t>
  </si>
  <si>
    <t>，2737871</t>
  </si>
  <si>
    <t>，2738384</t>
  </si>
  <si>
    <t>，2738532</t>
  </si>
  <si>
    <t>，2738648</t>
  </si>
  <si>
    <t>，2738707</t>
  </si>
  <si>
    <t>，2738767</t>
  </si>
  <si>
    <t>，2738875</t>
  </si>
  <si>
    <t>，2739090</t>
  </si>
  <si>
    <t>，2739218</t>
  </si>
  <si>
    <t>，2739380</t>
  </si>
  <si>
    <t>，2739461</t>
  </si>
  <si>
    <t>，2739471</t>
  </si>
  <si>
    <t>，2739571</t>
  </si>
  <si>
    <t>，2739651</t>
  </si>
  <si>
    <t>，2739903</t>
  </si>
  <si>
    <t>，2739989</t>
  </si>
  <si>
    <t>，2740454</t>
  </si>
  <si>
    <t>，2740485</t>
  </si>
  <si>
    <t>，2740547</t>
  </si>
  <si>
    <t>，2740601</t>
  </si>
  <si>
    <t>，2740636</t>
  </si>
  <si>
    <t>，2740709</t>
  </si>
  <si>
    <t>，2740765</t>
  </si>
  <si>
    <t>，2740769</t>
  </si>
  <si>
    <t>，2740852</t>
  </si>
  <si>
    <t>，2740873</t>
  </si>
  <si>
    <t>，2740893</t>
  </si>
  <si>
    <t>，2740907</t>
  </si>
  <si>
    <t>，2740670</t>
  </si>
  <si>
    <t>，2740910</t>
  </si>
  <si>
    <t>，2741021</t>
  </si>
  <si>
    <t>，2741064</t>
  </si>
  <si>
    <t>，2741089</t>
  </si>
  <si>
    <t>，2741095</t>
  </si>
  <si>
    <t>，2741110</t>
  </si>
  <si>
    <t>，2741133</t>
  </si>
  <si>
    <t>，2741180</t>
  </si>
  <si>
    <t>，2741183</t>
  </si>
  <si>
    <t>，2741216</t>
  </si>
  <si>
    <t>，2741217</t>
  </si>
  <si>
    <t>，2741280</t>
  </si>
  <si>
    <t>，2741317</t>
  </si>
  <si>
    <t>，2741318</t>
  </si>
  <si>
    <t>，2741333</t>
  </si>
  <si>
    <t>，2741412</t>
  </si>
  <si>
    <t>，2741461</t>
  </si>
  <si>
    <t>，2741495</t>
  </si>
  <si>
    <t>，2741500</t>
  </si>
  <si>
    <t>，2741601</t>
  </si>
  <si>
    <t>，2741609</t>
  </si>
  <si>
    <t>，2741651</t>
  </si>
  <si>
    <t>，2741669</t>
  </si>
  <si>
    <t>，2741682</t>
  </si>
  <si>
    <t>，2741695</t>
  </si>
  <si>
    <t>，2741711</t>
  </si>
  <si>
    <t>，2741720</t>
  </si>
  <si>
    <t>，2741721</t>
  </si>
  <si>
    <t>，2741725</t>
  </si>
  <si>
    <t>，2741756</t>
  </si>
  <si>
    <t>，2741815</t>
  </si>
  <si>
    <t>，2741941</t>
  </si>
  <si>
    <t>，2741946</t>
  </si>
  <si>
    <t>，2741947</t>
  </si>
  <si>
    <t>，2741948</t>
  </si>
  <si>
    <t>，2741956</t>
  </si>
  <si>
    <t>，2741978</t>
  </si>
  <si>
    <t>，2741980</t>
  </si>
  <si>
    <t>，2741984</t>
  </si>
  <si>
    <t>，2741999</t>
  </si>
  <si>
    <t>，2742021</t>
  </si>
  <si>
    <t>，2742039</t>
  </si>
  <si>
    <t>，2742042</t>
  </si>
  <si>
    <t>，2742054</t>
  </si>
  <si>
    <t>，2742074</t>
  </si>
  <si>
    <t>，2742114</t>
  </si>
  <si>
    <t>，2742115</t>
  </si>
  <si>
    <t>，2742137</t>
  </si>
  <si>
    <t>，2711497</t>
  </si>
  <si>
    <t>，2668203</t>
  </si>
  <si>
    <t>，2678430</t>
  </si>
  <si>
    <t>，2661659</t>
  </si>
  <si>
    <t>，2649988</t>
  </si>
  <si>
    <t>，2694730</t>
  </si>
  <si>
    <t>，2665032</t>
  </si>
  <si>
    <t>，2697848</t>
  </si>
  <si>
    <t>，2655630</t>
  </si>
  <si>
    <t>，2703703</t>
  </si>
  <si>
    <t>，2688281</t>
  </si>
  <si>
    <t>，2704352</t>
  </si>
  <si>
    <t>，2707903</t>
  </si>
  <si>
    <t>，2708965</t>
  </si>
  <si>
    <t>，2714015</t>
  </si>
  <si>
    <t>，2605031</t>
  </si>
  <si>
    <t>，2696919</t>
  </si>
  <si>
    <t>，2698466</t>
  </si>
  <si>
    <t>，2699622</t>
  </si>
  <si>
    <t>，2707699</t>
  </si>
  <si>
    <t>，2713728</t>
  </si>
  <si>
    <t>，2714266</t>
  </si>
  <si>
    <t>，2716257</t>
  </si>
  <si>
    <t>，2716459</t>
  </si>
  <si>
    <t>，2717867</t>
  </si>
  <si>
    <t>，2718976</t>
  </si>
  <si>
    <t>，2719498</t>
  </si>
  <si>
    <t>，2721016</t>
  </si>
  <si>
    <t>，2721956</t>
  </si>
  <si>
    <t>，2722059</t>
  </si>
  <si>
    <t>，2722315</t>
  </si>
  <si>
    <t>，2723723</t>
  </si>
  <si>
    <t>，2724711</t>
  </si>
  <si>
    <t>，2725167</t>
  </si>
  <si>
    <t>，2727047</t>
  </si>
  <si>
    <t>，2729054</t>
  </si>
  <si>
    <t>，2730091</t>
  </si>
  <si>
    <t>，2730471</t>
  </si>
  <si>
    <t>，2730723</t>
  </si>
  <si>
    <t>，2730894</t>
  </si>
  <si>
    <t>，2731133</t>
  </si>
  <si>
    <t>，2731341</t>
  </si>
  <si>
    <t>，2731560</t>
  </si>
  <si>
    <t>，2732732</t>
  </si>
  <si>
    <t>，2732894</t>
  </si>
  <si>
    <t>，2733018</t>
  </si>
  <si>
    <t>，2733998</t>
  </si>
  <si>
    <t>，2735601</t>
  </si>
  <si>
    <t>，2735667</t>
  </si>
  <si>
    <t>，2736004</t>
  </si>
  <si>
    <t>，2736581</t>
  </si>
  <si>
    <t>，2737072</t>
  </si>
  <si>
    <t>，2737181</t>
  </si>
  <si>
    <t>，2737234</t>
  </si>
  <si>
    <t>，2737114</t>
  </si>
  <si>
    <t>，2737618</t>
  </si>
  <si>
    <t>，2738528</t>
  </si>
  <si>
    <t>，2738910</t>
  </si>
  <si>
    <t>，2739007</t>
  </si>
  <si>
    <t>，2739245</t>
  </si>
  <si>
    <t>，2739533</t>
  </si>
  <si>
    <t>，2740065</t>
  </si>
  <si>
    <t>，2740475</t>
  </si>
  <si>
    <t>，2740633</t>
  </si>
  <si>
    <t>，2740646</t>
  </si>
  <si>
    <t>，2740688</t>
  </si>
  <si>
    <t>，2740758</t>
  </si>
  <si>
    <t>，2741338</t>
  </si>
  <si>
    <t>，2741533</t>
  </si>
  <si>
    <t>，2741665</t>
  </si>
  <si>
    <t>，2742019</t>
  </si>
  <si>
    <t>，2742347</t>
  </si>
  <si>
    <t>，2742353</t>
  </si>
  <si>
    <t>，2742509</t>
  </si>
  <si>
    <t>，2742532</t>
  </si>
  <si>
    <t>，2742537</t>
  </si>
  <si>
    <t>，2742571</t>
  </si>
  <si>
    <t>，2742581</t>
  </si>
  <si>
    <t>，2742588</t>
  </si>
  <si>
    <t>，2742609</t>
  </si>
  <si>
    <t>，2742601</t>
  </si>
  <si>
    <t>，2742660</t>
  </si>
  <si>
    <t>，2742770</t>
  </si>
  <si>
    <t>，2743031</t>
  </si>
  <si>
    <t>，2743136</t>
  </si>
  <si>
    <t>，2743159</t>
  </si>
  <si>
    <t>，2743241</t>
  </si>
  <si>
    <t>，2743315</t>
  </si>
  <si>
    <t>，2743318</t>
  </si>
  <si>
    <t>，2743387</t>
  </si>
  <si>
    <t>，2743598</t>
  </si>
  <si>
    <t>，2743612</t>
  </si>
  <si>
    <t>本期扣款825.67元</t>
  </si>
  <si>
    <t>本期扣款787.85元</t>
  </si>
  <si>
    <t>本期扣款58.4元</t>
  </si>
  <si>
    <t>本期扣款123.43元</t>
  </si>
  <si>
    <t>本期扣款13.66元</t>
  </si>
  <si>
    <t>已取消</t>
  </si>
  <si>
    <t>本期扣款2072.39元</t>
  </si>
  <si>
    <t>本期扣款22.74元</t>
  </si>
  <si>
    <t>本期扣款556.28元</t>
  </si>
  <si>
    <t>本期扣款101.46元</t>
  </si>
  <si>
    <t>本期扣款143.91元</t>
  </si>
  <si>
    <t>本期扣款12.58元</t>
  </si>
  <si>
    <t>本期扣款132.17元</t>
  </si>
  <si>
    <t>已确认取消</t>
  </si>
  <si>
    <t>本期扣款48.07</t>
  </si>
  <si>
    <t>原单未结算，本期扣款523元</t>
  </si>
  <si>
    <t>本期扣款7.22元</t>
  </si>
  <si>
    <t>原单未结算，本期扣款92元</t>
  </si>
  <si>
    <t>A221020153652481</t>
  </si>
  <si>
    <t>A221020153814481</t>
  </si>
  <si>
    <t>A221020153928481</t>
  </si>
  <si>
    <t>A221020153958481</t>
  </si>
  <si>
    <t>A221020154027481</t>
  </si>
  <si>
    <t>A221020154049481</t>
  </si>
  <si>
    <t>总计：383860.59 HKD</t>
  </si>
  <si>
    <t>19号和20号账单一起生成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</si>
</sst>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208</xdr:row>
      <xdr:rowOff>123825</xdr:rowOff>
    </xdr:from>
    <xdr:to>
      <xdr:col>12</xdr:col>
      <xdr:colOff>257810</xdr:colOff>
      <xdr:row>240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5785425"/>
          <a:ext cx="935355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30;&#21153;&#23545;&#36134;&#25991;&#20214;\&#36130;&#21153;&#23545;&#36134;&#25991;&#20214;&#22841;2022&#24180;\2022.10\20221020\20221020&#25658;&#31243;&#27719;&#26234;&#22269;&#38469;&#30452;&#36830;\20221020&#25658;&#31243;&#27719;&#26234;&#22269;&#38469;&#30452;&#36830;20221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对账"/>
      <sheetName val="HOP"/>
      <sheetName val="Sheet2"/>
    </sheetNames>
    <sheetDataSet>
      <sheetData sheetId="0"/>
      <sheetData sheetId="1"/>
      <sheetData sheetId="2">
        <row r="1">
          <cell r="A1" t="str">
            <v>渠道单号</v>
          </cell>
          <cell r="B1" t="str">
            <v>下单日期</v>
          </cell>
          <cell r="C1" t="str">
            <v>单号</v>
          </cell>
          <cell r="D1" t="str">
            <v>酒店名称</v>
          </cell>
          <cell r="E1" t="str">
            <v>入住人</v>
          </cell>
          <cell r="F1" t="str">
            <v>入住日期</v>
          </cell>
          <cell r="G1" t="str">
            <v>离店日期</v>
          </cell>
          <cell r="H1" t="str">
            <v>结算类型</v>
          </cell>
          <cell r="I1" t="str">
            <v>RMB金额</v>
          </cell>
          <cell r="J1" t="str">
            <v>收款币种</v>
          </cell>
          <cell r="K1" t="str">
            <v>应入帐</v>
          </cell>
          <cell r="L1" t="str">
            <v>实际入账</v>
          </cell>
          <cell r="M1" t="str">
            <v>原币抵冲</v>
          </cell>
          <cell r="N1" t="str">
            <v>RMB抵冲</v>
          </cell>
          <cell r="O1" t="str">
            <v>优惠金额RMB</v>
          </cell>
          <cell r="P1" t="str">
            <v>代理商</v>
          </cell>
          <cell r="Q1" t="str">
            <v>金蝶编码</v>
          </cell>
          <cell r="R1" t="str">
            <v>确认时间</v>
          </cell>
          <cell r="S1" t="str">
            <v>是否赔付</v>
          </cell>
          <cell r="T1" t="str">
            <v>签约主体</v>
          </cell>
          <cell r="U1" t="str">
            <v>业务线</v>
          </cell>
        </row>
        <row r="2">
          <cell r="A2">
            <v>21469924494</v>
          </cell>
          <cell r="B2" t="str">
            <v>2022-10-16</v>
          </cell>
          <cell r="C2" t="str">
            <v>2743612</v>
          </cell>
          <cell r="D2" t="str">
            <v>南海滩贝特西酒店</v>
          </cell>
          <cell r="E2" t="str">
            <v>Taylor Loretta</v>
          </cell>
          <cell r="F2" t="str">
            <v>2022-10-16</v>
          </cell>
          <cell r="G2" t="str">
            <v>2022-10-17</v>
          </cell>
          <cell r="H2" t="str">
            <v>退房日周结</v>
          </cell>
          <cell r="I2" t="str">
            <v>2462.61</v>
          </cell>
          <cell r="J2" t="str">
            <v>HKD</v>
          </cell>
          <cell r="K2" t="str">
            <v>2682.00</v>
          </cell>
          <cell r="L2" t="str">
            <v>2682.00</v>
          </cell>
          <cell r="M2" t="str">
            <v>0</v>
          </cell>
          <cell r="N2" t="str">
            <v>0</v>
          </cell>
          <cell r="O2" t="str">
            <v>0.00</v>
          </cell>
          <cell r="P2" t="str">
            <v>携程汇智国际直连</v>
          </cell>
          <cell r="Q2" t="str">
            <v>925</v>
          </cell>
          <cell r="R2" t="str">
            <v>2022-10-16 22:44:32</v>
          </cell>
          <cell r="S2" t="str">
            <v>否</v>
          </cell>
          <cell r="T2" t="str">
            <v>汇智国际旅游发展有限公司</v>
          </cell>
          <cell r="U2" t="str">
            <v>直连</v>
          </cell>
        </row>
        <row r="3">
          <cell r="A3">
            <v>21469858846</v>
          </cell>
          <cell r="B3" t="str">
            <v>2022-10-16</v>
          </cell>
          <cell r="C3" t="str">
            <v>2743598</v>
          </cell>
          <cell r="D3" t="str">
            <v>水明漾日落感受酒店</v>
          </cell>
          <cell r="E3" t="str">
            <v>PUTU ERNAWATI LUH</v>
          </cell>
          <cell r="F3" t="str">
            <v>2022-10-16</v>
          </cell>
          <cell r="G3" t="str">
            <v>2022-10-17</v>
          </cell>
          <cell r="H3" t="str">
            <v>退房日周结</v>
          </cell>
          <cell r="I3" t="str">
            <v>123.96</v>
          </cell>
          <cell r="J3" t="str">
            <v>HKD</v>
          </cell>
          <cell r="K3" t="str">
            <v>135.00</v>
          </cell>
          <cell r="L3" t="str">
            <v>135.00</v>
          </cell>
          <cell r="M3" t="str">
            <v>0</v>
          </cell>
          <cell r="N3" t="str">
            <v>0</v>
          </cell>
          <cell r="O3" t="str">
            <v>0.00</v>
          </cell>
          <cell r="P3" t="str">
            <v>携程汇智国际直连</v>
          </cell>
          <cell r="Q3" t="str">
            <v>925</v>
          </cell>
          <cell r="R3" t="str">
            <v>2022-10-16 22:31:18</v>
          </cell>
          <cell r="S3" t="str">
            <v>否</v>
          </cell>
          <cell r="T3" t="str">
            <v>汇智国际旅游发展有限公司</v>
          </cell>
          <cell r="U3" t="str">
            <v>直连</v>
          </cell>
        </row>
        <row r="4">
          <cell r="A4">
            <v>21468843231</v>
          </cell>
          <cell r="B4" t="str">
            <v>2022-10-16</v>
          </cell>
          <cell r="C4" t="str">
            <v>2743387</v>
          </cell>
          <cell r="D4" t="str">
            <v>塔西克马拉雅法维酒店</v>
          </cell>
          <cell r="E4" t="str">
            <v>SANTIK SANTIKA</v>
          </cell>
          <cell r="F4" t="str">
            <v>2022-10-16</v>
          </cell>
          <cell r="G4" t="str">
            <v>2022-10-17</v>
          </cell>
          <cell r="H4" t="str">
            <v>退房日周结</v>
          </cell>
          <cell r="I4" t="str">
            <v>188.23</v>
          </cell>
          <cell r="J4" t="str">
            <v>HKD</v>
          </cell>
          <cell r="K4" t="str">
            <v>205.00</v>
          </cell>
          <cell r="L4" t="str">
            <v>205.00</v>
          </cell>
          <cell r="M4" t="str">
            <v>0</v>
          </cell>
          <cell r="N4" t="str">
            <v>0</v>
          </cell>
          <cell r="O4" t="str">
            <v>0.00</v>
          </cell>
          <cell r="P4" t="str">
            <v>携程汇智国际直连</v>
          </cell>
          <cell r="Q4" t="str">
            <v>925</v>
          </cell>
          <cell r="R4" t="str">
            <v>2022-10-16 20:09:07</v>
          </cell>
          <cell r="S4" t="str">
            <v>否</v>
          </cell>
          <cell r="T4" t="str">
            <v>汇智国际旅游发展有限公司</v>
          </cell>
          <cell r="U4" t="str">
            <v>直连</v>
          </cell>
        </row>
        <row r="5">
          <cell r="A5">
            <v>21468580445</v>
          </cell>
          <cell r="B5" t="str">
            <v>2022-10-16</v>
          </cell>
          <cell r="C5" t="str">
            <v>2743318</v>
          </cell>
          <cell r="D5" t="str">
            <v>埃默洛尔德布蒂里酒店</v>
          </cell>
          <cell r="E5" t="str">
            <v>AMRIZAL ABAS ABASAMRIZAL</v>
          </cell>
          <cell r="F5" t="str">
            <v>2022-10-16</v>
          </cell>
          <cell r="G5" t="str">
            <v>2022-10-17</v>
          </cell>
          <cell r="H5" t="str">
            <v>退房日周结</v>
          </cell>
          <cell r="I5" t="str">
            <v>314.02</v>
          </cell>
          <cell r="J5" t="str">
            <v>HKD</v>
          </cell>
          <cell r="K5" t="str">
            <v>342.00</v>
          </cell>
          <cell r="L5" t="str">
            <v>342.00</v>
          </cell>
          <cell r="M5" t="str">
            <v>0</v>
          </cell>
          <cell r="N5" t="str">
            <v>0</v>
          </cell>
          <cell r="O5" t="str">
            <v>0.00</v>
          </cell>
          <cell r="P5" t="str">
            <v>携程汇智国际直连</v>
          </cell>
          <cell r="Q5" t="str">
            <v>925</v>
          </cell>
          <cell r="R5" t="str">
            <v>2022-10-16 19:23:55</v>
          </cell>
          <cell r="S5" t="str">
            <v>否</v>
          </cell>
          <cell r="T5" t="str">
            <v>汇智国际旅游发展有限公司</v>
          </cell>
          <cell r="U5" t="str">
            <v>直连</v>
          </cell>
        </row>
        <row r="6">
          <cell r="A6">
            <v>21468567195</v>
          </cell>
          <cell r="B6" t="str">
            <v>2022-10-16</v>
          </cell>
          <cell r="C6" t="str">
            <v>2743315</v>
          </cell>
          <cell r="D6" t="str">
            <v>万隆帕莎巴鲁广场酒店</v>
          </cell>
          <cell r="E6" t="str">
            <v>Rachmawati Ammy</v>
          </cell>
          <cell r="F6" t="str">
            <v>2022-10-16</v>
          </cell>
          <cell r="G6" t="str">
            <v>2022-10-17</v>
          </cell>
          <cell r="H6" t="str">
            <v>退房日周结</v>
          </cell>
          <cell r="I6" t="str">
            <v>142.32</v>
          </cell>
          <cell r="J6" t="str">
            <v>HKD</v>
          </cell>
          <cell r="K6" t="str">
            <v>155.00</v>
          </cell>
          <cell r="L6" t="str">
            <v>155.00</v>
          </cell>
          <cell r="M6" t="str">
            <v>0</v>
          </cell>
          <cell r="N6" t="str">
            <v>0</v>
          </cell>
          <cell r="O6" t="str">
            <v>0.00</v>
          </cell>
          <cell r="P6" t="str">
            <v>携程汇智国际直连</v>
          </cell>
          <cell r="Q6" t="str">
            <v>925</v>
          </cell>
          <cell r="R6" t="str">
            <v>2022-10-16 19:17:04</v>
          </cell>
          <cell r="S6" t="str">
            <v>否</v>
          </cell>
          <cell r="T6" t="str">
            <v>汇智国际旅游发展有限公司</v>
          </cell>
          <cell r="U6" t="str">
            <v>直连</v>
          </cell>
        </row>
        <row r="7">
          <cell r="A7">
            <v>21468276675</v>
          </cell>
          <cell r="B7" t="str">
            <v>2022-10-16</v>
          </cell>
          <cell r="C7" t="str">
            <v>2743241</v>
          </cell>
          <cell r="D7" t="str">
            <v>乌汶 V 酒店</v>
          </cell>
          <cell r="E7" t="str">
            <v>SOYSUK KITTIPONG</v>
          </cell>
          <cell r="F7" t="str">
            <v>2022-10-16</v>
          </cell>
          <cell r="G7" t="str">
            <v>2022-10-17</v>
          </cell>
          <cell r="H7" t="str">
            <v>退房日周结</v>
          </cell>
          <cell r="I7" t="str">
            <v>169.87</v>
          </cell>
          <cell r="J7" t="str">
            <v>HKD</v>
          </cell>
          <cell r="K7" t="str">
            <v>185.00</v>
          </cell>
          <cell r="L7" t="str">
            <v>185.00</v>
          </cell>
          <cell r="M7" t="str">
            <v>0</v>
          </cell>
          <cell r="N7" t="str">
            <v>0</v>
          </cell>
          <cell r="O7" t="str">
            <v>0.00</v>
          </cell>
          <cell r="P7" t="str">
            <v>携程汇智国际直连</v>
          </cell>
          <cell r="Q7" t="str">
            <v>925</v>
          </cell>
          <cell r="R7" t="str">
            <v>2022-10-16 18:29:57</v>
          </cell>
          <cell r="S7" t="str">
            <v>否</v>
          </cell>
          <cell r="T7" t="str">
            <v>汇智国际旅游发展有限公司</v>
          </cell>
          <cell r="U7" t="str">
            <v>直连</v>
          </cell>
        </row>
        <row r="8">
          <cell r="A8">
            <v>21467936011</v>
          </cell>
          <cell r="B8" t="str">
            <v>2022-10-16</v>
          </cell>
          <cell r="C8" t="str">
            <v>2743159</v>
          </cell>
          <cell r="D8" t="str">
            <v>江原道东海毕加索酒店</v>
          </cell>
          <cell r="E8" t="str">
            <v>Lee Seunghee</v>
          </cell>
          <cell r="F8" t="str">
            <v>2022-10-16</v>
          </cell>
          <cell r="G8" t="str">
            <v>2022-10-17</v>
          </cell>
          <cell r="H8" t="str">
            <v>退房日周结</v>
          </cell>
          <cell r="I8" t="str">
            <v>275.46</v>
          </cell>
          <cell r="J8" t="str">
            <v>HKD</v>
          </cell>
          <cell r="K8" t="str">
            <v>300.00</v>
          </cell>
          <cell r="L8" t="str">
            <v>300.00</v>
          </cell>
          <cell r="M8" t="str">
            <v>0</v>
          </cell>
          <cell r="N8" t="str">
            <v>0</v>
          </cell>
          <cell r="O8" t="str">
            <v>0.00</v>
          </cell>
          <cell r="P8" t="str">
            <v>携程汇智国际直连</v>
          </cell>
          <cell r="Q8" t="str">
            <v>925</v>
          </cell>
          <cell r="R8" t="str">
            <v>2022-10-16 17:33:42</v>
          </cell>
          <cell r="S8" t="str">
            <v>否</v>
          </cell>
          <cell r="T8" t="str">
            <v>汇智国际旅游发展有限公司</v>
          </cell>
          <cell r="U8" t="str">
            <v>直连</v>
          </cell>
        </row>
        <row r="9">
          <cell r="A9">
            <v>21467802031</v>
          </cell>
          <cell r="B9" t="str">
            <v>2022-10-16</v>
          </cell>
          <cell r="C9" t="str">
            <v>2743136</v>
          </cell>
          <cell r="D9" t="str">
            <v>塔西克马拉雅法维酒店</v>
          </cell>
          <cell r="E9" t="str">
            <v>ZULMANDANI RIVAN</v>
          </cell>
          <cell r="F9" t="str">
            <v>2022-10-16</v>
          </cell>
          <cell r="G9" t="str">
            <v>2022-10-17</v>
          </cell>
          <cell r="H9" t="str">
            <v>退房日周结</v>
          </cell>
          <cell r="I9" t="str">
            <v>171.70</v>
          </cell>
          <cell r="J9" t="str">
            <v>HKD</v>
          </cell>
          <cell r="K9" t="str">
            <v>187.00</v>
          </cell>
          <cell r="L9" t="str">
            <v>187.00</v>
          </cell>
          <cell r="M9" t="str">
            <v>0</v>
          </cell>
          <cell r="N9" t="str">
            <v>0</v>
          </cell>
          <cell r="O9" t="str">
            <v>0.00</v>
          </cell>
          <cell r="P9" t="str">
            <v>携程汇智国际直连</v>
          </cell>
          <cell r="Q9" t="str">
            <v>925</v>
          </cell>
          <cell r="R9" t="str">
            <v>2022-10-16 17:06:53</v>
          </cell>
          <cell r="S9" t="str">
            <v>否</v>
          </cell>
          <cell r="T9" t="str">
            <v>汇智国际旅游发展有限公司</v>
          </cell>
          <cell r="U9" t="str">
            <v>直连</v>
          </cell>
        </row>
        <row r="10">
          <cell r="A10">
            <v>21467407413</v>
          </cell>
          <cell r="B10" t="str">
            <v>2022-10-16</v>
          </cell>
          <cell r="C10" t="str">
            <v>2743031</v>
          </cell>
          <cell r="D10" t="str">
            <v>伊斯坦布尔摩顿莫纳帕梅西科伊住宿加早餐旅馆</v>
          </cell>
          <cell r="E10" t="str">
            <v>Uygun Halil ibrahim</v>
          </cell>
          <cell r="F10" t="str">
            <v>2022-10-16</v>
          </cell>
          <cell r="G10" t="str">
            <v>2022-10-17</v>
          </cell>
          <cell r="H10" t="str">
            <v>退房日周结</v>
          </cell>
          <cell r="I10" t="str">
            <v>415.94</v>
          </cell>
          <cell r="J10" t="str">
            <v>HKD</v>
          </cell>
          <cell r="K10" t="str">
            <v>453.00</v>
          </cell>
          <cell r="L10" t="str">
            <v>453.00</v>
          </cell>
          <cell r="M10" t="str">
            <v>0</v>
          </cell>
          <cell r="N10" t="str">
            <v>0</v>
          </cell>
          <cell r="O10" t="str">
            <v>0.00</v>
          </cell>
          <cell r="P10" t="str">
            <v>携程汇智国际直连</v>
          </cell>
          <cell r="Q10" t="str">
            <v>925</v>
          </cell>
          <cell r="R10" t="str">
            <v>2022-10-16 15:52:20</v>
          </cell>
          <cell r="S10" t="str">
            <v>否</v>
          </cell>
          <cell r="T10" t="str">
            <v>汇智国际旅游发展有限公司</v>
          </cell>
          <cell r="U10" t="str">
            <v>直连</v>
          </cell>
        </row>
        <row r="11">
          <cell r="A11">
            <v>21466015877</v>
          </cell>
          <cell r="B11" t="str">
            <v>2022-10-16</v>
          </cell>
          <cell r="C11" t="str">
            <v>2742770</v>
          </cell>
          <cell r="D11" t="str">
            <v>Capital O 564 自然精品酒店</v>
          </cell>
          <cell r="E11" t="str">
            <v>INTAPHAN CHIRADECH</v>
          </cell>
          <cell r="F11" t="str">
            <v>2022-10-16</v>
          </cell>
          <cell r="G11" t="str">
            <v>2022-10-17</v>
          </cell>
          <cell r="H11" t="str">
            <v>退房日周结</v>
          </cell>
          <cell r="I11" t="str">
            <v>110.18</v>
          </cell>
          <cell r="J11" t="str">
            <v>HKD</v>
          </cell>
          <cell r="K11" t="str">
            <v>120.00</v>
          </cell>
          <cell r="L11" t="str">
            <v>120.00</v>
          </cell>
          <cell r="M11" t="str">
            <v>0</v>
          </cell>
          <cell r="N11" t="str">
            <v>0</v>
          </cell>
          <cell r="O11" t="str">
            <v>0.00</v>
          </cell>
          <cell r="P11" t="str">
            <v>携程汇智国际直连</v>
          </cell>
          <cell r="Q11" t="str">
            <v>925</v>
          </cell>
          <cell r="R11" t="str">
            <v>2022-10-16 12:36:36</v>
          </cell>
          <cell r="S11" t="str">
            <v>否</v>
          </cell>
          <cell r="T11" t="str">
            <v>汇智国际旅游发展有限公司</v>
          </cell>
          <cell r="U11" t="str">
            <v>直连</v>
          </cell>
        </row>
        <row r="12">
          <cell r="A12">
            <v>21465467454</v>
          </cell>
          <cell r="B12" t="str">
            <v>2022-10-16</v>
          </cell>
          <cell r="C12" t="str">
            <v>2742660</v>
          </cell>
          <cell r="D12" t="str">
            <v>曼谷阿瓦尼中庭酒店</v>
          </cell>
          <cell r="E12" t="str">
            <v>LI BO</v>
          </cell>
          <cell r="F12" t="str">
            <v>2022-10-16</v>
          </cell>
          <cell r="G12" t="str">
            <v>2022-10-17</v>
          </cell>
          <cell r="H12" t="str">
            <v>退房日周结</v>
          </cell>
          <cell r="I12" t="str">
            <v>224.96</v>
          </cell>
          <cell r="J12" t="str">
            <v>HKD</v>
          </cell>
          <cell r="K12" t="str">
            <v>245.00</v>
          </cell>
          <cell r="L12" t="str">
            <v>245.00</v>
          </cell>
          <cell r="M12" t="str">
            <v>0</v>
          </cell>
          <cell r="N12" t="str">
            <v>0</v>
          </cell>
          <cell r="O12" t="str">
            <v>0.00</v>
          </cell>
          <cell r="P12" t="str">
            <v>携程汇智国际直连</v>
          </cell>
          <cell r="Q12" t="str">
            <v>925</v>
          </cell>
          <cell r="R12" t="str">
            <v>2022-10-16 11:12:29</v>
          </cell>
          <cell r="S12" t="str">
            <v>否</v>
          </cell>
          <cell r="T12" t="str">
            <v>汇智国际旅游发展有限公司</v>
          </cell>
          <cell r="U12" t="str">
            <v>直连</v>
          </cell>
        </row>
        <row r="13">
          <cell r="A13">
            <v>21465248881</v>
          </cell>
          <cell r="B13" t="str">
            <v>2022-10-16</v>
          </cell>
          <cell r="C13" t="str">
            <v>2742609</v>
          </cell>
          <cell r="D13" t="str">
            <v>奥提加斯中心格欧酒店</v>
          </cell>
          <cell r="E13" t="str">
            <v>Halog Kyle Denise Roaquin</v>
          </cell>
          <cell r="F13" t="str">
            <v>2022-10-16</v>
          </cell>
          <cell r="G13" t="str">
            <v>2022-10-17</v>
          </cell>
          <cell r="H13" t="str">
            <v>退房日周结</v>
          </cell>
          <cell r="I13" t="str">
            <v>222.20</v>
          </cell>
          <cell r="J13" t="str">
            <v>HKD</v>
          </cell>
          <cell r="K13" t="str">
            <v>242.00</v>
          </cell>
          <cell r="L13" t="str">
            <v>242.00</v>
          </cell>
          <cell r="M13" t="str">
            <v>0</v>
          </cell>
          <cell r="N13" t="str">
            <v>0</v>
          </cell>
          <cell r="O13" t="str">
            <v>0.00</v>
          </cell>
          <cell r="P13" t="str">
            <v>携程汇智国际直连</v>
          </cell>
          <cell r="Q13" t="str">
            <v>925</v>
          </cell>
          <cell r="R13" t="str">
            <v>2022-10-16 10:32:45</v>
          </cell>
          <cell r="S13" t="str">
            <v>否</v>
          </cell>
          <cell r="T13" t="str">
            <v>汇智国际旅游发展有限公司</v>
          </cell>
          <cell r="U13" t="str">
            <v>直连</v>
          </cell>
        </row>
        <row r="14">
          <cell r="A14">
            <v>21465224225</v>
          </cell>
          <cell r="B14" t="str">
            <v>2022-10-16</v>
          </cell>
          <cell r="C14" t="str">
            <v>2742601</v>
          </cell>
          <cell r="D14" t="str">
            <v>悉尼机场酒店</v>
          </cell>
          <cell r="E14" t="str">
            <v>THORNE MADELYN</v>
          </cell>
          <cell r="F14" t="str">
            <v>2022-10-16</v>
          </cell>
          <cell r="G14" t="str">
            <v>2022-10-17</v>
          </cell>
          <cell r="H14" t="str">
            <v>退房日周结</v>
          </cell>
          <cell r="I14" t="str">
            <v>492.16</v>
          </cell>
          <cell r="J14" t="str">
            <v>HKD</v>
          </cell>
          <cell r="K14" t="str">
            <v>536.00</v>
          </cell>
          <cell r="L14" t="str">
            <v>536.00</v>
          </cell>
          <cell r="M14" t="str">
            <v>0</v>
          </cell>
          <cell r="N14" t="str">
            <v>0</v>
          </cell>
          <cell r="O14" t="str">
            <v>0.00</v>
          </cell>
          <cell r="P14" t="str">
            <v>携程汇智国际直连</v>
          </cell>
          <cell r="Q14" t="str">
            <v>925</v>
          </cell>
          <cell r="R14" t="str">
            <v>2022-10-16 10:35:02</v>
          </cell>
          <cell r="S14" t="str">
            <v>否</v>
          </cell>
          <cell r="T14" t="str">
            <v>汇智国际旅游发展有限公司</v>
          </cell>
          <cell r="U14" t="str">
            <v>直连</v>
          </cell>
        </row>
        <row r="15">
          <cell r="A15">
            <v>21461228788</v>
          </cell>
          <cell r="B15" t="str">
            <v>2022-10-16</v>
          </cell>
          <cell r="C15" t="str">
            <v>2742588</v>
          </cell>
          <cell r="D15" t="str">
            <v>槟城龙城酒店</v>
          </cell>
          <cell r="E15" t="str">
            <v>HUANG CHONGBIN</v>
          </cell>
          <cell r="F15" t="str">
            <v>2022-10-16</v>
          </cell>
          <cell r="G15" t="str">
            <v>2022-10-17</v>
          </cell>
          <cell r="H15" t="str">
            <v>退房日周结</v>
          </cell>
          <cell r="I15" t="str">
            <v>432.47</v>
          </cell>
          <cell r="J15" t="str">
            <v>HKD</v>
          </cell>
          <cell r="K15" t="str">
            <v>471.00</v>
          </cell>
          <cell r="L15" t="str">
            <v>471.00</v>
          </cell>
          <cell r="M15" t="str">
            <v>0</v>
          </cell>
          <cell r="N15" t="str">
            <v>0</v>
          </cell>
          <cell r="O15" t="str">
            <v>0.00</v>
          </cell>
          <cell r="P15" t="str">
            <v>携程汇智国际直连</v>
          </cell>
          <cell r="Q15" t="str">
            <v>925</v>
          </cell>
          <cell r="R15" t="str">
            <v>2022-10-16 10:51:40</v>
          </cell>
          <cell r="S15" t="str">
            <v>否</v>
          </cell>
          <cell r="T15" t="str">
            <v>汇智国际旅游发展有限公司</v>
          </cell>
          <cell r="U15" t="str">
            <v>直采</v>
          </cell>
        </row>
        <row r="16">
          <cell r="A16">
            <v>21465156971</v>
          </cell>
          <cell r="B16" t="str">
            <v>2022-10-16</v>
          </cell>
          <cell r="C16" t="str">
            <v>2742581</v>
          </cell>
          <cell r="D16" t="str">
            <v>维加蛇象牙酒店</v>
          </cell>
          <cell r="E16" t="str">
            <v>Noviyanti Iis,Noviyanti Iis</v>
          </cell>
          <cell r="F16" t="str">
            <v>2022-10-16</v>
          </cell>
          <cell r="G16" t="str">
            <v>2022-10-17</v>
          </cell>
          <cell r="H16" t="str">
            <v>退房日周结</v>
          </cell>
          <cell r="I16" t="str">
            <v>391.15</v>
          </cell>
          <cell r="J16" t="str">
            <v>HKD</v>
          </cell>
          <cell r="K16" t="str">
            <v>426.00</v>
          </cell>
          <cell r="L16" t="str">
            <v>426.00</v>
          </cell>
          <cell r="M16" t="str">
            <v>0</v>
          </cell>
          <cell r="N16" t="str">
            <v>0</v>
          </cell>
          <cell r="O16" t="str">
            <v>0.00</v>
          </cell>
          <cell r="P16" t="str">
            <v>携程汇智国际直连</v>
          </cell>
          <cell r="Q16" t="str">
            <v>925</v>
          </cell>
          <cell r="R16" t="str">
            <v>2022-10-16 10:05:51</v>
          </cell>
          <cell r="S16" t="str">
            <v>否</v>
          </cell>
          <cell r="T16" t="str">
            <v>汇智国际旅游发展有限公司</v>
          </cell>
          <cell r="U16" t="str">
            <v>直连</v>
          </cell>
        </row>
        <row r="17">
          <cell r="A17">
            <v>21465104162</v>
          </cell>
          <cell r="B17" t="str">
            <v>2022-10-16</v>
          </cell>
          <cell r="C17" t="str">
            <v>2742571</v>
          </cell>
          <cell r="D17" t="str">
            <v>曼谷阿瓦尼中庭酒店</v>
          </cell>
          <cell r="E17" t="str">
            <v>KWAN CHEUK HEI FELIX</v>
          </cell>
          <cell r="F17" t="str">
            <v>2022-10-16</v>
          </cell>
          <cell r="G17" t="str">
            <v>2022-10-17</v>
          </cell>
          <cell r="H17" t="str">
            <v>退房日周结</v>
          </cell>
          <cell r="I17" t="str">
            <v>268.11</v>
          </cell>
          <cell r="J17" t="str">
            <v>HKD</v>
          </cell>
          <cell r="K17" t="str">
            <v>292.00</v>
          </cell>
          <cell r="L17" t="str">
            <v>292.00</v>
          </cell>
          <cell r="M17" t="str">
            <v>0</v>
          </cell>
          <cell r="N17" t="str">
            <v>0</v>
          </cell>
          <cell r="O17" t="str">
            <v>0.00</v>
          </cell>
          <cell r="P17" t="str">
            <v>携程汇智国际直连</v>
          </cell>
          <cell r="Q17" t="str">
            <v>925</v>
          </cell>
          <cell r="R17" t="str">
            <v>2022-10-16 09:54:46</v>
          </cell>
          <cell r="S17" t="str">
            <v>否</v>
          </cell>
          <cell r="T17" t="str">
            <v>汇智国际旅游发展有限公司</v>
          </cell>
          <cell r="U17" t="str">
            <v>直连</v>
          </cell>
        </row>
        <row r="18">
          <cell r="A18">
            <v>21465000542</v>
          </cell>
          <cell r="B18" t="str">
            <v>2022-10-16</v>
          </cell>
          <cell r="C18" t="str">
            <v>2742537</v>
          </cell>
          <cell r="D18" t="str">
            <v>釜山西面托优克酒店</v>
          </cell>
          <cell r="E18" t="str">
            <v>Woo Sejin</v>
          </cell>
          <cell r="F18" t="str">
            <v>2022-10-16</v>
          </cell>
          <cell r="G18" t="str">
            <v>2022-10-17</v>
          </cell>
          <cell r="H18" t="str">
            <v>退房日周结</v>
          </cell>
          <cell r="I18" t="str">
            <v>306.68</v>
          </cell>
          <cell r="J18" t="str">
            <v>HKD</v>
          </cell>
          <cell r="K18" t="str">
            <v>334.00</v>
          </cell>
          <cell r="L18" t="str">
            <v>334.00</v>
          </cell>
          <cell r="M18" t="str">
            <v>0</v>
          </cell>
          <cell r="N18" t="str">
            <v>0</v>
          </cell>
          <cell r="O18" t="str">
            <v>0.00</v>
          </cell>
          <cell r="P18" t="str">
            <v>携程汇智国际直连</v>
          </cell>
          <cell r="Q18" t="str">
            <v>925</v>
          </cell>
          <cell r="R18" t="str">
            <v>2022-10-16 09:29:24</v>
          </cell>
          <cell r="S18" t="str">
            <v>否</v>
          </cell>
          <cell r="T18" t="str">
            <v>汇智国际旅游发展有限公司</v>
          </cell>
          <cell r="U18" t="str">
            <v>直连</v>
          </cell>
        </row>
        <row r="19">
          <cell r="A19">
            <v>21464915270</v>
          </cell>
          <cell r="B19" t="str">
            <v>2022-10-16</v>
          </cell>
          <cell r="C19" t="str">
            <v>2742532</v>
          </cell>
          <cell r="D19" t="str">
            <v>乔治国王酒店</v>
          </cell>
          <cell r="E19" t="str">
            <v>BENAOUM MAATI</v>
          </cell>
          <cell r="F19" t="str">
            <v>2022-10-16</v>
          </cell>
          <cell r="G19" t="str">
            <v>2022-10-17</v>
          </cell>
          <cell r="H19" t="str">
            <v>退房日周结</v>
          </cell>
          <cell r="I19" t="str">
            <v>747.41</v>
          </cell>
          <cell r="J19" t="str">
            <v>HKD</v>
          </cell>
          <cell r="K19" t="str">
            <v>814.00</v>
          </cell>
          <cell r="L19" t="str">
            <v>814.00</v>
          </cell>
          <cell r="M19" t="str">
            <v>0</v>
          </cell>
          <cell r="N19" t="str">
            <v>0</v>
          </cell>
          <cell r="O19" t="str">
            <v>0.00</v>
          </cell>
          <cell r="P19" t="str">
            <v>携程汇智国际直连</v>
          </cell>
          <cell r="Q19" t="str">
            <v>925</v>
          </cell>
          <cell r="R19" t="str">
            <v>2022-10-16 09:19:12</v>
          </cell>
          <cell r="S19" t="str">
            <v>否</v>
          </cell>
          <cell r="T19" t="str">
            <v>汇智国际旅游发展有限公司</v>
          </cell>
          <cell r="U19" t="str">
            <v>直连</v>
          </cell>
        </row>
        <row r="20">
          <cell r="A20">
            <v>21464774113</v>
          </cell>
          <cell r="B20" t="str">
            <v>2022-10-16</v>
          </cell>
          <cell r="C20" t="str">
            <v>2742509</v>
          </cell>
          <cell r="D20" t="str">
            <v>蒙特卡姆皇家伦敦之家酒店</v>
          </cell>
          <cell r="E20" t="str">
            <v>LAM KWUN SANG OVO</v>
          </cell>
          <cell r="F20" t="str">
            <v>2022-10-16</v>
          </cell>
          <cell r="G20" t="str">
            <v>2022-10-17</v>
          </cell>
          <cell r="H20" t="str">
            <v>退房日周结</v>
          </cell>
          <cell r="I20" t="str">
            <v>1498.50</v>
          </cell>
          <cell r="J20" t="str">
            <v>HKD</v>
          </cell>
          <cell r="K20" t="str">
            <v>1632.00</v>
          </cell>
          <cell r="L20" t="str">
            <v>1632.00</v>
          </cell>
          <cell r="M20" t="str">
            <v>0</v>
          </cell>
          <cell r="N20" t="str">
            <v>0</v>
          </cell>
          <cell r="O20" t="str">
            <v>0.00</v>
          </cell>
          <cell r="P20" t="str">
            <v>携程汇智国际直连</v>
          </cell>
          <cell r="Q20" t="str">
            <v>925</v>
          </cell>
          <cell r="R20" t="str">
            <v>2022-10-16 08:54:45</v>
          </cell>
          <cell r="S20" t="str">
            <v>否</v>
          </cell>
          <cell r="T20" t="str">
            <v>汇智国际旅游发展有限公司</v>
          </cell>
          <cell r="U20" t="str">
            <v>直连</v>
          </cell>
        </row>
        <row r="21">
          <cell r="A21">
            <v>21464277172</v>
          </cell>
          <cell r="B21" t="str">
            <v>2022-10-16</v>
          </cell>
          <cell r="C21" t="str">
            <v>2742353</v>
          </cell>
          <cell r="D21" t="str">
            <v>维尔京河赌场酒店</v>
          </cell>
          <cell r="E21" t="str">
            <v>ankarlo jeannie</v>
          </cell>
          <cell r="F21" t="str">
            <v>2022-10-16</v>
          </cell>
          <cell r="G21" t="str">
            <v>2022-10-17</v>
          </cell>
          <cell r="H21" t="str">
            <v>退房日周结</v>
          </cell>
          <cell r="I21" t="str">
            <v>236.90</v>
          </cell>
          <cell r="J21" t="str">
            <v>HKD</v>
          </cell>
          <cell r="K21" t="str">
            <v>258.00</v>
          </cell>
          <cell r="L21" t="str">
            <v>258.00</v>
          </cell>
          <cell r="M21" t="str">
            <v>0</v>
          </cell>
          <cell r="N21" t="str">
            <v>0</v>
          </cell>
          <cell r="O21" t="str">
            <v>0.00</v>
          </cell>
          <cell r="P21" t="str">
            <v>携程汇智国际直连</v>
          </cell>
          <cell r="Q21" t="str">
            <v>925</v>
          </cell>
          <cell r="R21" t="str">
            <v>2022-10-16 03:25:41</v>
          </cell>
          <cell r="S21" t="str">
            <v>否</v>
          </cell>
          <cell r="T21" t="str">
            <v>汇智国际旅游发展有限公司</v>
          </cell>
          <cell r="U21" t="str">
            <v>直连</v>
          </cell>
        </row>
        <row r="22">
          <cell r="A22">
            <v>21462943730</v>
          </cell>
          <cell r="B22" t="str">
            <v>2022-10-16</v>
          </cell>
          <cell r="C22" t="str">
            <v>2742347</v>
          </cell>
          <cell r="D22" t="str">
            <v>吉隆坡千禧大酒店</v>
          </cell>
          <cell r="E22" t="str">
            <v>DONG LIJUAN</v>
          </cell>
          <cell r="F22" t="str">
            <v>2022-10-16</v>
          </cell>
          <cell r="G22" t="str">
            <v>2022-10-17</v>
          </cell>
          <cell r="H22" t="str">
            <v>退房日周结</v>
          </cell>
          <cell r="I22" t="str">
            <v>457.26</v>
          </cell>
          <cell r="J22" t="str">
            <v>HKD</v>
          </cell>
          <cell r="K22" t="str">
            <v>498.00</v>
          </cell>
          <cell r="L22" t="str">
            <v>498.00</v>
          </cell>
          <cell r="M22" t="str">
            <v>0</v>
          </cell>
          <cell r="N22" t="str">
            <v>0</v>
          </cell>
          <cell r="O22" t="str">
            <v>0.00</v>
          </cell>
          <cell r="P22" t="str">
            <v>携程汇智国际直连</v>
          </cell>
          <cell r="Q22" t="str">
            <v>925</v>
          </cell>
          <cell r="R22" t="str">
            <v>2022-10-16 03:23:19</v>
          </cell>
          <cell r="S22" t="str">
            <v>否</v>
          </cell>
          <cell r="T22" t="str">
            <v>汇智国际旅游发展有限公司</v>
          </cell>
          <cell r="U22" t="str">
            <v>直连</v>
          </cell>
        </row>
        <row r="23">
          <cell r="A23">
            <v>21462775963</v>
          </cell>
          <cell r="B23" t="str">
            <v>2022-10-15</v>
          </cell>
          <cell r="C23" t="str">
            <v>2742019</v>
          </cell>
          <cell r="D23" t="str">
            <v>阿姆斯特丹史基浦机场宜必思酒店</v>
          </cell>
          <cell r="E23" t="str">
            <v>LIU JIE</v>
          </cell>
          <cell r="F23" t="str">
            <v>2022-10-15</v>
          </cell>
          <cell r="G23" t="str">
            <v>2022-10-17</v>
          </cell>
          <cell r="H23" t="str">
            <v>退房日周结</v>
          </cell>
          <cell r="I23" t="str">
            <v>1599.50</v>
          </cell>
          <cell r="J23" t="str">
            <v>HKD</v>
          </cell>
          <cell r="K23" t="str">
            <v>1742.00</v>
          </cell>
          <cell r="L23" t="str">
            <v>1742.00</v>
          </cell>
          <cell r="M23" t="str">
            <v>0</v>
          </cell>
          <cell r="N23" t="str">
            <v>0</v>
          </cell>
          <cell r="O23" t="str">
            <v>0.00</v>
          </cell>
          <cell r="P23" t="str">
            <v>携程汇智国际直连</v>
          </cell>
          <cell r="Q23" t="str">
            <v>925</v>
          </cell>
          <cell r="R23" t="str">
            <v>2022-10-15 21:26:54</v>
          </cell>
          <cell r="S23" t="str">
            <v>否</v>
          </cell>
          <cell r="T23" t="str">
            <v>汇智国际旅游发展有限公司</v>
          </cell>
          <cell r="U23" t="str">
            <v>直连</v>
          </cell>
        </row>
        <row r="24">
          <cell r="A24">
            <v>21460942875</v>
          </cell>
          <cell r="B24" t="str">
            <v>2022-10-15</v>
          </cell>
          <cell r="C24" t="str">
            <v>2741665</v>
          </cell>
          <cell r="D24" t="str">
            <v>阿姆斯特丹史基浦机场宜必思酒店</v>
          </cell>
          <cell r="E24" t="str">
            <v>HOYONG SHIN</v>
          </cell>
          <cell r="F24" t="str">
            <v>2022-10-15</v>
          </cell>
          <cell r="G24" t="str">
            <v>2022-10-17</v>
          </cell>
          <cell r="H24" t="str">
            <v>退房日周结</v>
          </cell>
          <cell r="I24" t="str">
            <v>1599.50</v>
          </cell>
          <cell r="J24" t="str">
            <v>HKD</v>
          </cell>
          <cell r="K24" t="str">
            <v>1742.00</v>
          </cell>
          <cell r="L24" t="str">
            <v>1742.00</v>
          </cell>
          <cell r="M24" t="str">
            <v>0</v>
          </cell>
          <cell r="N24" t="str">
            <v>0</v>
          </cell>
          <cell r="O24" t="str">
            <v>0.00</v>
          </cell>
          <cell r="P24" t="str">
            <v>携程汇智国际直连</v>
          </cell>
          <cell r="Q24" t="str">
            <v>925</v>
          </cell>
          <cell r="R24" t="str">
            <v>2022-10-15 17:22:06</v>
          </cell>
          <cell r="S24" t="str">
            <v>否</v>
          </cell>
          <cell r="T24" t="str">
            <v>汇智国际旅游发展有限公司</v>
          </cell>
          <cell r="U24" t="str">
            <v>直连</v>
          </cell>
        </row>
        <row r="25">
          <cell r="A25">
            <v>21460470128</v>
          </cell>
          <cell r="B25" t="str">
            <v>2022-10-15</v>
          </cell>
          <cell r="C25" t="str">
            <v>2741533</v>
          </cell>
          <cell r="D25" t="str">
            <v>迈阿密海德中城套房酒店</v>
          </cell>
          <cell r="E25" t="str">
            <v>Cohen David</v>
          </cell>
          <cell r="F25" t="str">
            <v>2022-10-15</v>
          </cell>
          <cell r="G25" t="str">
            <v>2022-10-17</v>
          </cell>
          <cell r="H25" t="str">
            <v>退房日周结</v>
          </cell>
          <cell r="I25" t="str">
            <v>2918.04</v>
          </cell>
          <cell r="J25" t="str">
            <v>HKD</v>
          </cell>
          <cell r="K25" t="str">
            <v>3178.00</v>
          </cell>
          <cell r="L25" t="str">
            <v>3178.00</v>
          </cell>
          <cell r="M25" t="str">
            <v>0</v>
          </cell>
          <cell r="N25" t="str">
            <v>0</v>
          </cell>
          <cell r="O25" t="str">
            <v>0.00</v>
          </cell>
          <cell r="P25" t="str">
            <v>携程汇智国际直连</v>
          </cell>
          <cell r="Q25" t="str">
            <v>925</v>
          </cell>
          <cell r="R25" t="str">
            <v>2022-10-15 16:28:13</v>
          </cell>
          <cell r="S25" t="str">
            <v>否</v>
          </cell>
          <cell r="T25" t="str">
            <v>汇智国际旅游发展有限公司</v>
          </cell>
          <cell r="U25" t="str">
            <v>直连</v>
          </cell>
        </row>
        <row r="26">
          <cell r="A26">
            <v>21459434281</v>
          </cell>
          <cell r="B26" t="str">
            <v>2022-10-15</v>
          </cell>
          <cell r="C26" t="str">
            <v>2741338</v>
          </cell>
          <cell r="D26" t="str">
            <v>曼谷阿文苏昆维特酒店</v>
          </cell>
          <cell r="E26" t="str">
            <v>CHAN WAI KONG</v>
          </cell>
          <cell r="F26" t="str">
            <v>2022-10-15</v>
          </cell>
          <cell r="G26" t="str">
            <v>2022-10-17</v>
          </cell>
          <cell r="H26" t="str">
            <v>退房日周结</v>
          </cell>
          <cell r="I26" t="str">
            <v>1215.70</v>
          </cell>
          <cell r="J26" t="str">
            <v>HKD</v>
          </cell>
          <cell r="K26" t="str">
            <v>1324.00</v>
          </cell>
          <cell r="L26" t="str">
            <v>1324.00</v>
          </cell>
          <cell r="M26" t="str">
            <v>0</v>
          </cell>
          <cell r="N26" t="str">
            <v>0</v>
          </cell>
          <cell r="O26" t="str">
            <v>0.00</v>
          </cell>
          <cell r="P26" t="str">
            <v>携程汇智国际直连</v>
          </cell>
          <cell r="Q26" t="str">
            <v>925</v>
          </cell>
          <cell r="R26" t="str">
            <v>2022-10-15 13:54:45</v>
          </cell>
          <cell r="S26" t="str">
            <v>否</v>
          </cell>
          <cell r="T26" t="str">
            <v>汇智国际旅游发展有限公司</v>
          </cell>
          <cell r="U26" t="str">
            <v>直连</v>
          </cell>
        </row>
        <row r="27">
          <cell r="A27">
            <v>21457066985</v>
          </cell>
          <cell r="B27" t="str">
            <v>2022-10-15</v>
          </cell>
          <cell r="C27" t="str">
            <v>2740758</v>
          </cell>
          <cell r="D27" t="str">
            <v>普吉岛卡塔磐石度假村</v>
          </cell>
          <cell r="E27" t="str">
            <v>WU BOXUAN,Wang Jue</v>
          </cell>
          <cell r="F27" t="str">
            <v>2022-10-16</v>
          </cell>
          <cell r="G27" t="str">
            <v>2022-10-17</v>
          </cell>
          <cell r="H27" t="str">
            <v>退房日周结</v>
          </cell>
          <cell r="I27" t="str">
            <v>3177.89</v>
          </cell>
          <cell r="J27" t="str">
            <v>HKD</v>
          </cell>
          <cell r="K27" t="str">
            <v>3461.00</v>
          </cell>
          <cell r="L27" t="str">
            <v>3461.00</v>
          </cell>
          <cell r="M27" t="str">
            <v>0</v>
          </cell>
          <cell r="N27" t="str">
            <v>0</v>
          </cell>
          <cell r="O27" t="str">
            <v>0.00</v>
          </cell>
          <cell r="P27" t="str">
            <v>携程汇智国际直连</v>
          </cell>
          <cell r="Q27" t="str">
            <v>925</v>
          </cell>
          <cell r="R27" t="str">
            <v>2022-10-15 10:52:41</v>
          </cell>
          <cell r="S27" t="str">
            <v>否</v>
          </cell>
          <cell r="T27" t="str">
            <v>汇智国际旅游发展有限公司</v>
          </cell>
          <cell r="U27" t="str">
            <v>直采</v>
          </cell>
        </row>
        <row r="28">
          <cell r="A28">
            <v>21456572905</v>
          </cell>
          <cell r="B28" t="str">
            <v>2022-10-15</v>
          </cell>
          <cell r="C28" t="str">
            <v>2740688</v>
          </cell>
          <cell r="D28" t="str">
            <v>公园大道罗切斯特酒店 (SG Clean)</v>
          </cell>
          <cell r="E28" t="str">
            <v>WONG ZHENG YI</v>
          </cell>
          <cell r="F28" t="str">
            <v>2022-10-16</v>
          </cell>
          <cell r="G28" t="str">
            <v>2022-10-17</v>
          </cell>
          <cell r="H28" t="str">
            <v>退房日周结</v>
          </cell>
          <cell r="I28" t="str">
            <v>865.15</v>
          </cell>
          <cell r="J28" t="str">
            <v>HKD</v>
          </cell>
          <cell r="K28" t="str">
            <v>945.00</v>
          </cell>
          <cell r="L28" t="str">
            <v>945.00</v>
          </cell>
          <cell r="M28" t="str">
            <v>0</v>
          </cell>
          <cell r="N28" t="str">
            <v>0</v>
          </cell>
          <cell r="O28" t="str">
            <v>0.00</v>
          </cell>
          <cell r="P28" t="str">
            <v>携程汇智国际直连</v>
          </cell>
          <cell r="Q28" t="str">
            <v>925</v>
          </cell>
          <cell r="R28" t="str">
            <v>2022-10-15 01:33:10</v>
          </cell>
          <cell r="S28" t="str">
            <v>否</v>
          </cell>
          <cell r="T28" t="str">
            <v>汇智国际旅游发展有限公司</v>
          </cell>
          <cell r="U28" t="str">
            <v>直连</v>
          </cell>
        </row>
        <row r="29">
          <cell r="A29">
            <v>21456427682</v>
          </cell>
          <cell r="B29" t="str">
            <v>2022-10-15</v>
          </cell>
          <cell r="C29" t="str">
            <v>2740646</v>
          </cell>
          <cell r="D29" t="str">
            <v>纽约切尔西智选假日酒店</v>
          </cell>
          <cell r="E29" t="str">
            <v>WU XUMING,LUO HAO,SHEN XIAOJUN</v>
          </cell>
          <cell r="F29" t="str">
            <v>2022-10-15</v>
          </cell>
          <cell r="G29" t="str">
            <v>2022-10-17</v>
          </cell>
          <cell r="H29" t="str">
            <v>退房日周结</v>
          </cell>
          <cell r="I29" t="str">
            <v>14844.83</v>
          </cell>
          <cell r="J29" t="str">
            <v>HKD</v>
          </cell>
          <cell r="K29" t="str">
            <v>16215.00</v>
          </cell>
          <cell r="L29" t="str">
            <v>16215.00</v>
          </cell>
          <cell r="M29" t="str">
            <v>0</v>
          </cell>
          <cell r="N29" t="str">
            <v>0</v>
          </cell>
          <cell r="O29" t="str">
            <v>0.00</v>
          </cell>
          <cell r="P29" t="str">
            <v>携程汇智国际直连</v>
          </cell>
          <cell r="Q29" t="str">
            <v>925</v>
          </cell>
          <cell r="R29" t="str">
            <v>2022-10-15 00:58:10</v>
          </cell>
          <cell r="S29" t="str">
            <v>否</v>
          </cell>
          <cell r="T29" t="str">
            <v>汇智国际旅游发展有限公司</v>
          </cell>
          <cell r="U29" t="str">
            <v>直连</v>
          </cell>
        </row>
        <row r="30">
          <cell r="A30">
            <v>21456365878</v>
          </cell>
          <cell r="B30" t="str">
            <v>2022-10-15</v>
          </cell>
          <cell r="C30" t="str">
            <v>2740633</v>
          </cell>
          <cell r="D30" t="str">
            <v>蒙特莱昂酒店</v>
          </cell>
          <cell r="E30" t="str">
            <v>BARRERA JESSICA</v>
          </cell>
          <cell r="F30" t="str">
            <v>2022-10-16</v>
          </cell>
          <cell r="G30" t="str">
            <v>2022-10-17</v>
          </cell>
          <cell r="H30" t="str">
            <v>退房日周结</v>
          </cell>
          <cell r="I30" t="str">
            <v>1527.97</v>
          </cell>
          <cell r="J30" t="str">
            <v>HKD</v>
          </cell>
          <cell r="K30" t="str">
            <v>1669.00</v>
          </cell>
          <cell r="L30" t="str">
            <v>1669.00</v>
          </cell>
          <cell r="M30" t="str">
            <v>0</v>
          </cell>
          <cell r="N30" t="str">
            <v>0</v>
          </cell>
          <cell r="O30" t="str">
            <v>0.00</v>
          </cell>
          <cell r="P30" t="str">
            <v>携程汇智国际直连</v>
          </cell>
          <cell r="Q30" t="str">
            <v>925</v>
          </cell>
          <cell r="R30" t="str">
            <v>2022-10-15 00:23:49</v>
          </cell>
          <cell r="S30" t="str">
            <v>否</v>
          </cell>
          <cell r="T30" t="str">
            <v>汇智国际旅游发展有限公司</v>
          </cell>
          <cell r="U30" t="str">
            <v>直连</v>
          </cell>
        </row>
        <row r="31">
          <cell r="A31">
            <v>21455741023</v>
          </cell>
          <cell r="B31" t="str">
            <v>2022-10-14</v>
          </cell>
          <cell r="C31" t="str">
            <v>2740475</v>
          </cell>
          <cell r="D31" t="str">
            <v>东京半蔵门鸟巢酒店</v>
          </cell>
          <cell r="E31" t="str">
            <v>ZHANG YINGNING,CHEN TIANSHU</v>
          </cell>
          <cell r="F31" t="str">
            <v>2022-10-16</v>
          </cell>
          <cell r="G31" t="str">
            <v>2022-10-17</v>
          </cell>
          <cell r="H31" t="str">
            <v>退房日周结</v>
          </cell>
          <cell r="I31" t="str">
            <v>270.99</v>
          </cell>
          <cell r="J31" t="str">
            <v>HKD</v>
          </cell>
          <cell r="K31" t="str">
            <v>296.00</v>
          </cell>
          <cell r="L31" t="str">
            <v>296.00</v>
          </cell>
          <cell r="M31" t="str">
            <v>0</v>
          </cell>
          <cell r="N31" t="str">
            <v>0</v>
          </cell>
          <cell r="O31" t="str">
            <v>0.00</v>
          </cell>
          <cell r="P31" t="str">
            <v>携程汇智国际直连</v>
          </cell>
          <cell r="Q31" t="str">
            <v>925</v>
          </cell>
          <cell r="R31" t="str">
            <v>2022-10-14 22:29:58</v>
          </cell>
          <cell r="S31" t="str">
            <v>否</v>
          </cell>
          <cell r="T31" t="str">
            <v>汇智国际旅游发展有限公司</v>
          </cell>
          <cell r="U31" t="str">
            <v>直连</v>
          </cell>
        </row>
        <row r="32">
          <cell r="A32">
            <v>21453246867</v>
          </cell>
          <cell r="B32" t="str">
            <v>2022-10-14</v>
          </cell>
          <cell r="C32" t="str">
            <v>2740065</v>
          </cell>
          <cell r="D32" t="str">
            <v>欧罗巴城市酒店</v>
          </cell>
          <cell r="E32" t="str">
            <v>XIAO JIE</v>
          </cell>
          <cell r="F32" t="str">
            <v>2022-10-14</v>
          </cell>
          <cell r="G32" t="str">
            <v>2022-10-17</v>
          </cell>
          <cell r="H32" t="str">
            <v>退房日周结</v>
          </cell>
          <cell r="I32" t="str">
            <v>1790.72</v>
          </cell>
          <cell r="J32" t="str">
            <v>HKD</v>
          </cell>
          <cell r="K32" t="str">
            <v>1956.00</v>
          </cell>
          <cell r="L32" t="str">
            <v>1956.00</v>
          </cell>
          <cell r="M32" t="str">
            <v>0</v>
          </cell>
          <cell r="N32" t="str">
            <v>0</v>
          </cell>
          <cell r="O32" t="str">
            <v>0.00</v>
          </cell>
          <cell r="P32" t="str">
            <v>携程汇智国际直连</v>
          </cell>
          <cell r="Q32" t="str">
            <v>925</v>
          </cell>
          <cell r="R32" t="str">
            <v>2022-10-14 17:37:16</v>
          </cell>
          <cell r="S32" t="str">
            <v>否</v>
          </cell>
          <cell r="T32" t="str">
            <v>汇智国际旅游发展有限公司</v>
          </cell>
          <cell r="U32" t="str">
            <v>直连</v>
          </cell>
        </row>
        <row r="33">
          <cell r="A33">
            <v>21450143017</v>
          </cell>
          <cell r="B33" t="str">
            <v>2022-10-14</v>
          </cell>
          <cell r="C33" t="str">
            <v>2739533</v>
          </cell>
          <cell r="D33" t="str">
            <v>捷兰蒂克库塔尼奥酒店</v>
          </cell>
          <cell r="E33" t="str">
            <v>TJEN MARTINUS</v>
          </cell>
          <cell r="F33" t="str">
            <v>2022-10-15</v>
          </cell>
          <cell r="G33" t="str">
            <v>2022-10-17</v>
          </cell>
          <cell r="H33" t="str">
            <v>退房日周结</v>
          </cell>
          <cell r="I33" t="str">
            <v>186.76</v>
          </cell>
          <cell r="J33" t="str">
            <v>HKD</v>
          </cell>
          <cell r="K33" t="str">
            <v>204.00</v>
          </cell>
          <cell r="L33" t="str">
            <v>204.00</v>
          </cell>
          <cell r="M33" t="str">
            <v>0</v>
          </cell>
          <cell r="N33" t="str">
            <v>0</v>
          </cell>
          <cell r="O33" t="str">
            <v>0.00</v>
          </cell>
          <cell r="P33" t="str">
            <v>携程汇智国际直连</v>
          </cell>
          <cell r="Q33" t="str">
            <v>925</v>
          </cell>
          <cell r="R33" t="str">
            <v>2022-10-14 12:30:51</v>
          </cell>
          <cell r="S33" t="str">
            <v>否</v>
          </cell>
          <cell r="T33" t="str">
            <v>汇智国际旅游发展有限公司</v>
          </cell>
          <cell r="U33" t="str">
            <v>直连</v>
          </cell>
        </row>
        <row r="34">
          <cell r="A34">
            <v>21448679554</v>
          </cell>
          <cell r="B34" t="str">
            <v>2022-10-14</v>
          </cell>
          <cell r="C34" t="str">
            <v>2739245</v>
          </cell>
          <cell r="D34" t="str">
            <v>杜伦皇家郡Delta酒店</v>
          </cell>
          <cell r="E34" t="str">
            <v>KAI WILSON</v>
          </cell>
          <cell r="F34" t="str">
            <v>2022-10-16</v>
          </cell>
          <cell r="G34" t="str">
            <v>2022-10-17</v>
          </cell>
          <cell r="H34" t="str">
            <v>退房日周结</v>
          </cell>
          <cell r="I34" t="str">
            <v>597.82</v>
          </cell>
          <cell r="J34" t="str">
            <v>HKD</v>
          </cell>
          <cell r="K34" t="str">
            <v>653.00</v>
          </cell>
          <cell r="L34" t="str">
            <v>653.00</v>
          </cell>
          <cell r="M34" t="str">
            <v>0</v>
          </cell>
          <cell r="N34" t="str">
            <v>0</v>
          </cell>
          <cell r="O34" t="str">
            <v>0.00</v>
          </cell>
          <cell r="P34" t="str">
            <v>携程汇智国际直连</v>
          </cell>
          <cell r="Q34" t="str">
            <v>925</v>
          </cell>
          <cell r="R34" t="str">
            <v>2022-10-14 10:14:13</v>
          </cell>
          <cell r="S34" t="str">
            <v>否</v>
          </cell>
          <cell r="T34" t="str">
            <v>汇智国际旅游发展有限公司</v>
          </cell>
          <cell r="U34" t="str">
            <v>直连</v>
          </cell>
        </row>
        <row r="35">
          <cell r="A35">
            <v>21447385622</v>
          </cell>
          <cell r="B35" t="str">
            <v>2022-10-14</v>
          </cell>
          <cell r="C35" t="str">
            <v>2739007</v>
          </cell>
          <cell r="D35" t="str">
            <v>杰贝尔哈菲特美居大酒店</v>
          </cell>
          <cell r="E35" t="str">
            <v>DIMAANDAL JINALYN,CAMINGAL CHARMAINE</v>
          </cell>
          <cell r="F35" t="str">
            <v>2022-10-16</v>
          </cell>
          <cell r="G35" t="str">
            <v>2022-10-17</v>
          </cell>
          <cell r="H35" t="str">
            <v>退房日周结</v>
          </cell>
          <cell r="I35" t="str">
            <v>357.96</v>
          </cell>
          <cell r="J35" t="str">
            <v>HKD</v>
          </cell>
          <cell r="K35" t="str">
            <v>391.00</v>
          </cell>
          <cell r="L35" t="str">
            <v>391.00</v>
          </cell>
          <cell r="M35" t="str">
            <v>0</v>
          </cell>
          <cell r="N35" t="str">
            <v>0</v>
          </cell>
          <cell r="O35" t="str">
            <v>0.00</v>
          </cell>
          <cell r="P35" t="str">
            <v>携程汇智国际直连</v>
          </cell>
          <cell r="Q35" t="str">
            <v>925</v>
          </cell>
          <cell r="R35" t="str">
            <v>2022-10-14 03:12:17</v>
          </cell>
          <cell r="S35" t="str">
            <v>否</v>
          </cell>
          <cell r="T35" t="str">
            <v>汇智国际旅游发展有限公司</v>
          </cell>
          <cell r="U35" t="str">
            <v>直连</v>
          </cell>
        </row>
        <row r="36">
          <cell r="A36">
            <v>21446917138</v>
          </cell>
          <cell r="B36" t="str">
            <v>2022-10-14</v>
          </cell>
          <cell r="C36" t="str">
            <v>2738910</v>
          </cell>
          <cell r="D36" t="str">
            <v>河内灿烂之星格兰德酒店</v>
          </cell>
          <cell r="E36" t="str">
            <v>KIM YEONWOO</v>
          </cell>
          <cell r="F36" t="str">
            <v>2022-10-16</v>
          </cell>
          <cell r="G36" t="str">
            <v>2022-10-17</v>
          </cell>
          <cell r="H36" t="str">
            <v>退房日周结</v>
          </cell>
          <cell r="I36" t="str">
            <v>227.12</v>
          </cell>
          <cell r="J36" t="str">
            <v>HKD</v>
          </cell>
          <cell r="K36" t="str">
            <v>248.00</v>
          </cell>
          <cell r="L36" t="str">
            <v>248.00</v>
          </cell>
          <cell r="M36" t="str">
            <v>0</v>
          </cell>
          <cell r="N36" t="str">
            <v>0</v>
          </cell>
          <cell r="O36" t="str">
            <v>0.00</v>
          </cell>
          <cell r="P36" t="str">
            <v>携程汇智国际直连</v>
          </cell>
          <cell r="Q36" t="str">
            <v>925</v>
          </cell>
          <cell r="R36" t="str">
            <v>2022-10-14 01:15:43</v>
          </cell>
          <cell r="S36" t="str">
            <v>否</v>
          </cell>
          <cell r="T36" t="str">
            <v>汇智国际旅游发展有限公司</v>
          </cell>
          <cell r="U36" t="str">
            <v>直连</v>
          </cell>
        </row>
        <row r="37">
          <cell r="A37">
            <v>21445177231</v>
          </cell>
          <cell r="B37" t="str">
            <v>2022-10-13</v>
          </cell>
          <cell r="C37" t="str">
            <v>2738528</v>
          </cell>
          <cell r="D37" t="str">
            <v>巴黎德拉莫特匹克酒店</v>
          </cell>
          <cell r="E37" t="str">
            <v>SETHI LOKESH KUMAR</v>
          </cell>
          <cell r="F37" t="str">
            <v>2022-10-16</v>
          </cell>
          <cell r="G37" t="str">
            <v>2022-10-17</v>
          </cell>
          <cell r="H37" t="str">
            <v>退房日周结</v>
          </cell>
          <cell r="I37" t="str">
            <v>1801.38</v>
          </cell>
          <cell r="J37" t="str">
            <v>HKD</v>
          </cell>
          <cell r="K37" t="str">
            <v>1967.00</v>
          </cell>
          <cell r="L37" t="str">
            <v>1967.00</v>
          </cell>
          <cell r="M37" t="str">
            <v>0</v>
          </cell>
          <cell r="N37" t="str">
            <v>0</v>
          </cell>
          <cell r="O37" t="str">
            <v>0.00</v>
          </cell>
          <cell r="P37" t="str">
            <v>携程汇智国际直连</v>
          </cell>
          <cell r="Q37" t="str">
            <v>925</v>
          </cell>
          <cell r="R37" t="str">
            <v>2022-10-13 21:11:45</v>
          </cell>
          <cell r="S37" t="str">
            <v>否</v>
          </cell>
          <cell r="T37" t="str">
            <v>汇智国际旅游发展有限公司</v>
          </cell>
          <cell r="U37" t="str">
            <v>直连</v>
          </cell>
        </row>
        <row r="38">
          <cell r="A38">
            <v>21439276199</v>
          </cell>
          <cell r="B38" t="str">
            <v>2022-10-13</v>
          </cell>
          <cell r="C38" t="str">
            <v>2737618</v>
          </cell>
          <cell r="D38" t="str">
            <v>普吉岛芭东华美达温德姆蒂瓦娜酒店</v>
          </cell>
          <cell r="E38" t="str">
            <v>PATEL HIREN VIKESHBHAI</v>
          </cell>
          <cell r="F38" t="str">
            <v>2022-10-16</v>
          </cell>
          <cell r="G38" t="str">
            <v>2022-10-17</v>
          </cell>
          <cell r="H38" t="str">
            <v>退房日周结</v>
          </cell>
          <cell r="I38" t="str">
            <v>545.82</v>
          </cell>
          <cell r="J38" t="str">
            <v>HKD</v>
          </cell>
          <cell r="K38" t="str">
            <v>596.00</v>
          </cell>
          <cell r="L38" t="str">
            <v>596.00</v>
          </cell>
          <cell r="M38" t="str">
            <v>0</v>
          </cell>
          <cell r="N38" t="str">
            <v>0</v>
          </cell>
          <cell r="O38" t="str">
            <v>0.00</v>
          </cell>
          <cell r="P38" t="str">
            <v>携程汇智国际直连</v>
          </cell>
          <cell r="Q38" t="str">
            <v>925</v>
          </cell>
          <cell r="R38" t="str">
            <v>2022-10-13 12:44:11</v>
          </cell>
          <cell r="S38" t="str">
            <v>否</v>
          </cell>
          <cell r="T38" t="str">
            <v>汇智国际旅游发展有限公司</v>
          </cell>
          <cell r="U38" t="str">
            <v>直采</v>
          </cell>
        </row>
        <row r="39">
          <cell r="A39">
            <v>21436931325</v>
          </cell>
          <cell r="B39" t="str">
            <v>2022-10-13</v>
          </cell>
          <cell r="C39" t="str">
            <v>2737234</v>
          </cell>
          <cell r="D39" t="str">
            <v>瑞斯酒店</v>
          </cell>
          <cell r="E39" t="str">
            <v>baldemir mustafa</v>
          </cell>
          <cell r="F39" t="str">
            <v>2022-10-16</v>
          </cell>
          <cell r="G39" t="str">
            <v>2022-10-17</v>
          </cell>
          <cell r="H39" t="str">
            <v>退房日周结</v>
          </cell>
          <cell r="I39" t="str">
            <v>228.95</v>
          </cell>
          <cell r="J39" t="str">
            <v>HKD</v>
          </cell>
          <cell r="K39" t="str">
            <v>250.00</v>
          </cell>
          <cell r="L39" t="str">
            <v>250.00</v>
          </cell>
          <cell r="M39" t="str">
            <v>0</v>
          </cell>
          <cell r="N39" t="str">
            <v>0</v>
          </cell>
          <cell r="O39" t="str">
            <v>0.00</v>
          </cell>
          <cell r="P39" t="str">
            <v>携程汇智国际直连</v>
          </cell>
          <cell r="Q39" t="str">
            <v>925</v>
          </cell>
          <cell r="R39" t="str">
            <v>2022-10-13 02:56:54</v>
          </cell>
          <cell r="S39" t="str">
            <v>否</v>
          </cell>
          <cell r="T39" t="str">
            <v>汇智国际旅游发展有限公司</v>
          </cell>
          <cell r="U39" t="str">
            <v>直连</v>
          </cell>
        </row>
        <row r="40">
          <cell r="A40">
            <v>21436641197</v>
          </cell>
          <cell r="B40" t="str">
            <v>2022-10-13</v>
          </cell>
          <cell r="C40" t="str">
            <v>2737181</v>
          </cell>
          <cell r="D40" t="str">
            <v>斯坦兹酒店</v>
          </cell>
          <cell r="E40" t="str">
            <v>salazar carolina</v>
          </cell>
          <cell r="F40" t="str">
            <v>2022-10-16</v>
          </cell>
          <cell r="G40" t="str">
            <v>2022-10-17</v>
          </cell>
          <cell r="H40" t="str">
            <v>退房日周结</v>
          </cell>
          <cell r="I40" t="str">
            <v>489.95</v>
          </cell>
          <cell r="J40" t="str">
            <v>HKD</v>
          </cell>
          <cell r="K40" t="str">
            <v>535.00</v>
          </cell>
          <cell r="L40" t="str">
            <v>535.00</v>
          </cell>
          <cell r="M40" t="str">
            <v>0</v>
          </cell>
          <cell r="N40" t="str">
            <v>0</v>
          </cell>
          <cell r="O40" t="str">
            <v>0.00</v>
          </cell>
          <cell r="P40" t="str">
            <v>携程汇智国际直连</v>
          </cell>
          <cell r="Q40" t="str">
            <v>925</v>
          </cell>
          <cell r="R40" t="str">
            <v>2022-10-13 02:08:02</v>
          </cell>
          <cell r="S40" t="str">
            <v>否</v>
          </cell>
          <cell r="T40" t="str">
            <v>汇智国际旅游发展有限公司</v>
          </cell>
          <cell r="U40" t="str">
            <v>直连</v>
          </cell>
        </row>
        <row r="41">
          <cell r="A41">
            <v>21436400490</v>
          </cell>
          <cell r="B41" t="str">
            <v>2022-10-13</v>
          </cell>
          <cell r="C41" t="str">
            <v>2737114</v>
          </cell>
          <cell r="D41" t="str">
            <v>豪宅花园酒店</v>
          </cell>
          <cell r="E41" t="str">
            <v>Gray Cedric M</v>
          </cell>
          <cell r="F41" t="str">
            <v>2022-10-15</v>
          </cell>
          <cell r="G41" t="str">
            <v>2022-10-17</v>
          </cell>
          <cell r="H41" t="str">
            <v>退房日周结</v>
          </cell>
          <cell r="I41" t="str">
            <v>1623.21</v>
          </cell>
          <cell r="J41" t="str">
            <v>HKD</v>
          </cell>
          <cell r="K41" t="str">
            <v>1774.00</v>
          </cell>
          <cell r="L41" t="str">
            <v>1774.00</v>
          </cell>
          <cell r="M41" t="str">
            <v>0</v>
          </cell>
          <cell r="N41" t="str">
            <v>0</v>
          </cell>
          <cell r="O41" t="str">
            <v>0.00</v>
          </cell>
          <cell r="P41" t="str">
            <v>携程汇智国际直连</v>
          </cell>
          <cell r="Q41" t="str">
            <v>925</v>
          </cell>
          <cell r="R41" t="str">
            <v>2022-10-13 08:24:00</v>
          </cell>
          <cell r="S41" t="str">
            <v>否</v>
          </cell>
          <cell r="T41" t="str">
            <v>汇智国际旅游发展有限公司</v>
          </cell>
          <cell r="U41" t="str">
            <v>直采</v>
          </cell>
        </row>
        <row r="42">
          <cell r="A42">
            <v>21436208199</v>
          </cell>
          <cell r="B42" t="str">
            <v>2022-10-12</v>
          </cell>
          <cell r="C42" t="str">
            <v>2737072</v>
          </cell>
          <cell r="D42" t="str">
            <v>巴厘岛乌布威斯汀元素酒店</v>
          </cell>
          <cell r="E42" t="str">
            <v>PARK SO MYOUNG,KANG JIN KU</v>
          </cell>
          <cell r="F42" t="str">
            <v>2022-10-15</v>
          </cell>
          <cell r="G42" t="str">
            <v>2022-10-17</v>
          </cell>
          <cell r="H42" t="str">
            <v>退房日周结</v>
          </cell>
          <cell r="I42" t="str">
            <v>1193.16</v>
          </cell>
          <cell r="J42" t="str">
            <v>HKD</v>
          </cell>
          <cell r="K42" t="str">
            <v>1304.00</v>
          </cell>
          <cell r="L42" t="str">
            <v>1304.00</v>
          </cell>
          <cell r="M42" t="str">
            <v>0</v>
          </cell>
          <cell r="N42" t="str">
            <v>0</v>
          </cell>
          <cell r="O42" t="str">
            <v>0.00</v>
          </cell>
          <cell r="P42" t="str">
            <v>携程汇智国际直连</v>
          </cell>
          <cell r="Q42" t="str">
            <v>925</v>
          </cell>
          <cell r="R42" t="str">
            <v>2022-10-12 23:59:14</v>
          </cell>
          <cell r="S42" t="str">
            <v>否</v>
          </cell>
          <cell r="T42" t="str">
            <v>汇智国际旅游发展有限公司</v>
          </cell>
          <cell r="U42" t="str">
            <v>直连</v>
          </cell>
        </row>
        <row r="43">
          <cell r="A43">
            <v>21432828803</v>
          </cell>
          <cell r="B43" t="str">
            <v>2022-10-12</v>
          </cell>
          <cell r="C43" t="str">
            <v>2736581</v>
          </cell>
          <cell r="D43" t="str">
            <v>攀牙旅馆</v>
          </cell>
          <cell r="E43" t="str">
            <v>WONGSABURANA TIPAYARAT</v>
          </cell>
          <cell r="F43" t="str">
            <v>2022-10-16</v>
          </cell>
          <cell r="G43" t="str">
            <v>2022-10-17</v>
          </cell>
          <cell r="H43" t="str">
            <v>退房日周结</v>
          </cell>
          <cell r="I43" t="str">
            <v>164.70</v>
          </cell>
          <cell r="J43" t="str">
            <v>HKD</v>
          </cell>
          <cell r="K43" t="str">
            <v>180.00</v>
          </cell>
          <cell r="L43" t="str">
            <v>180.00</v>
          </cell>
          <cell r="M43" t="str">
            <v>0</v>
          </cell>
          <cell r="N43" t="str">
            <v>0</v>
          </cell>
          <cell r="O43" t="str">
            <v>0.00</v>
          </cell>
          <cell r="P43" t="str">
            <v>携程汇智国际直连</v>
          </cell>
          <cell r="Q43" t="str">
            <v>925</v>
          </cell>
          <cell r="R43" t="str">
            <v>2022-10-12 18:03:40</v>
          </cell>
          <cell r="S43" t="str">
            <v>否</v>
          </cell>
          <cell r="T43" t="str">
            <v>汇智国际旅游发展有限公司</v>
          </cell>
          <cell r="U43" t="str">
            <v>直连</v>
          </cell>
        </row>
        <row r="44">
          <cell r="A44">
            <v>21428387038</v>
          </cell>
          <cell r="B44" t="str">
            <v>2022-10-12</v>
          </cell>
          <cell r="C44" t="str">
            <v>2736004</v>
          </cell>
          <cell r="D44" t="str">
            <v>东京庭之酒店</v>
          </cell>
          <cell r="E44" t="str">
            <v>FAN YONG</v>
          </cell>
          <cell r="F44" t="str">
            <v>2022-10-14</v>
          </cell>
          <cell r="G44" t="str">
            <v>2022-10-17</v>
          </cell>
          <cell r="H44" t="str">
            <v>退房日周结</v>
          </cell>
          <cell r="I44" t="str">
            <v>3074.40</v>
          </cell>
          <cell r="J44" t="str">
            <v>HKD</v>
          </cell>
          <cell r="K44" t="str">
            <v>3360.00</v>
          </cell>
          <cell r="L44" t="str">
            <v>3360.00</v>
          </cell>
          <cell r="M44" t="str">
            <v>0</v>
          </cell>
          <cell r="N44" t="str">
            <v>0</v>
          </cell>
          <cell r="O44" t="str">
            <v>0.00</v>
          </cell>
          <cell r="P44" t="str">
            <v>携程汇智国际直连</v>
          </cell>
          <cell r="Q44" t="str">
            <v>925</v>
          </cell>
          <cell r="R44" t="str">
            <v>2022-10-12 10:48:25</v>
          </cell>
          <cell r="S44" t="str">
            <v>否</v>
          </cell>
          <cell r="T44" t="str">
            <v>汇智国际旅游发展有限公司</v>
          </cell>
          <cell r="U44" t="str">
            <v>直连</v>
          </cell>
        </row>
        <row r="45">
          <cell r="A45">
            <v>21426061265</v>
          </cell>
          <cell r="B45" t="str">
            <v>2022-10-12</v>
          </cell>
          <cell r="C45" t="str">
            <v>2735667</v>
          </cell>
          <cell r="D45" t="str">
            <v>佛罗里达市大沼泽地宅院航道旅馆</v>
          </cell>
          <cell r="E45" t="str">
            <v>DELGADO MARCOS</v>
          </cell>
          <cell r="F45" t="str">
            <v>2022-10-13</v>
          </cell>
          <cell r="G45" t="str">
            <v>2022-10-17</v>
          </cell>
          <cell r="H45" t="str">
            <v>退房日周结</v>
          </cell>
          <cell r="I45" t="str">
            <v>2022.27</v>
          </cell>
          <cell r="J45" t="str">
            <v>HKD</v>
          </cell>
          <cell r="K45" t="str">
            <v>2214.00</v>
          </cell>
          <cell r="L45" t="str">
            <v>2214.00</v>
          </cell>
          <cell r="M45" t="str">
            <v>0</v>
          </cell>
          <cell r="N45" t="str">
            <v>0</v>
          </cell>
          <cell r="O45" t="str">
            <v>0.00</v>
          </cell>
          <cell r="P45" t="str">
            <v>携程汇智国际直连</v>
          </cell>
          <cell r="Q45" t="str">
            <v>925</v>
          </cell>
          <cell r="R45" t="str">
            <v>2022-10-12 01:23:14</v>
          </cell>
          <cell r="S45" t="str">
            <v>否</v>
          </cell>
          <cell r="T45" t="str">
            <v>汇智国际旅游发展有限公司</v>
          </cell>
          <cell r="U45" t="str">
            <v>直连</v>
          </cell>
        </row>
        <row r="46">
          <cell r="A46">
            <v>21425678216</v>
          </cell>
          <cell r="B46" t="str">
            <v>2022-10-11</v>
          </cell>
          <cell r="C46" t="str">
            <v>2735601</v>
          </cell>
          <cell r="D46" t="str">
            <v>吉隆坡宾乐雅服务公寓</v>
          </cell>
          <cell r="E46" t="str">
            <v>SAKYALLAH NUR</v>
          </cell>
          <cell r="F46" t="str">
            <v>2022-10-12</v>
          </cell>
          <cell r="G46" t="str">
            <v>2022-10-17</v>
          </cell>
          <cell r="H46" t="str">
            <v>退房日周结</v>
          </cell>
          <cell r="I46" t="str">
            <v>2237.83</v>
          </cell>
          <cell r="J46" t="str">
            <v>HKD</v>
          </cell>
          <cell r="K46" t="str">
            <v>2450.00</v>
          </cell>
          <cell r="L46" t="str">
            <v>2450.00</v>
          </cell>
          <cell r="M46" t="str">
            <v>0</v>
          </cell>
          <cell r="N46" t="str">
            <v>0</v>
          </cell>
          <cell r="O46" t="str">
            <v>0.00</v>
          </cell>
          <cell r="P46" t="str">
            <v>携程汇智国际直连</v>
          </cell>
          <cell r="Q46" t="str">
            <v>925</v>
          </cell>
          <cell r="R46" t="str">
            <v>2022-10-11 23:40:01</v>
          </cell>
          <cell r="S46" t="str">
            <v>否</v>
          </cell>
          <cell r="T46" t="str">
            <v>汇智国际旅游发展有限公司</v>
          </cell>
          <cell r="U46" t="str">
            <v>直连</v>
          </cell>
        </row>
        <row r="47">
          <cell r="A47">
            <v>21412399651</v>
          </cell>
          <cell r="B47" t="str">
            <v>2022-10-10</v>
          </cell>
          <cell r="C47" t="str">
            <v>2733998</v>
          </cell>
          <cell r="D47" t="str">
            <v>圣保罗皇宫酒店</v>
          </cell>
          <cell r="E47" t="str">
            <v>CIRILLO LOREDANA,Messina Paolo</v>
          </cell>
          <cell r="F47" t="str">
            <v>2022-10-16</v>
          </cell>
          <cell r="G47" t="str">
            <v>2022-10-17</v>
          </cell>
          <cell r="H47" t="str">
            <v>退房日周结</v>
          </cell>
          <cell r="I47" t="str">
            <v>478.62</v>
          </cell>
          <cell r="J47" t="str">
            <v>HKD</v>
          </cell>
          <cell r="K47" t="str">
            <v>527.00</v>
          </cell>
          <cell r="L47" t="str">
            <v>527.00</v>
          </cell>
          <cell r="M47" t="str">
            <v>0</v>
          </cell>
          <cell r="N47" t="str">
            <v>0</v>
          </cell>
          <cell r="O47" t="str">
            <v>0.00</v>
          </cell>
          <cell r="P47" t="str">
            <v>携程汇智国际直连</v>
          </cell>
          <cell r="Q47" t="str">
            <v>925</v>
          </cell>
          <cell r="R47" t="str">
            <v>2022-10-10 23:16:44</v>
          </cell>
          <cell r="S47" t="str">
            <v>否</v>
          </cell>
          <cell r="T47" t="str">
            <v>汇智国际旅游发展有限公司</v>
          </cell>
          <cell r="U47" t="str">
            <v>直连</v>
          </cell>
        </row>
        <row r="48">
          <cell r="A48">
            <v>21375714917</v>
          </cell>
          <cell r="B48" t="str">
            <v>2022-10-10</v>
          </cell>
          <cell r="C48" t="str">
            <v>2733018</v>
          </cell>
          <cell r="D48" t="str">
            <v>吉隆坡宾乐雅服务公寓</v>
          </cell>
          <cell r="E48" t="str">
            <v>Seet En Ze Amos,Tham Yu Feng</v>
          </cell>
          <cell r="F48" t="str">
            <v>2022-10-14</v>
          </cell>
          <cell r="G48" t="str">
            <v>2022-10-17</v>
          </cell>
          <cell r="H48" t="str">
            <v>退房日周结</v>
          </cell>
          <cell r="I48" t="str">
            <v>1378.65</v>
          </cell>
          <cell r="J48" t="str">
            <v>HKD</v>
          </cell>
          <cell r="K48" t="str">
            <v>1518.00</v>
          </cell>
          <cell r="L48" t="str">
            <v>1518.00</v>
          </cell>
          <cell r="M48" t="str">
            <v>0</v>
          </cell>
          <cell r="N48" t="str">
            <v>0</v>
          </cell>
          <cell r="O48" t="str">
            <v>0.00</v>
          </cell>
          <cell r="P48" t="str">
            <v>携程汇智国际直连</v>
          </cell>
          <cell r="Q48" t="str">
            <v>925</v>
          </cell>
          <cell r="R48" t="str">
            <v>2022-10-10 11:12:42</v>
          </cell>
          <cell r="S48" t="str">
            <v>否</v>
          </cell>
          <cell r="T48" t="str">
            <v>汇智国际旅游发展有限公司</v>
          </cell>
          <cell r="U48" t="str">
            <v>直连</v>
          </cell>
        </row>
        <row r="49">
          <cell r="A49">
            <v>21375377388</v>
          </cell>
          <cell r="B49" t="str">
            <v>2022-10-10</v>
          </cell>
          <cell r="C49" t="str">
            <v>2732894</v>
          </cell>
          <cell r="D49" t="str">
            <v>河内布鲁姆酒店</v>
          </cell>
          <cell r="E49" t="str">
            <v>LIN JUNXIONG</v>
          </cell>
          <cell r="F49" t="str">
            <v>2022-10-10</v>
          </cell>
          <cell r="G49" t="str">
            <v>2022-10-17</v>
          </cell>
          <cell r="H49" t="str">
            <v>退房日周结</v>
          </cell>
          <cell r="I49" t="str">
            <v>2241.44</v>
          </cell>
          <cell r="J49" t="str">
            <v>HKD</v>
          </cell>
          <cell r="K49" t="str">
            <v>2468.00</v>
          </cell>
          <cell r="L49" t="str">
            <v>2468.00</v>
          </cell>
          <cell r="M49" t="str">
            <v>0</v>
          </cell>
          <cell r="N49" t="str">
            <v>0</v>
          </cell>
          <cell r="O49" t="str">
            <v>0.00</v>
          </cell>
          <cell r="P49" t="str">
            <v>携程汇智国际直连</v>
          </cell>
          <cell r="Q49" t="str">
            <v>925</v>
          </cell>
          <cell r="R49" t="str">
            <v>2022-10-10 10:05:34</v>
          </cell>
          <cell r="S49" t="str">
            <v>否</v>
          </cell>
          <cell r="T49" t="str">
            <v>汇智国际旅游发展有限公司</v>
          </cell>
          <cell r="U49" t="str">
            <v>直连</v>
          </cell>
        </row>
        <row r="50">
          <cell r="A50">
            <v>21374760474</v>
          </cell>
          <cell r="B50" t="str">
            <v>2022-10-10</v>
          </cell>
          <cell r="C50" t="str">
            <v>2732732</v>
          </cell>
          <cell r="D50" t="str">
            <v>大阿斯顿格罗夫套房酒店</v>
          </cell>
          <cell r="E50" t="str">
            <v>Alannaz Sulaiman</v>
          </cell>
          <cell r="F50" t="str">
            <v>2022-10-14</v>
          </cell>
          <cell r="G50" t="str">
            <v>2022-10-17</v>
          </cell>
          <cell r="H50" t="str">
            <v>退房日周结</v>
          </cell>
          <cell r="I50" t="str">
            <v>1008.10</v>
          </cell>
          <cell r="J50" t="str">
            <v>HKD</v>
          </cell>
          <cell r="K50" t="str">
            <v>1110.00</v>
          </cell>
          <cell r="L50" t="str">
            <v>1110.00</v>
          </cell>
          <cell r="M50" t="str">
            <v>0</v>
          </cell>
          <cell r="N50" t="str">
            <v>0</v>
          </cell>
          <cell r="O50" t="str">
            <v>0.00</v>
          </cell>
          <cell r="P50" t="str">
            <v>携程汇智国际直连</v>
          </cell>
          <cell r="Q50" t="str">
            <v>925</v>
          </cell>
          <cell r="R50" t="str">
            <v>2022-10-10 05:04:33</v>
          </cell>
          <cell r="S50" t="str">
            <v>否</v>
          </cell>
          <cell r="T50" t="str">
            <v>汇智国际旅游发展有限公司</v>
          </cell>
          <cell r="U50" t="str">
            <v>直连</v>
          </cell>
        </row>
        <row r="51">
          <cell r="A51">
            <v>21369793074</v>
          </cell>
          <cell r="B51" t="str">
            <v>2022-10-09</v>
          </cell>
          <cell r="C51" t="str">
            <v>2731560</v>
          </cell>
          <cell r="D51" t="str">
            <v>通金酒店</v>
          </cell>
          <cell r="E51" t="str">
            <v>Patel Maulik</v>
          </cell>
          <cell r="F51" t="str">
            <v>2022-10-16</v>
          </cell>
          <cell r="G51" t="str">
            <v>2022-10-17</v>
          </cell>
          <cell r="H51" t="str">
            <v>退房日周结</v>
          </cell>
          <cell r="I51" t="str">
            <v>702.48</v>
          </cell>
          <cell r="J51" t="str">
            <v>HKD</v>
          </cell>
          <cell r="K51" t="str">
            <v>774.00</v>
          </cell>
          <cell r="L51" t="str">
            <v>774.00</v>
          </cell>
          <cell r="M51" t="str">
            <v>0</v>
          </cell>
          <cell r="N51" t="str">
            <v>0</v>
          </cell>
          <cell r="O51" t="str">
            <v>0.00</v>
          </cell>
          <cell r="P51" t="str">
            <v>携程汇智国际直连</v>
          </cell>
          <cell r="Q51" t="str">
            <v>925</v>
          </cell>
          <cell r="R51" t="str">
            <v>2022-10-09 10:23:34</v>
          </cell>
          <cell r="S51" t="str">
            <v>否</v>
          </cell>
          <cell r="T51" t="str">
            <v>汇智国际旅游发展有限公司</v>
          </cell>
          <cell r="U51" t="str">
            <v>直连</v>
          </cell>
        </row>
        <row r="52">
          <cell r="A52">
            <v>21368895535</v>
          </cell>
          <cell r="B52" t="str">
            <v>2022-10-09</v>
          </cell>
          <cell r="C52" t="str">
            <v>2731341</v>
          </cell>
          <cell r="D52" t="str">
            <v>柏本克酒店</v>
          </cell>
          <cell r="E52" t="str">
            <v>Mendoza Abel</v>
          </cell>
          <cell r="F52" t="str">
            <v>2022-10-15</v>
          </cell>
          <cell r="G52" t="str">
            <v>2022-10-17</v>
          </cell>
          <cell r="H52" t="str">
            <v>退房日周结</v>
          </cell>
          <cell r="I52" t="str">
            <v>3048.63</v>
          </cell>
          <cell r="J52" t="str">
            <v>HKD</v>
          </cell>
          <cell r="K52" t="str">
            <v>3359.00</v>
          </cell>
          <cell r="L52" t="str">
            <v>3359.00</v>
          </cell>
          <cell r="M52" t="str">
            <v>0</v>
          </cell>
          <cell r="N52" t="str">
            <v>0</v>
          </cell>
          <cell r="O52" t="str">
            <v>0.00</v>
          </cell>
          <cell r="P52" t="str">
            <v>携程汇智国际直连</v>
          </cell>
          <cell r="Q52" t="str">
            <v>925</v>
          </cell>
          <cell r="R52" t="str">
            <v>2022-10-09 03:26:48</v>
          </cell>
          <cell r="S52" t="str">
            <v>否</v>
          </cell>
          <cell r="T52" t="str">
            <v>汇智国际旅游发展有限公司</v>
          </cell>
          <cell r="U52" t="str">
            <v>直连</v>
          </cell>
        </row>
        <row r="53">
          <cell r="A53">
            <v>21367847335</v>
          </cell>
          <cell r="B53" t="str">
            <v>2022-10-08</v>
          </cell>
          <cell r="C53" t="str">
            <v>2731133</v>
          </cell>
          <cell r="D53" t="str">
            <v>拉斯维加斯马戏团娱乐场酒店</v>
          </cell>
          <cell r="E53" t="str">
            <v>DImiceli Courtney Lynn</v>
          </cell>
          <cell r="F53" t="str">
            <v>2022-10-16</v>
          </cell>
          <cell r="G53" t="str">
            <v>2022-10-17</v>
          </cell>
          <cell r="H53" t="str">
            <v>退房日周结</v>
          </cell>
          <cell r="I53" t="str">
            <v>676.91</v>
          </cell>
          <cell r="J53" t="str">
            <v>HKD</v>
          </cell>
          <cell r="K53" t="str">
            <v>745.00</v>
          </cell>
          <cell r="L53" t="str">
            <v>745.00</v>
          </cell>
          <cell r="M53" t="str">
            <v>0</v>
          </cell>
          <cell r="N53" t="str">
            <v>0</v>
          </cell>
          <cell r="O53" t="str">
            <v>0.00</v>
          </cell>
          <cell r="P53" t="str">
            <v>携程汇智国际直连</v>
          </cell>
          <cell r="Q53" t="str">
            <v>925</v>
          </cell>
          <cell r="R53" t="str">
            <v>2022-10-08 21:24:53</v>
          </cell>
          <cell r="S53" t="str">
            <v>否</v>
          </cell>
          <cell r="T53" t="str">
            <v>汇智国际旅游发展有限公司</v>
          </cell>
          <cell r="U53" t="str">
            <v>直连</v>
          </cell>
        </row>
        <row r="54">
          <cell r="A54">
            <v>21366146099</v>
          </cell>
          <cell r="B54" t="str">
            <v>2022-10-08</v>
          </cell>
          <cell r="C54" t="str">
            <v>2730894</v>
          </cell>
          <cell r="D54" t="str">
            <v>新德里粉红旅馆</v>
          </cell>
          <cell r="E54" t="str">
            <v>Venkat Supriya</v>
          </cell>
          <cell r="F54" t="str">
            <v>2022-10-16</v>
          </cell>
          <cell r="G54" t="str">
            <v>2022-10-17</v>
          </cell>
          <cell r="H54" t="str">
            <v>退房日周结</v>
          </cell>
          <cell r="I54" t="str">
            <v>984.92</v>
          </cell>
          <cell r="J54" t="str">
            <v>HKD</v>
          </cell>
          <cell r="K54" t="str">
            <v>1084.00</v>
          </cell>
          <cell r="L54" t="str">
            <v>1084.00</v>
          </cell>
          <cell r="M54" t="str">
            <v>0</v>
          </cell>
          <cell r="N54" t="str">
            <v>0</v>
          </cell>
          <cell r="O54" t="str">
            <v>0.00</v>
          </cell>
          <cell r="P54" t="str">
            <v>携程汇智国际直连</v>
          </cell>
          <cell r="Q54" t="str">
            <v>925</v>
          </cell>
          <cell r="R54" t="str">
            <v>2022-10-08 17:09:00</v>
          </cell>
          <cell r="S54" t="str">
            <v>否</v>
          </cell>
          <cell r="T54" t="str">
            <v>汇智国际旅游发展有限公司</v>
          </cell>
          <cell r="U54" t="str">
            <v>直连</v>
          </cell>
        </row>
        <row r="55">
          <cell r="A55">
            <v>21365178666</v>
          </cell>
          <cell r="B55" t="str">
            <v>2022-10-08</v>
          </cell>
          <cell r="C55" t="str">
            <v>2730723</v>
          </cell>
          <cell r="D55" t="str">
            <v>曼谷萨通JC凯文酒店</v>
          </cell>
          <cell r="E55" t="str">
            <v>PAU HUNG FAN BOBBY</v>
          </cell>
          <cell r="F55" t="str">
            <v>2022-10-09</v>
          </cell>
          <cell r="G55" t="str">
            <v>2022-10-17</v>
          </cell>
          <cell r="H55" t="str">
            <v>退房日周结</v>
          </cell>
          <cell r="I55" t="str">
            <v>2892.98</v>
          </cell>
          <cell r="J55" t="str">
            <v>HKD</v>
          </cell>
          <cell r="K55" t="str">
            <v>3184.00</v>
          </cell>
          <cell r="L55" t="str">
            <v>3184.00</v>
          </cell>
          <cell r="M55" t="str">
            <v>0</v>
          </cell>
          <cell r="N55" t="str">
            <v>0</v>
          </cell>
          <cell r="O55" t="str">
            <v>0.00</v>
          </cell>
          <cell r="P55" t="str">
            <v>携程汇智国际直连</v>
          </cell>
          <cell r="Q55" t="str">
            <v>925</v>
          </cell>
          <cell r="R55" t="str">
            <v>2022-10-08 14:17:37</v>
          </cell>
          <cell r="S55" t="str">
            <v>否</v>
          </cell>
          <cell r="T55" t="str">
            <v>汇智国际旅游发展有限公司</v>
          </cell>
          <cell r="U55" t="str">
            <v>直连</v>
          </cell>
        </row>
        <row r="56">
          <cell r="A56">
            <v>21364055691</v>
          </cell>
          <cell r="B56" t="str">
            <v>2022-10-08</v>
          </cell>
          <cell r="C56" t="str">
            <v>2730471</v>
          </cell>
          <cell r="D56" t="str">
            <v>波尔多丽笙蓝标酒店</v>
          </cell>
          <cell r="E56" t="str">
            <v>Wang Hanxiao</v>
          </cell>
          <cell r="F56" t="str">
            <v>2022-10-16</v>
          </cell>
          <cell r="G56" t="str">
            <v>2022-10-17</v>
          </cell>
          <cell r="H56" t="str">
            <v>退房日周结</v>
          </cell>
          <cell r="I56" t="str">
            <v>1231.15</v>
          </cell>
          <cell r="J56" t="str">
            <v>HKD</v>
          </cell>
          <cell r="K56" t="str">
            <v>1355.00</v>
          </cell>
          <cell r="L56" t="str">
            <v>1355.00</v>
          </cell>
          <cell r="M56" t="str">
            <v>0</v>
          </cell>
          <cell r="N56" t="str">
            <v>0</v>
          </cell>
          <cell r="O56" t="str">
            <v>0.00</v>
          </cell>
          <cell r="P56" t="str">
            <v>携程汇智国际直连</v>
          </cell>
          <cell r="Q56" t="str">
            <v>925</v>
          </cell>
          <cell r="R56" t="str">
            <v>2022-10-08 11:08:27</v>
          </cell>
          <cell r="S56" t="str">
            <v>否</v>
          </cell>
          <cell r="T56" t="str">
            <v>汇智国际旅游发展有限公司</v>
          </cell>
          <cell r="U56" t="str">
            <v>直连</v>
          </cell>
        </row>
        <row r="57">
          <cell r="A57">
            <v>21362832579</v>
          </cell>
          <cell r="B57" t="str">
            <v>2022-10-08</v>
          </cell>
          <cell r="C57" t="str">
            <v>2730091</v>
          </cell>
          <cell r="D57" t="str">
            <v>通金酒店</v>
          </cell>
          <cell r="E57" t="str">
            <v>Grigat Mark Andrew</v>
          </cell>
          <cell r="F57" t="str">
            <v>2022-10-14</v>
          </cell>
          <cell r="G57" t="str">
            <v>2022-10-17</v>
          </cell>
          <cell r="H57" t="str">
            <v>退房日周结</v>
          </cell>
          <cell r="I57" t="str">
            <v>2302.18</v>
          </cell>
          <cell r="J57" t="str">
            <v>HKD</v>
          </cell>
          <cell r="K57" t="str">
            <v>2536.00</v>
          </cell>
          <cell r="L57" t="str">
            <v>2536.00</v>
          </cell>
          <cell r="M57" t="str">
            <v>0</v>
          </cell>
          <cell r="N57" t="str">
            <v>0</v>
          </cell>
          <cell r="O57" t="str">
            <v>0.00</v>
          </cell>
          <cell r="P57" t="str">
            <v>携程汇智国际直连</v>
          </cell>
          <cell r="Q57" t="str">
            <v>925</v>
          </cell>
          <cell r="R57" t="str">
            <v>2022-10-08 01:21:45</v>
          </cell>
          <cell r="S57" t="str">
            <v>否</v>
          </cell>
          <cell r="T57" t="str">
            <v>汇智国际旅游发展有限公司</v>
          </cell>
          <cell r="U57" t="str">
            <v>直连</v>
          </cell>
        </row>
        <row r="58">
          <cell r="A58">
            <v>21358807430</v>
          </cell>
          <cell r="B58" t="str">
            <v>2022-10-07</v>
          </cell>
          <cell r="C58" t="str">
            <v>2729054</v>
          </cell>
          <cell r="D58" t="str">
            <v>成田东武机场酒店</v>
          </cell>
          <cell r="E58" t="str">
            <v>ZHANG CHENYI</v>
          </cell>
          <cell r="F58" t="str">
            <v>2022-10-16</v>
          </cell>
          <cell r="G58" t="str">
            <v>2022-10-17</v>
          </cell>
          <cell r="H58" t="str">
            <v>退房日周结</v>
          </cell>
          <cell r="I58" t="str">
            <v>495.66</v>
          </cell>
          <cell r="J58" t="str">
            <v>HKD</v>
          </cell>
          <cell r="K58" t="str">
            <v>546.00</v>
          </cell>
          <cell r="L58" t="str">
            <v>546.00</v>
          </cell>
          <cell r="M58" t="str">
            <v>0</v>
          </cell>
          <cell r="N58" t="str">
            <v>0</v>
          </cell>
          <cell r="O58" t="str">
            <v>0.00</v>
          </cell>
          <cell r="P58" t="str">
            <v>携程汇智国际直连</v>
          </cell>
          <cell r="Q58" t="str">
            <v>925</v>
          </cell>
          <cell r="R58" t="str">
            <v>2022-10-07 16:14:03</v>
          </cell>
          <cell r="S58" t="str">
            <v>否</v>
          </cell>
          <cell r="T58" t="str">
            <v>汇智国际旅游发展有限公司</v>
          </cell>
          <cell r="U58" t="str">
            <v>直连</v>
          </cell>
        </row>
        <row r="59">
          <cell r="A59">
            <v>21349507778</v>
          </cell>
          <cell r="B59" t="str">
            <v>2022-10-06</v>
          </cell>
          <cell r="C59" t="str">
            <v>2727047</v>
          </cell>
          <cell r="D59" t="str">
            <v>米拉多里约科帕卡巴纳酒店</v>
          </cell>
          <cell r="E59" t="str">
            <v>Souza Felipe da Silva Arantes Pedro,Tsukada Richard</v>
          </cell>
          <cell r="F59" t="str">
            <v>2022-10-15</v>
          </cell>
          <cell r="G59" t="str">
            <v>2022-10-17</v>
          </cell>
          <cell r="H59" t="str">
            <v>退房日周结</v>
          </cell>
          <cell r="I59" t="str">
            <v>695.22</v>
          </cell>
          <cell r="J59" t="str">
            <v>HKD</v>
          </cell>
          <cell r="K59" t="str">
            <v>766.00</v>
          </cell>
          <cell r="L59" t="str">
            <v>766.00</v>
          </cell>
          <cell r="M59" t="str">
            <v>0</v>
          </cell>
          <cell r="N59" t="str">
            <v>0</v>
          </cell>
          <cell r="O59" t="str">
            <v>0.00</v>
          </cell>
          <cell r="P59" t="str">
            <v>携程汇智国际直连</v>
          </cell>
          <cell r="Q59" t="str">
            <v>925</v>
          </cell>
          <cell r="R59" t="str">
            <v>2022-10-06 09:02:27</v>
          </cell>
          <cell r="S59" t="str">
            <v>否</v>
          </cell>
          <cell r="T59" t="str">
            <v>汇智国际旅游发展有限公司</v>
          </cell>
          <cell r="U59" t="str">
            <v>直连</v>
          </cell>
        </row>
        <row r="60">
          <cell r="A60">
            <v>21340368741</v>
          </cell>
          <cell r="B60" t="str">
            <v>2022-10-05</v>
          </cell>
          <cell r="C60" t="str">
            <v>2725167</v>
          </cell>
          <cell r="D60" t="str">
            <v>河畔旅馆</v>
          </cell>
          <cell r="E60" t="str">
            <v>Martinez Haydee</v>
          </cell>
          <cell r="F60" t="str">
            <v>2022-10-15</v>
          </cell>
          <cell r="G60" t="str">
            <v>2022-10-17</v>
          </cell>
          <cell r="H60" t="str">
            <v>退房日周结</v>
          </cell>
          <cell r="I60" t="str">
            <v>1703.06</v>
          </cell>
          <cell r="J60" t="str">
            <v>HKD</v>
          </cell>
          <cell r="K60" t="str">
            <v>1875.00</v>
          </cell>
          <cell r="L60" t="str">
            <v>1875.00</v>
          </cell>
          <cell r="M60" t="str">
            <v>0</v>
          </cell>
          <cell r="N60" t="str">
            <v>0</v>
          </cell>
          <cell r="O60" t="str">
            <v>0.00</v>
          </cell>
          <cell r="P60" t="str">
            <v>携程汇智国际直连</v>
          </cell>
          <cell r="Q60" t="str">
            <v>925</v>
          </cell>
          <cell r="R60" t="str">
            <v>2022-10-05 07:55:22</v>
          </cell>
          <cell r="S60" t="str">
            <v>否</v>
          </cell>
          <cell r="T60" t="str">
            <v>汇智国际旅游发展有限公司</v>
          </cell>
          <cell r="U60" t="str">
            <v>直连</v>
          </cell>
        </row>
        <row r="61">
          <cell r="A61">
            <v>21338523637</v>
          </cell>
          <cell r="B61" t="str">
            <v>2022-10-04</v>
          </cell>
          <cell r="C61" t="str">
            <v>2724711</v>
          </cell>
          <cell r="D61" t="str">
            <v>拉亚苏拉翁曼谷酒店</v>
          </cell>
          <cell r="E61" t="str">
            <v>PIENGKES AMORNRAT</v>
          </cell>
          <cell r="F61" t="str">
            <v>2022-10-15</v>
          </cell>
          <cell r="G61" t="str">
            <v>2022-10-17</v>
          </cell>
          <cell r="H61" t="str">
            <v>退房日周结</v>
          </cell>
          <cell r="I61" t="str">
            <v>489.63</v>
          </cell>
          <cell r="J61" t="str">
            <v>HKD</v>
          </cell>
          <cell r="K61" t="str">
            <v>538.00</v>
          </cell>
          <cell r="L61" t="str">
            <v>538.00</v>
          </cell>
          <cell r="M61" t="str">
            <v>0</v>
          </cell>
          <cell r="N61" t="str">
            <v>0</v>
          </cell>
          <cell r="O61" t="str">
            <v>0.00</v>
          </cell>
          <cell r="P61" t="str">
            <v>携程汇智国际直连</v>
          </cell>
          <cell r="Q61" t="str">
            <v>925</v>
          </cell>
          <cell r="R61" t="str">
            <v>2022-10-04 22:08:26</v>
          </cell>
          <cell r="S61" t="str">
            <v>否</v>
          </cell>
          <cell r="T61" t="str">
            <v>汇智国际旅游发展有限公司</v>
          </cell>
          <cell r="U61" t="str">
            <v>直连</v>
          </cell>
        </row>
        <row r="62">
          <cell r="A62">
            <v>21332097716</v>
          </cell>
          <cell r="B62" t="str">
            <v>2022-10-04</v>
          </cell>
          <cell r="C62" t="str">
            <v>2723723</v>
          </cell>
          <cell r="D62" t="str">
            <v>阿兰瑟斯港岛屿酒店</v>
          </cell>
          <cell r="E62" t="str">
            <v>GARZA CARLOS ROBERTO</v>
          </cell>
          <cell r="F62" t="str">
            <v>2022-10-15</v>
          </cell>
          <cell r="G62" t="str">
            <v>2022-10-17</v>
          </cell>
          <cell r="H62" t="str">
            <v>退房日周结</v>
          </cell>
          <cell r="I62" t="str">
            <v>1347.86</v>
          </cell>
          <cell r="J62" t="str">
            <v>HKD</v>
          </cell>
          <cell r="K62" t="str">
            <v>1481.00</v>
          </cell>
          <cell r="L62" t="str">
            <v>1481.00</v>
          </cell>
          <cell r="M62" t="str">
            <v>0</v>
          </cell>
          <cell r="N62" t="str">
            <v>0</v>
          </cell>
          <cell r="O62" t="str">
            <v>0.00</v>
          </cell>
          <cell r="P62" t="str">
            <v>携程汇智国际直连</v>
          </cell>
          <cell r="Q62" t="str">
            <v>925</v>
          </cell>
          <cell r="R62" t="str">
            <v>2022-10-04 11:08:41</v>
          </cell>
          <cell r="S62" t="str">
            <v>否</v>
          </cell>
          <cell r="T62" t="str">
            <v>汇智国际旅游发展有限公司</v>
          </cell>
          <cell r="U62" t="str">
            <v>直连</v>
          </cell>
        </row>
        <row r="63">
          <cell r="A63">
            <v>21319724302</v>
          </cell>
          <cell r="B63" t="str">
            <v>2022-10-03</v>
          </cell>
          <cell r="C63" t="str">
            <v>2722315</v>
          </cell>
          <cell r="D63" t="str">
            <v>曼谷金色郁金香元首大酒店</v>
          </cell>
          <cell r="E63" t="str">
            <v>Huang Jun</v>
          </cell>
          <cell r="F63" t="str">
            <v>2022-10-13</v>
          </cell>
          <cell r="G63" t="str">
            <v>2022-10-17</v>
          </cell>
          <cell r="H63" t="str">
            <v>退房日周结</v>
          </cell>
          <cell r="I63" t="str">
            <v>1363.20</v>
          </cell>
          <cell r="J63" t="str">
            <v>HKD</v>
          </cell>
          <cell r="K63" t="str">
            <v>1500.00</v>
          </cell>
          <cell r="L63" t="str">
            <v>1500.00</v>
          </cell>
          <cell r="M63" t="str">
            <v>0</v>
          </cell>
          <cell r="N63" t="str">
            <v>0</v>
          </cell>
          <cell r="O63" t="str">
            <v>0.00</v>
          </cell>
          <cell r="P63" t="str">
            <v>携程汇智国际直连</v>
          </cell>
          <cell r="Q63" t="str">
            <v>925</v>
          </cell>
          <cell r="R63" t="str">
            <v>2022-10-03 13:38:47</v>
          </cell>
          <cell r="S63" t="str">
            <v>否</v>
          </cell>
          <cell r="T63" t="str">
            <v>汇智国际旅游发展有限公司</v>
          </cell>
          <cell r="U63" t="str">
            <v>直连</v>
          </cell>
        </row>
        <row r="64">
          <cell r="A64">
            <v>21316792465</v>
          </cell>
          <cell r="B64" t="str">
            <v>2022-10-03</v>
          </cell>
          <cell r="C64" t="str">
            <v>2722059</v>
          </cell>
          <cell r="D64" t="str">
            <v>多德牧野别墅酒店</v>
          </cell>
          <cell r="E64" t="str">
            <v>Abbe Caireny</v>
          </cell>
          <cell r="F64" t="str">
            <v>2022-10-16</v>
          </cell>
          <cell r="G64" t="str">
            <v>2022-10-17</v>
          </cell>
          <cell r="H64" t="str">
            <v>退房日周结</v>
          </cell>
          <cell r="I64" t="str">
            <v>611.62</v>
          </cell>
          <cell r="J64" t="str">
            <v>HKD</v>
          </cell>
          <cell r="K64" t="str">
            <v>673.00</v>
          </cell>
          <cell r="L64" t="str">
            <v>673.00</v>
          </cell>
          <cell r="M64" t="str">
            <v>0</v>
          </cell>
          <cell r="N64" t="str">
            <v>0</v>
          </cell>
          <cell r="O64" t="str">
            <v>0.00</v>
          </cell>
          <cell r="P64" t="str">
            <v>携程汇智国际直连</v>
          </cell>
          <cell r="Q64" t="str">
            <v>925</v>
          </cell>
          <cell r="R64" t="str">
            <v>2022-10-03 10:19:43</v>
          </cell>
          <cell r="S64" t="str">
            <v>否</v>
          </cell>
          <cell r="T64" t="str">
            <v>汇智国际旅游发展有限公司</v>
          </cell>
          <cell r="U64" t="str">
            <v>直连</v>
          </cell>
        </row>
        <row r="65">
          <cell r="A65">
            <v>21315765748</v>
          </cell>
          <cell r="B65" t="str">
            <v>2022-10-03</v>
          </cell>
          <cell r="C65" t="str">
            <v>2721956</v>
          </cell>
          <cell r="D65" t="str">
            <v>太平洋海滩酒店</v>
          </cell>
          <cell r="E65" t="str">
            <v>Thach Narinh</v>
          </cell>
          <cell r="F65" t="str">
            <v>2022-10-13</v>
          </cell>
          <cell r="G65" t="str">
            <v>2022-10-17</v>
          </cell>
          <cell r="H65" t="str">
            <v>退房日周结</v>
          </cell>
          <cell r="I65" t="str">
            <v>7935.64</v>
          </cell>
          <cell r="J65" t="str">
            <v>HKD</v>
          </cell>
          <cell r="K65" t="str">
            <v>8732.00</v>
          </cell>
          <cell r="L65" t="str">
            <v>8732.00</v>
          </cell>
          <cell r="M65" t="str">
            <v>0</v>
          </cell>
          <cell r="N65" t="str">
            <v>0</v>
          </cell>
          <cell r="O65" t="str">
            <v>0.00</v>
          </cell>
          <cell r="P65" t="str">
            <v>携程汇智国际直连</v>
          </cell>
          <cell r="Q65" t="str">
            <v>925</v>
          </cell>
          <cell r="R65" t="str">
            <v>2022-10-03 08:53:04</v>
          </cell>
          <cell r="S65" t="str">
            <v>否</v>
          </cell>
          <cell r="T65" t="str">
            <v>汇智国际旅游发展有限公司</v>
          </cell>
          <cell r="U65" t="str">
            <v>直连</v>
          </cell>
        </row>
        <row r="66">
          <cell r="A66">
            <v>21303410034</v>
          </cell>
          <cell r="B66" t="str">
            <v>2022-10-02</v>
          </cell>
          <cell r="C66" t="str">
            <v>2721016</v>
          </cell>
          <cell r="D66" t="str">
            <v>文斯水门酒店</v>
          </cell>
          <cell r="E66" t="str">
            <v>Chan Ka yan</v>
          </cell>
          <cell r="F66" t="str">
            <v>2022-10-13</v>
          </cell>
          <cell r="G66" t="str">
            <v>2022-10-17</v>
          </cell>
          <cell r="H66" t="str">
            <v>退房日周结</v>
          </cell>
          <cell r="I66" t="str">
            <v>1355.93</v>
          </cell>
          <cell r="J66" t="str">
            <v>HKD</v>
          </cell>
          <cell r="K66" t="str">
            <v>1492.00</v>
          </cell>
          <cell r="L66" t="str">
            <v>1492.00</v>
          </cell>
          <cell r="M66" t="str">
            <v>0</v>
          </cell>
          <cell r="N66" t="str">
            <v>0</v>
          </cell>
          <cell r="O66" t="str">
            <v>0.00</v>
          </cell>
          <cell r="P66" t="str">
            <v>携程汇智国际直连</v>
          </cell>
          <cell r="Q66" t="str">
            <v>925</v>
          </cell>
          <cell r="R66" t="str">
            <v>2022-10-02 16:36:50</v>
          </cell>
          <cell r="S66" t="str">
            <v>否</v>
          </cell>
          <cell r="T66" t="str">
            <v>汇智国际旅游发展有限公司</v>
          </cell>
          <cell r="U66" t="str">
            <v>直连</v>
          </cell>
        </row>
        <row r="67">
          <cell r="A67">
            <v>21257285305</v>
          </cell>
          <cell r="B67" t="str">
            <v>2022-10-01</v>
          </cell>
          <cell r="C67" t="str">
            <v>2719498</v>
          </cell>
          <cell r="D67" t="str">
            <v>诺富特伦敦西区酒店</v>
          </cell>
          <cell r="E67" t="str">
            <v>Ivanova Nevena</v>
          </cell>
          <cell r="F67" t="str">
            <v>2022-10-14</v>
          </cell>
          <cell r="G67" t="str">
            <v>2022-10-17</v>
          </cell>
          <cell r="H67" t="str">
            <v>退房日周结</v>
          </cell>
          <cell r="I67" t="str">
            <v>3437.99</v>
          </cell>
          <cell r="J67" t="str">
            <v>HKD</v>
          </cell>
          <cell r="K67" t="str">
            <v>3783.00</v>
          </cell>
          <cell r="L67" t="str">
            <v>3783.00</v>
          </cell>
          <cell r="M67" t="str">
            <v>0</v>
          </cell>
          <cell r="N67" t="str">
            <v>0</v>
          </cell>
          <cell r="O67" t="str">
            <v>0.00</v>
          </cell>
          <cell r="P67" t="str">
            <v>携程汇智国际直连</v>
          </cell>
          <cell r="Q67" t="str">
            <v>925</v>
          </cell>
          <cell r="R67" t="str">
            <v>2022-10-01 17:08:44</v>
          </cell>
          <cell r="S67" t="str">
            <v>否</v>
          </cell>
          <cell r="T67" t="str">
            <v>汇智国际旅游发展有限公司</v>
          </cell>
          <cell r="U67" t="str">
            <v>直连</v>
          </cell>
        </row>
        <row r="68">
          <cell r="A68">
            <v>21253911157</v>
          </cell>
          <cell r="B68" t="str">
            <v>2022-10-01</v>
          </cell>
          <cell r="C68" t="str">
            <v>2718976</v>
          </cell>
          <cell r="D68" t="str">
            <v>苏帕克酒店</v>
          </cell>
          <cell r="E68" t="str">
            <v>SUEBSAY SARUTYA</v>
          </cell>
          <cell r="F68" t="str">
            <v>2022-10-14</v>
          </cell>
          <cell r="G68" t="str">
            <v>2022-10-17</v>
          </cell>
          <cell r="H68" t="str">
            <v>退房日周结</v>
          </cell>
          <cell r="I68" t="str">
            <v>321.72</v>
          </cell>
          <cell r="J68" t="str">
            <v>HKD</v>
          </cell>
          <cell r="K68" t="str">
            <v>354.00</v>
          </cell>
          <cell r="L68" t="str">
            <v>354.00</v>
          </cell>
          <cell r="M68" t="str">
            <v>0</v>
          </cell>
          <cell r="N68" t="str">
            <v>0</v>
          </cell>
          <cell r="O68" t="str">
            <v>0.00</v>
          </cell>
          <cell r="P68" t="str">
            <v>携程汇智国际直连</v>
          </cell>
          <cell r="Q68" t="str">
            <v>925</v>
          </cell>
          <cell r="R68" t="str">
            <v>2022-10-01 11:34:01</v>
          </cell>
          <cell r="S68" t="str">
            <v>否</v>
          </cell>
          <cell r="T68" t="str">
            <v>汇智国际旅游发展有限公司</v>
          </cell>
          <cell r="U68" t="str">
            <v>直连</v>
          </cell>
        </row>
        <row r="69">
          <cell r="A69">
            <v>21247627799</v>
          </cell>
          <cell r="B69" t="str">
            <v>2022-09-30</v>
          </cell>
          <cell r="C69" t="str">
            <v>2717867</v>
          </cell>
          <cell r="D69" t="str">
            <v>汉堡巴塞罗酒店</v>
          </cell>
          <cell r="E69" t="str">
            <v>Rabe Liubov</v>
          </cell>
          <cell r="F69" t="str">
            <v>2022-10-15</v>
          </cell>
          <cell r="G69" t="str">
            <v>2022-10-17</v>
          </cell>
          <cell r="H69" t="str">
            <v>退房日周结</v>
          </cell>
          <cell r="I69" t="str">
            <v>2577.12</v>
          </cell>
          <cell r="J69" t="str">
            <v>HKD</v>
          </cell>
          <cell r="K69" t="str">
            <v>2832.00</v>
          </cell>
          <cell r="L69" t="str">
            <v>2832.00</v>
          </cell>
          <cell r="M69" t="str">
            <v>0</v>
          </cell>
          <cell r="N69" t="str">
            <v>0</v>
          </cell>
          <cell r="O69" t="str">
            <v>0.00</v>
          </cell>
          <cell r="P69" t="str">
            <v>携程汇智国际直连</v>
          </cell>
          <cell r="Q69" t="str">
            <v>925</v>
          </cell>
          <cell r="R69" t="str">
            <v>2022-09-30 19:24:53</v>
          </cell>
          <cell r="S69" t="str">
            <v>否</v>
          </cell>
          <cell r="T69" t="str">
            <v>汇智国际旅游发展有限公司</v>
          </cell>
          <cell r="U69" t="str">
            <v>直连</v>
          </cell>
        </row>
        <row r="70">
          <cell r="A70">
            <v>21240046032</v>
          </cell>
          <cell r="B70" t="str">
            <v>2022-09-30</v>
          </cell>
          <cell r="C70" t="str">
            <v>2716459</v>
          </cell>
          <cell r="D70" t="str">
            <v>东京王子大饭店</v>
          </cell>
          <cell r="E70" t="str">
            <v>LI LI</v>
          </cell>
          <cell r="F70" t="str">
            <v>2022-10-14</v>
          </cell>
          <cell r="G70" t="str">
            <v>2022-10-17</v>
          </cell>
          <cell r="H70" t="str">
            <v>退房日周结</v>
          </cell>
          <cell r="I70" t="str">
            <v>1417.56</v>
          </cell>
          <cell r="J70" t="str">
            <v>HKD</v>
          </cell>
          <cell r="K70" t="str">
            <v>1542.00</v>
          </cell>
          <cell r="L70" t="str">
            <v>1542.00</v>
          </cell>
          <cell r="M70" t="str">
            <v>0</v>
          </cell>
          <cell r="N70" t="str">
            <v>0</v>
          </cell>
          <cell r="O70" t="str">
            <v>0.00</v>
          </cell>
          <cell r="P70" t="str">
            <v>携程汇智国际直连</v>
          </cell>
          <cell r="Q70" t="str">
            <v>925</v>
          </cell>
          <cell r="R70" t="str">
            <v>2022-09-30 00:53:06</v>
          </cell>
          <cell r="S70" t="str">
            <v>否</v>
          </cell>
          <cell r="T70" t="str">
            <v>汇智国际旅游发展有限公司</v>
          </cell>
          <cell r="U70" t="str">
            <v>直连</v>
          </cell>
        </row>
        <row r="71">
          <cell r="A71">
            <v>21238719987</v>
          </cell>
          <cell r="B71" t="str">
            <v>2022-09-29</v>
          </cell>
          <cell r="C71" t="str">
            <v>2716257</v>
          </cell>
          <cell r="D71" t="str">
            <v>班苏梅度假酒店 (Sha Extra Plus)</v>
          </cell>
          <cell r="E71" t="str">
            <v>Havalad Vinay M,Havalad Vinay M</v>
          </cell>
          <cell r="F71" t="str">
            <v>2022-10-15</v>
          </cell>
          <cell r="G71" t="str">
            <v>2022-10-17</v>
          </cell>
          <cell r="H71" t="str">
            <v>退房日周结</v>
          </cell>
          <cell r="I71" t="str">
            <v>1011.23</v>
          </cell>
          <cell r="J71" t="str">
            <v>HKD</v>
          </cell>
          <cell r="K71" t="str">
            <v>1100.00</v>
          </cell>
          <cell r="L71" t="str">
            <v>1100.00</v>
          </cell>
          <cell r="M71" t="str">
            <v>0</v>
          </cell>
          <cell r="N71" t="str">
            <v>0</v>
          </cell>
          <cell r="O71" t="str">
            <v>0.00</v>
          </cell>
          <cell r="P71" t="str">
            <v>携程汇智国际直连</v>
          </cell>
          <cell r="Q71" t="str">
            <v>925</v>
          </cell>
          <cell r="R71" t="str">
            <v>2022-09-29 22:37:42</v>
          </cell>
          <cell r="S71" t="str">
            <v>否</v>
          </cell>
          <cell r="T71" t="str">
            <v>汇智国际旅游发展有限公司</v>
          </cell>
          <cell r="U71" t="str">
            <v>直连</v>
          </cell>
        </row>
        <row r="72">
          <cell r="A72">
            <v>21227142047</v>
          </cell>
          <cell r="B72" t="str">
            <v>2022-09-28</v>
          </cell>
          <cell r="C72" t="str">
            <v>2714266</v>
          </cell>
          <cell r="D72" t="str">
            <v>艾登毫克迈阿密海滩酒店</v>
          </cell>
          <cell r="E72" t="str">
            <v>ATALLAH MOHAMMAD GHAZI HAJEM GHAZI</v>
          </cell>
          <cell r="F72" t="str">
            <v>2022-10-14</v>
          </cell>
          <cell r="G72" t="str">
            <v>2022-10-17</v>
          </cell>
          <cell r="H72" t="str">
            <v>退房日周结</v>
          </cell>
          <cell r="I72" t="str">
            <v>4198.49</v>
          </cell>
          <cell r="J72" t="str">
            <v>HKD</v>
          </cell>
          <cell r="K72" t="str">
            <v>4584.00</v>
          </cell>
          <cell r="L72" t="str">
            <v>4584.00</v>
          </cell>
          <cell r="M72" t="str">
            <v>0</v>
          </cell>
          <cell r="N72" t="str">
            <v>0</v>
          </cell>
          <cell r="O72" t="str">
            <v>0.00</v>
          </cell>
          <cell r="P72" t="str">
            <v>携程汇智国际直连</v>
          </cell>
          <cell r="Q72" t="str">
            <v>925</v>
          </cell>
          <cell r="R72" t="str">
            <v>2022-09-28 22:13:17</v>
          </cell>
          <cell r="S72" t="str">
            <v>否</v>
          </cell>
          <cell r="T72" t="str">
            <v>汇智国际旅游发展有限公司</v>
          </cell>
          <cell r="U72" t="str">
            <v>直连</v>
          </cell>
        </row>
        <row r="73">
          <cell r="A73">
            <v>21222853810</v>
          </cell>
          <cell r="B73" t="str">
            <v>2022-09-28</v>
          </cell>
          <cell r="C73" t="str">
            <v>2713728</v>
          </cell>
          <cell r="D73" t="str">
            <v>芭堤雅暹罗设计酒店</v>
          </cell>
          <cell r="E73" t="str">
            <v>KIM SUNGMIN</v>
          </cell>
          <cell r="F73" t="str">
            <v>2022-10-15</v>
          </cell>
          <cell r="G73" t="str">
            <v>2022-10-17</v>
          </cell>
          <cell r="H73" t="str">
            <v>退房日周结</v>
          </cell>
          <cell r="I73" t="str">
            <v>929.64</v>
          </cell>
          <cell r="J73" t="str">
            <v>HKD</v>
          </cell>
          <cell r="K73" t="str">
            <v>1015.00</v>
          </cell>
          <cell r="L73" t="str">
            <v>1015.00</v>
          </cell>
          <cell r="M73" t="str">
            <v>0</v>
          </cell>
          <cell r="N73" t="str">
            <v>0</v>
          </cell>
          <cell r="O73" t="str">
            <v>0.00</v>
          </cell>
          <cell r="P73" t="str">
            <v>携程汇智国际直连</v>
          </cell>
          <cell r="Q73" t="str">
            <v>925</v>
          </cell>
          <cell r="R73" t="str">
            <v>2022-09-28 15:54:11</v>
          </cell>
          <cell r="S73" t="str">
            <v>否</v>
          </cell>
          <cell r="T73" t="str">
            <v>汇智国际旅游发展有限公司</v>
          </cell>
          <cell r="U73" t="str">
            <v>直连</v>
          </cell>
        </row>
        <row r="74">
          <cell r="A74">
            <v>21143202195</v>
          </cell>
          <cell r="B74" t="str">
            <v>2022-09-24</v>
          </cell>
          <cell r="C74" t="str">
            <v>2707699</v>
          </cell>
          <cell r="D74" t="str">
            <v>巴拿马城瑞广场酒店</v>
          </cell>
          <cell r="E74" t="str">
            <v>Riley Ryan</v>
          </cell>
          <cell r="F74" t="str">
            <v>2022-10-12</v>
          </cell>
          <cell r="G74" t="str">
            <v>2022-10-17</v>
          </cell>
          <cell r="H74" t="str">
            <v>退房日周结</v>
          </cell>
          <cell r="I74" t="str">
            <v>3080.35</v>
          </cell>
          <cell r="J74" t="str">
            <v>HKD</v>
          </cell>
          <cell r="K74" t="str">
            <v>3385.00</v>
          </cell>
          <cell r="L74" t="str">
            <v>3385.00</v>
          </cell>
          <cell r="M74" t="str">
            <v>0</v>
          </cell>
          <cell r="N74" t="str">
            <v>0</v>
          </cell>
          <cell r="O74" t="str">
            <v>0.00</v>
          </cell>
          <cell r="P74" t="str">
            <v>携程汇智国际直连</v>
          </cell>
          <cell r="Q74" t="str">
            <v>925</v>
          </cell>
          <cell r="R74" t="str">
            <v>2022-09-24 22:01:26</v>
          </cell>
          <cell r="S74" t="str">
            <v>否</v>
          </cell>
          <cell r="T74" t="str">
            <v>汇智国际旅游发展有限公司</v>
          </cell>
          <cell r="U74" t="str">
            <v>直连</v>
          </cell>
        </row>
        <row r="75">
          <cell r="A75">
            <v>21088309845</v>
          </cell>
          <cell r="B75" t="str">
            <v>2022-09-20</v>
          </cell>
          <cell r="C75" t="str">
            <v>2699622</v>
          </cell>
          <cell r="D75" t="str">
            <v>爱密蒂亚维塔斯酒店</v>
          </cell>
          <cell r="E75" t="str">
            <v>MOURTZINOS ALEXANDROS</v>
          </cell>
          <cell r="F75" t="str">
            <v>2022-10-15</v>
          </cell>
          <cell r="G75" t="str">
            <v>2022-10-17</v>
          </cell>
          <cell r="H75" t="str">
            <v>退房日周结</v>
          </cell>
          <cell r="I75" t="str">
            <v>814.37</v>
          </cell>
          <cell r="J75" t="str">
            <v>HKD</v>
          </cell>
          <cell r="K75" t="str">
            <v>914.00</v>
          </cell>
          <cell r="L75" t="str">
            <v>914.00</v>
          </cell>
          <cell r="M75" t="str">
            <v>0</v>
          </cell>
          <cell r="N75" t="str">
            <v>0</v>
          </cell>
          <cell r="O75" t="str">
            <v>0.00</v>
          </cell>
          <cell r="P75" t="str">
            <v>携程汇智国际直连</v>
          </cell>
          <cell r="Q75" t="str">
            <v>925</v>
          </cell>
          <cell r="R75" t="str">
            <v>2022-09-20 01:02:45</v>
          </cell>
          <cell r="S75" t="str">
            <v>否</v>
          </cell>
          <cell r="T75" t="str">
            <v>汇智国际旅游发展有限公司</v>
          </cell>
          <cell r="U75" t="str">
            <v>直连</v>
          </cell>
        </row>
        <row r="76">
          <cell r="A76">
            <v>21070206051</v>
          </cell>
          <cell r="B76" t="str">
            <v>2022-09-19</v>
          </cell>
          <cell r="C76" t="str">
            <v>2698466</v>
          </cell>
          <cell r="D76" t="str">
            <v>瓜亚基尔机场假日酒店</v>
          </cell>
          <cell r="E76" t="str">
            <v>Morgenstern Ashley</v>
          </cell>
          <cell r="F76" t="str">
            <v>2022-10-16</v>
          </cell>
          <cell r="G76" t="str">
            <v>2022-10-17</v>
          </cell>
          <cell r="H76" t="str">
            <v>退房日周结</v>
          </cell>
          <cell r="I76" t="str">
            <v>870.51</v>
          </cell>
          <cell r="J76" t="str">
            <v>HKD</v>
          </cell>
          <cell r="K76" t="str">
            <v>977.00</v>
          </cell>
          <cell r="L76" t="str">
            <v>977.00</v>
          </cell>
          <cell r="M76" t="str">
            <v>0</v>
          </cell>
          <cell r="N76" t="str">
            <v>0</v>
          </cell>
          <cell r="O76" t="str">
            <v>0.00</v>
          </cell>
          <cell r="P76" t="str">
            <v>携程汇智国际直连</v>
          </cell>
          <cell r="Q76" t="str">
            <v>925</v>
          </cell>
          <cell r="R76" t="str">
            <v>2022-09-19 13:55:48</v>
          </cell>
          <cell r="S76" t="str">
            <v>否</v>
          </cell>
          <cell r="T76" t="str">
            <v>汇智国际旅游发展有限公司</v>
          </cell>
          <cell r="U76" t="str">
            <v>直连</v>
          </cell>
        </row>
        <row r="77">
          <cell r="A77">
            <v>21041385166</v>
          </cell>
          <cell r="B77" t="str">
            <v>2022-09-18</v>
          </cell>
          <cell r="C77" t="str">
            <v>2696919</v>
          </cell>
          <cell r="D77" t="str">
            <v>兰卡斯特酒店</v>
          </cell>
          <cell r="E77" t="str">
            <v>lo nardo rosalba</v>
          </cell>
          <cell r="F77" t="str">
            <v>2022-10-13</v>
          </cell>
          <cell r="G77" t="str">
            <v>2022-10-17</v>
          </cell>
          <cell r="H77" t="str">
            <v>退房日周结</v>
          </cell>
          <cell r="I77" t="str">
            <v>2316.60</v>
          </cell>
          <cell r="J77" t="str">
            <v>HKD</v>
          </cell>
          <cell r="K77" t="str">
            <v>2600.00</v>
          </cell>
          <cell r="L77" t="str">
            <v>2600.00</v>
          </cell>
          <cell r="M77" t="str">
            <v>0</v>
          </cell>
          <cell r="N77" t="str">
            <v>0</v>
          </cell>
          <cell r="O77" t="str">
            <v>0.00</v>
          </cell>
          <cell r="P77" t="str">
            <v>携程汇智国际直连</v>
          </cell>
          <cell r="Q77" t="str">
            <v>925</v>
          </cell>
          <cell r="R77" t="str">
            <v>2022-09-18 04:40:51</v>
          </cell>
          <cell r="S77" t="str">
            <v>否</v>
          </cell>
          <cell r="T77" t="str">
            <v>汇智国际旅游发展有限公司</v>
          </cell>
          <cell r="U77" t="str">
            <v>直连</v>
          </cell>
        </row>
        <row r="78">
          <cell r="A78">
            <v>18224932516</v>
          </cell>
          <cell r="B78" t="str">
            <v>2022-06-28</v>
          </cell>
          <cell r="C78" t="str">
            <v>2605031</v>
          </cell>
          <cell r="D78" t="str">
            <v>素坤逸2巷贝斯特韦斯特舒雅优质酒店 (SHA Plus+)</v>
          </cell>
          <cell r="E78" t="str">
            <v>Gorantla Phani Kumar</v>
          </cell>
          <cell r="F78" t="str">
            <v>2022-10-13</v>
          </cell>
          <cell r="G78" t="str">
            <v>2022-10-17</v>
          </cell>
          <cell r="H78" t="str">
            <v>退房日周结</v>
          </cell>
          <cell r="I78" t="str">
            <v>434.24</v>
          </cell>
          <cell r="J78" t="str">
            <v>HKD</v>
          </cell>
          <cell r="K78" t="str">
            <v>508.00</v>
          </cell>
          <cell r="L78" t="str">
            <v>508.00</v>
          </cell>
          <cell r="M78" t="str">
            <v>0</v>
          </cell>
          <cell r="N78" t="str">
            <v>0</v>
          </cell>
          <cell r="O78" t="str">
            <v>0.00</v>
          </cell>
          <cell r="P78" t="str">
            <v>携程汇智国际直连</v>
          </cell>
          <cell r="Q78" t="str">
            <v>925</v>
          </cell>
          <cell r="R78" t="str">
            <v>2022-06-28 08:05:18</v>
          </cell>
          <cell r="S78" t="str">
            <v>否</v>
          </cell>
          <cell r="T78" t="str">
            <v>汇智国际旅游发展有限公司</v>
          </cell>
          <cell r="U78" t="str">
            <v>直连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4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4">
        <v>44848</v>
      </c>
      <c r="G2" s="4">
        <v>44850</v>
      </c>
      <c r="H2" s="1">
        <v>1</v>
      </c>
      <c r="I2" s="1">
        <v>2</v>
      </c>
      <c r="J2" s="1">
        <v>2</v>
      </c>
      <c r="K2" s="1" t="s">
        <v>30</v>
      </c>
      <c r="L2" s="1">
        <v>2917</v>
      </c>
      <c r="M2" s="1">
        <v>2917</v>
      </c>
      <c r="N2" s="1" t="s">
        <v>31</v>
      </c>
      <c r="O2" s="1" t="s">
        <v>32</v>
      </c>
      <c r="P2" s="1" t="s">
        <v>33</v>
      </c>
      <c r="Q2" s="1">
        <v>0</v>
      </c>
      <c r="R2" s="11">
        <v>44717</v>
      </c>
      <c r="S2" s="4">
        <v>44853</v>
      </c>
      <c r="T2" s="1" t="s">
        <v>34</v>
      </c>
      <c r="U2" s="1">
        <v>2917</v>
      </c>
      <c r="V2" s="1">
        <v>0</v>
      </c>
      <c r="W2" s="1">
        <v>0</v>
      </c>
      <c r="X2" s="1" t="s">
        <v>35</v>
      </c>
      <c r="Y2" s="1" t="s">
        <v>36</v>
      </c>
    </row>
    <row r="3" s="1" customFormat="1" spans="1:25">
      <c r="A3" s="1" t="s">
        <v>37</v>
      </c>
      <c r="B3" s="1" t="s">
        <v>26</v>
      </c>
      <c r="C3" s="1" t="s">
        <v>27</v>
      </c>
      <c r="D3" s="1" t="s">
        <v>38</v>
      </c>
      <c r="E3" s="1" t="s">
        <v>39</v>
      </c>
      <c r="F3" s="4">
        <v>44849</v>
      </c>
      <c r="G3" s="4">
        <v>44850</v>
      </c>
      <c r="H3" s="1">
        <v>1</v>
      </c>
      <c r="I3" s="1">
        <v>1</v>
      </c>
      <c r="J3" s="1">
        <v>1</v>
      </c>
      <c r="K3" s="1" t="s">
        <v>30</v>
      </c>
      <c r="L3" s="1">
        <v>3503</v>
      </c>
      <c r="M3" s="1">
        <v>3503</v>
      </c>
      <c r="N3" s="1" t="s">
        <v>40</v>
      </c>
      <c r="O3" s="1" t="s">
        <v>32</v>
      </c>
      <c r="P3" s="1" t="s">
        <v>33</v>
      </c>
      <c r="Q3" s="1">
        <v>0</v>
      </c>
      <c r="R3" s="11">
        <v>44769</v>
      </c>
      <c r="S3" s="4">
        <v>44853</v>
      </c>
      <c r="T3" s="1" t="s">
        <v>34</v>
      </c>
      <c r="U3" s="1">
        <v>3503</v>
      </c>
      <c r="V3" s="1">
        <v>0</v>
      </c>
      <c r="W3" s="1">
        <v>0</v>
      </c>
      <c r="X3" s="1" t="s">
        <v>35</v>
      </c>
      <c r="Y3" s="1" t="s">
        <v>41</v>
      </c>
    </row>
    <row r="4" s="1" customFormat="1" spans="1:25">
      <c r="A4" s="1" t="s">
        <v>42</v>
      </c>
      <c r="B4" s="1" t="s">
        <v>26</v>
      </c>
      <c r="C4" s="1" t="s">
        <v>27</v>
      </c>
      <c r="D4" s="1" t="s">
        <v>43</v>
      </c>
      <c r="E4" s="1" t="s">
        <v>44</v>
      </c>
      <c r="F4" s="4">
        <v>44845</v>
      </c>
      <c r="G4" s="4">
        <v>44850</v>
      </c>
      <c r="H4" s="1">
        <v>2</v>
      </c>
      <c r="I4" s="1">
        <v>5</v>
      </c>
      <c r="J4" s="1">
        <v>10</v>
      </c>
      <c r="K4" s="1" t="s">
        <v>30</v>
      </c>
      <c r="L4" s="1">
        <v>4670</v>
      </c>
      <c r="M4" s="1">
        <v>4670</v>
      </c>
      <c r="N4" s="1" t="s">
        <v>45</v>
      </c>
      <c r="O4" s="1" t="s">
        <v>32</v>
      </c>
      <c r="P4" s="1" t="s">
        <v>33</v>
      </c>
      <c r="Q4" s="1">
        <v>0</v>
      </c>
      <c r="R4" s="11">
        <v>44780</v>
      </c>
      <c r="S4" s="4">
        <v>44853</v>
      </c>
      <c r="T4" s="1" t="s">
        <v>34</v>
      </c>
      <c r="U4" s="1">
        <v>4670</v>
      </c>
      <c r="V4" s="1">
        <v>0</v>
      </c>
      <c r="W4" s="1">
        <v>0</v>
      </c>
      <c r="X4" s="1" t="s">
        <v>35</v>
      </c>
      <c r="Y4" s="1" t="s">
        <v>35</v>
      </c>
    </row>
    <row r="5" s="1" customFormat="1" spans="1:25">
      <c r="A5" s="1" t="s">
        <v>46</v>
      </c>
      <c r="B5" s="1" t="s">
        <v>26</v>
      </c>
      <c r="C5" s="1" t="s">
        <v>27</v>
      </c>
      <c r="D5" s="1" t="s">
        <v>47</v>
      </c>
      <c r="E5" s="1" t="s">
        <v>48</v>
      </c>
      <c r="F5" s="4">
        <v>44847</v>
      </c>
      <c r="G5" s="4">
        <v>44850</v>
      </c>
      <c r="H5" s="1">
        <v>1</v>
      </c>
      <c r="I5" s="1">
        <v>3</v>
      </c>
      <c r="J5" s="1">
        <v>3</v>
      </c>
      <c r="K5" s="1" t="s">
        <v>30</v>
      </c>
      <c r="L5" s="1">
        <v>927</v>
      </c>
      <c r="M5" s="1">
        <v>927</v>
      </c>
      <c r="N5" s="1" t="s">
        <v>49</v>
      </c>
      <c r="O5" s="1" t="s">
        <v>32</v>
      </c>
      <c r="P5" s="1" t="s">
        <v>33</v>
      </c>
      <c r="Q5" s="1">
        <v>0</v>
      </c>
      <c r="R5" s="11">
        <v>44793</v>
      </c>
      <c r="S5" s="4">
        <v>44853</v>
      </c>
      <c r="T5" s="1" t="s">
        <v>34</v>
      </c>
      <c r="U5" s="1">
        <v>927</v>
      </c>
      <c r="V5" s="1">
        <v>0</v>
      </c>
      <c r="W5" s="1">
        <v>0</v>
      </c>
      <c r="X5" s="1" t="s">
        <v>35</v>
      </c>
      <c r="Y5" s="1" t="s">
        <v>35</v>
      </c>
    </row>
    <row r="6" s="1" customFormat="1" spans="1:25">
      <c r="A6" s="1" t="s">
        <v>50</v>
      </c>
      <c r="B6" s="1" t="s">
        <v>26</v>
      </c>
      <c r="C6" s="1" t="s">
        <v>27</v>
      </c>
      <c r="D6" s="1" t="s">
        <v>51</v>
      </c>
      <c r="E6" s="1" t="s">
        <v>52</v>
      </c>
      <c r="F6" s="4">
        <v>44846</v>
      </c>
      <c r="G6" s="4">
        <v>44850</v>
      </c>
      <c r="H6" s="1">
        <v>1</v>
      </c>
      <c r="I6" s="1">
        <v>4</v>
      </c>
      <c r="J6" s="1">
        <v>4</v>
      </c>
      <c r="K6" s="1" t="s">
        <v>30</v>
      </c>
      <c r="L6" s="1">
        <v>3572</v>
      </c>
      <c r="M6" s="1">
        <v>3572</v>
      </c>
      <c r="N6" s="1" t="s">
        <v>53</v>
      </c>
      <c r="O6" s="1" t="s">
        <v>32</v>
      </c>
      <c r="P6" s="1" t="s">
        <v>33</v>
      </c>
      <c r="Q6" s="1">
        <v>0</v>
      </c>
      <c r="R6" s="11">
        <v>44794</v>
      </c>
      <c r="S6" s="4">
        <v>44853</v>
      </c>
      <c r="T6" s="1" t="s">
        <v>34</v>
      </c>
      <c r="U6" s="1">
        <v>3572</v>
      </c>
      <c r="V6" s="1">
        <v>0</v>
      </c>
      <c r="W6" s="1">
        <v>0</v>
      </c>
      <c r="X6" s="1" t="s">
        <v>35</v>
      </c>
      <c r="Y6" s="1" t="s">
        <v>35</v>
      </c>
    </row>
    <row r="7" s="1" customFormat="1" spans="1:25">
      <c r="A7" s="1" t="s">
        <v>54</v>
      </c>
      <c r="B7" s="1" t="s">
        <v>26</v>
      </c>
      <c r="C7" s="1" t="s">
        <v>27</v>
      </c>
      <c r="D7" s="1" t="s">
        <v>55</v>
      </c>
      <c r="E7" s="1" t="s">
        <v>56</v>
      </c>
      <c r="F7" s="4">
        <v>44847</v>
      </c>
      <c r="G7" s="4">
        <v>44850</v>
      </c>
      <c r="H7" s="1">
        <v>1</v>
      </c>
      <c r="I7" s="1">
        <v>3</v>
      </c>
      <c r="J7" s="1">
        <v>3</v>
      </c>
      <c r="K7" s="1" t="s">
        <v>30</v>
      </c>
      <c r="L7" s="1">
        <v>2645</v>
      </c>
      <c r="M7" s="1">
        <v>2645</v>
      </c>
      <c r="N7" s="1" t="s">
        <v>57</v>
      </c>
      <c r="O7" s="1" t="s">
        <v>32</v>
      </c>
      <c r="P7" s="1" t="s">
        <v>33</v>
      </c>
      <c r="Q7" s="1">
        <v>0</v>
      </c>
      <c r="R7" s="11">
        <v>44798</v>
      </c>
      <c r="S7" s="4">
        <v>44853</v>
      </c>
      <c r="T7" s="1" t="s">
        <v>34</v>
      </c>
      <c r="U7" s="1">
        <v>2645</v>
      </c>
      <c r="V7" s="1">
        <v>0</v>
      </c>
      <c r="W7" s="1">
        <v>0</v>
      </c>
      <c r="X7" s="1" t="s">
        <v>35</v>
      </c>
      <c r="Y7" s="1" t="s">
        <v>58</v>
      </c>
    </row>
    <row r="8" s="1" customFormat="1" spans="1:25">
      <c r="A8" s="1" t="s">
        <v>59</v>
      </c>
      <c r="B8" s="1" t="s">
        <v>26</v>
      </c>
      <c r="C8" s="1" t="s">
        <v>27</v>
      </c>
      <c r="D8" s="1" t="s">
        <v>60</v>
      </c>
      <c r="E8" s="1" t="s">
        <v>61</v>
      </c>
      <c r="F8" s="4">
        <v>44849</v>
      </c>
      <c r="G8" s="4">
        <v>44850</v>
      </c>
      <c r="H8" s="1">
        <v>1</v>
      </c>
      <c r="I8" s="1">
        <v>1</v>
      </c>
      <c r="J8" s="1">
        <v>1</v>
      </c>
      <c r="K8" s="1" t="s">
        <v>30</v>
      </c>
      <c r="L8" s="1">
        <v>328</v>
      </c>
      <c r="M8" s="1">
        <v>328</v>
      </c>
      <c r="N8" s="1" t="s">
        <v>62</v>
      </c>
      <c r="O8" s="1" t="s">
        <v>32</v>
      </c>
      <c r="P8" s="1" t="s">
        <v>33</v>
      </c>
      <c r="Q8" s="1">
        <v>0</v>
      </c>
      <c r="R8" s="11">
        <v>44800</v>
      </c>
      <c r="S8" s="4">
        <v>44853</v>
      </c>
      <c r="T8" s="1" t="s">
        <v>34</v>
      </c>
      <c r="U8" s="1">
        <v>328</v>
      </c>
      <c r="V8" s="1">
        <v>0</v>
      </c>
      <c r="W8" s="1">
        <v>0</v>
      </c>
      <c r="X8" s="1" t="s">
        <v>63</v>
      </c>
      <c r="Y8" s="1" t="s">
        <v>35</v>
      </c>
    </row>
    <row r="9" s="1" customFormat="1" spans="1:25">
      <c r="A9" s="1" t="s">
        <v>64</v>
      </c>
      <c r="B9" s="1" t="s">
        <v>26</v>
      </c>
      <c r="C9" s="1" t="s">
        <v>27</v>
      </c>
      <c r="D9" s="1" t="s">
        <v>65</v>
      </c>
      <c r="E9" s="1" t="s">
        <v>66</v>
      </c>
      <c r="F9" s="4">
        <v>44848</v>
      </c>
      <c r="G9" s="4">
        <v>44850</v>
      </c>
      <c r="H9" s="1">
        <v>1</v>
      </c>
      <c r="I9" s="1">
        <v>2</v>
      </c>
      <c r="J9" s="1">
        <v>2</v>
      </c>
      <c r="K9" s="1" t="s">
        <v>30</v>
      </c>
      <c r="L9" s="1">
        <v>1478</v>
      </c>
      <c r="M9" s="1">
        <v>1478</v>
      </c>
      <c r="N9" s="1" t="s">
        <v>67</v>
      </c>
      <c r="O9" s="1" t="s">
        <v>32</v>
      </c>
      <c r="P9" s="1" t="s">
        <v>33</v>
      </c>
      <c r="Q9" s="1">
        <v>0</v>
      </c>
      <c r="R9" s="11">
        <v>44801</v>
      </c>
      <c r="S9" s="4">
        <v>44853</v>
      </c>
      <c r="T9" s="1" t="s">
        <v>34</v>
      </c>
      <c r="U9" s="1">
        <v>1478</v>
      </c>
      <c r="V9" s="1">
        <v>0</v>
      </c>
      <c r="W9" s="1">
        <v>0</v>
      </c>
      <c r="X9" s="1" t="s">
        <v>35</v>
      </c>
      <c r="Y9" s="1" t="s">
        <v>68</v>
      </c>
    </row>
    <row r="10" s="1" customFormat="1" spans="1:25">
      <c r="A10" s="1" t="s">
        <v>69</v>
      </c>
      <c r="B10" s="1" t="s">
        <v>26</v>
      </c>
      <c r="C10" s="1" t="s">
        <v>27</v>
      </c>
      <c r="D10" s="1" t="s">
        <v>70</v>
      </c>
      <c r="E10" s="1" t="s">
        <v>71</v>
      </c>
      <c r="F10" s="4">
        <v>44848</v>
      </c>
      <c r="G10" s="4">
        <v>44850</v>
      </c>
      <c r="H10" s="1">
        <v>1</v>
      </c>
      <c r="I10" s="1">
        <v>2</v>
      </c>
      <c r="J10" s="1">
        <v>2</v>
      </c>
      <c r="K10" s="1" t="s">
        <v>30</v>
      </c>
      <c r="L10" s="1">
        <v>11414</v>
      </c>
      <c r="M10" s="1">
        <v>11414</v>
      </c>
      <c r="N10" s="1" t="s">
        <v>72</v>
      </c>
      <c r="O10" s="1" t="s">
        <v>32</v>
      </c>
      <c r="P10" s="1" t="s">
        <v>33</v>
      </c>
      <c r="Q10" s="1">
        <v>0</v>
      </c>
      <c r="R10" s="11">
        <v>44806</v>
      </c>
      <c r="S10" s="4">
        <v>44853</v>
      </c>
      <c r="T10" s="1" t="s">
        <v>34</v>
      </c>
      <c r="U10" s="1">
        <v>11414</v>
      </c>
      <c r="V10" s="1">
        <v>0</v>
      </c>
      <c r="W10" s="1">
        <v>0</v>
      </c>
      <c r="X10" s="1" t="s">
        <v>35</v>
      </c>
      <c r="Y10" s="1" t="s">
        <v>35</v>
      </c>
    </row>
    <row r="11" s="1" customFormat="1" spans="1:25">
      <c r="A11" s="1" t="s">
        <v>73</v>
      </c>
      <c r="B11" s="1" t="s">
        <v>26</v>
      </c>
      <c r="C11" s="1" t="s">
        <v>27</v>
      </c>
      <c r="D11" s="1" t="s">
        <v>70</v>
      </c>
      <c r="E11" s="1" t="s">
        <v>74</v>
      </c>
      <c r="F11" s="4">
        <v>44848</v>
      </c>
      <c r="G11" s="4">
        <v>44850</v>
      </c>
      <c r="H11" s="1">
        <v>1</v>
      </c>
      <c r="I11" s="1">
        <v>2</v>
      </c>
      <c r="J11" s="1">
        <v>2</v>
      </c>
      <c r="K11" s="1" t="s">
        <v>30</v>
      </c>
      <c r="L11" s="1">
        <v>12244</v>
      </c>
      <c r="M11" s="1">
        <v>12244</v>
      </c>
      <c r="N11" s="1" t="s">
        <v>75</v>
      </c>
      <c r="O11" s="1" t="s">
        <v>32</v>
      </c>
      <c r="P11" s="1" t="s">
        <v>33</v>
      </c>
      <c r="Q11" s="1">
        <v>0</v>
      </c>
      <c r="R11" s="11">
        <v>44807</v>
      </c>
      <c r="S11" s="4">
        <v>44853</v>
      </c>
      <c r="T11" s="1" t="s">
        <v>34</v>
      </c>
      <c r="U11" s="1">
        <v>12244</v>
      </c>
      <c r="V11" s="1">
        <v>0</v>
      </c>
      <c r="W11" s="1">
        <v>0</v>
      </c>
      <c r="X11" s="1" t="s">
        <v>35</v>
      </c>
      <c r="Y11" s="1" t="s">
        <v>35</v>
      </c>
    </row>
    <row r="12" s="1" customFormat="1" spans="1:25">
      <c r="A12" s="1" t="s">
        <v>69</v>
      </c>
      <c r="B12" s="1" t="s">
        <v>26</v>
      </c>
      <c r="C12" s="1" t="s">
        <v>76</v>
      </c>
      <c r="D12" s="1" t="s">
        <v>70</v>
      </c>
      <c r="E12" s="1" t="s">
        <v>71</v>
      </c>
      <c r="F12" s="4">
        <v>44848</v>
      </c>
      <c r="G12" s="4">
        <v>44850</v>
      </c>
      <c r="H12" s="1">
        <v>1</v>
      </c>
      <c r="I12" s="1">
        <v>2</v>
      </c>
      <c r="J12" s="1">
        <v>2</v>
      </c>
      <c r="K12" s="1" t="s">
        <v>30</v>
      </c>
      <c r="L12" s="1">
        <v>-11414</v>
      </c>
      <c r="M12" s="1">
        <v>-11414</v>
      </c>
      <c r="N12" s="1" t="s">
        <v>72</v>
      </c>
      <c r="O12" s="1" t="s">
        <v>32</v>
      </c>
      <c r="P12" s="1" t="s">
        <v>33</v>
      </c>
      <c r="Q12" s="1">
        <v>0</v>
      </c>
      <c r="R12" s="11">
        <v>44806</v>
      </c>
      <c r="S12" s="4">
        <v>44853</v>
      </c>
      <c r="T12" s="1" t="s">
        <v>34</v>
      </c>
      <c r="U12" s="1">
        <v>-11414</v>
      </c>
      <c r="V12" s="1">
        <v>0</v>
      </c>
      <c r="W12" s="1">
        <v>0</v>
      </c>
      <c r="X12" s="1" t="s">
        <v>35</v>
      </c>
      <c r="Y12" s="1" t="s">
        <v>35</v>
      </c>
    </row>
    <row r="13" s="1" customFormat="1" spans="1:25">
      <c r="A13" s="1" t="s">
        <v>69</v>
      </c>
      <c r="B13" s="1" t="s">
        <v>26</v>
      </c>
      <c r="C13" s="1" t="s">
        <v>77</v>
      </c>
      <c r="D13" s="1" t="s">
        <v>70</v>
      </c>
      <c r="E13" s="1" t="s">
        <v>71</v>
      </c>
      <c r="F13" s="4">
        <v>44848</v>
      </c>
      <c r="G13" s="4">
        <v>44850</v>
      </c>
      <c r="H13" s="1">
        <v>1</v>
      </c>
      <c r="I13" s="1">
        <v>2</v>
      </c>
      <c r="J13" s="1">
        <v>2</v>
      </c>
      <c r="K13" s="1" t="s">
        <v>30</v>
      </c>
      <c r="L13" s="1">
        <v>0</v>
      </c>
      <c r="M13" s="1">
        <v>0</v>
      </c>
      <c r="N13" s="1" t="s">
        <v>72</v>
      </c>
      <c r="O13" s="1" t="s">
        <v>32</v>
      </c>
      <c r="P13" s="1" t="s">
        <v>33</v>
      </c>
      <c r="Q13" s="1">
        <v>0</v>
      </c>
      <c r="R13" s="11">
        <v>44806</v>
      </c>
      <c r="S13" s="4">
        <v>44853</v>
      </c>
      <c r="T13" s="1" t="s">
        <v>34</v>
      </c>
      <c r="U13" s="1">
        <v>0</v>
      </c>
      <c r="V13" s="1">
        <v>0</v>
      </c>
      <c r="W13" s="1">
        <v>0</v>
      </c>
      <c r="X13" s="1" t="s">
        <v>35</v>
      </c>
      <c r="Y13" s="1" t="s">
        <v>35</v>
      </c>
    </row>
    <row r="14" s="1" customFormat="1" spans="1:25">
      <c r="A14" s="1" t="s">
        <v>78</v>
      </c>
      <c r="B14" s="1" t="s">
        <v>26</v>
      </c>
      <c r="C14" s="1" t="s">
        <v>27</v>
      </c>
      <c r="D14" s="1" t="s">
        <v>79</v>
      </c>
      <c r="E14" s="1" t="s">
        <v>80</v>
      </c>
      <c r="F14" s="4">
        <v>44848</v>
      </c>
      <c r="G14" s="4">
        <v>44850</v>
      </c>
      <c r="H14" s="1">
        <v>1</v>
      </c>
      <c r="I14" s="1">
        <v>2</v>
      </c>
      <c r="J14" s="1">
        <v>2</v>
      </c>
      <c r="K14" s="1" t="s">
        <v>30</v>
      </c>
      <c r="L14" s="1">
        <v>3418</v>
      </c>
      <c r="M14" s="1">
        <v>3418</v>
      </c>
      <c r="N14" s="1" t="s">
        <v>81</v>
      </c>
      <c r="O14" s="1" t="s">
        <v>32</v>
      </c>
      <c r="P14" s="1" t="s">
        <v>33</v>
      </c>
      <c r="Q14" s="1">
        <v>0</v>
      </c>
      <c r="R14" s="11">
        <v>44810</v>
      </c>
      <c r="S14" s="4">
        <v>44853</v>
      </c>
      <c r="T14" s="1" t="s">
        <v>34</v>
      </c>
      <c r="U14" s="1">
        <v>3418</v>
      </c>
      <c r="V14" s="1">
        <v>0</v>
      </c>
      <c r="W14" s="1">
        <v>0</v>
      </c>
      <c r="X14" s="1" t="s">
        <v>35</v>
      </c>
      <c r="Y14" s="1" t="s">
        <v>82</v>
      </c>
    </row>
    <row r="15" s="1" customFormat="1" spans="1:25">
      <c r="A15" s="1" t="s">
        <v>73</v>
      </c>
      <c r="B15" s="1" t="s">
        <v>26</v>
      </c>
      <c r="C15" s="1" t="s">
        <v>76</v>
      </c>
      <c r="D15" s="1" t="s">
        <v>70</v>
      </c>
      <c r="E15" s="1" t="s">
        <v>74</v>
      </c>
      <c r="F15" s="4">
        <v>44848</v>
      </c>
      <c r="G15" s="4">
        <v>44850</v>
      </c>
      <c r="H15" s="1">
        <v>1</v>
      </c>
      <c r="I15" s="1">
        <v>2</v>
      </c>
      <c r="J15" s="1">
        <v>2</v>
      </c>
      <c r="K15" s="1" t="s">
        <v>30</v>
      </c>
      <c r="L15" s="1">
        <v>-12244</v>
      </c>
      <c r="M15" s="1">
        <v>-12244</v>
      </c>
      <c r="N15" s="1" t="s">
        <v>75</v>
      </c>
      <c r="O15" s="1" t="s">
        <v>32</v>
      </c>
      <c r="P15" s="1" t="s">
        <v>33</v>
      </c>
      <c r="Q15" s="1">
        <v>0</v>
      </c>
      <c r="R15" s="11">
        <v>44807</v>
      </c>
      <c r="S15" s="4">
        <v>44853</v>
      </c>
      <c r="T15" s="1" t="s">
        <v>34</v>
      </c>
      <c r="U15" s="1">
        <v>-12244</v>
      </c>
      <c r="V15" s="1">
        <v>0</v>
      </c>
      <c r="W15" s="1">
        <v>0</v>
      </c>
      <c r="X15" s="1" t="s">
        <v>35</v>
      </c>
      <c r="Y15" s="1" t="s">
        <v>35</v>
      </c>
    </row>
    <row r="16" s="1" customFormat="1" spans="1:25">
      <c r="A16" s="1" t="s">
        <v>73</v>
      </c>
      <c r="B16" s="1" t="s">
        <v>26</v>
      </c>
      <c r="C16" s="1" t="s">
        <v>77</v>
      </c>
      <c r="D16" s="1" t="s">
        <v>70</v>
      </c>
      <c r="E16" s="1" t="s">
        <v>74</v>
      </c>
      <c r="F16" s="4">
        <v>44848</v>
      </c>
      <c r="G16" s="4">
        <v>44850</v>
      </c>
      <c r="H16" s="1">
        <v>1</v>
      </c>
      <c r="I16" s="1">
        <v>2</v>
      </c>
      <c r="J16" s="1">
        <v>2</v>
      </c>
      <c r="K16" s="1" t="s">
        <v>30</v>
      </c>
      <c r="L16" s="1">
        <v>0</v>
      </c>
      <c r="M16" s="1">
        <v>0</v>
      </c>
      <c r="N16" s="1" t="s">
        <v>75</v>
      </c>
      <c r="O16" s="1" t="s">
        <v>32</v>
      </c>
      <c r="P16" s="1" t="s">
        <v>33</v>
      </c>
      <c r="Q16" s="1">
        <v>0</v>
      </c>
      <c r="R16" s="11">
        <v>44807</v>
      </c>
      <c r="S16" s="4">
        <v>44853</v>
      </c>
      <c r="T16" s="1" t="s">
        <v>34</v>
      </c>
      <c r="U16" s="1">
        <v>0</v>
      </c>
      <c r="V16" s="1">
        <v>0</v>
      </c>
      <c r="W16" s="1">
        <v>0</v>
      </c>
      <c r="X16" s="1" t="s">
        <v>35</v>
      </c>
      <c r="Y16" s="1" t="s">
        <v>35</v>
      </c>
    </row>
    <row r="17" s="1" customFormat="1" spans="1:25">
      <c r="A17" s="1" t="s">
        <v>83</v>
      </c>
      <c r="B17" s="1" t="s">
        <v>26</v>
      </c>
      <c r="C17" s="1" t="s">
        <v>27</v>
      </c>
      <c r="D17" s="1" t="s">
        <v>84</v>
      </c>
      <c r="E17" s="1" t="s">
        <v>52</v>
      </c>
      <c r="F17" s="4">
        <v>44849</v>
      </c>
      <c r="G17" s="4">
        <v>44850</v>
      </c>
      <c r="H17" s="1">
        <v>1</v>
      </c>
      <c r="I17" s="1">
        <v>1</v>
      </c>
      <c r="J17" s="1">
        <v>1</v>
      </c>
      <c r="K17" s="1" t="s">
        <v>30</v>
      </c>
      <c r="L17" s="1">
        <v>558</v>
      </c>
      <c r="M17" s="1">
        <v>558</v>
      </c>
      <c r="N17" s="1" t="s">
        <v>85</v>
      </c>
      <c r="O17" s="1" t="s">
        <v>32</v>
      </c>
      <c r="P17" s="1" t="s">
        <v>33</v>
      </c>
      <c r="Q17" s="1">
        <v>0</v>
      </c>
      <c r="R17" s="11">
        <v>44822</v>
      </c>
      <c r="S17" s="4">
        <v>44853</v>
      </c>
      <c r="T17" s="1" t="s">
        <v>34</v>
      </c>
      <c r="U17" s="1">
        <v>558</v>
      </c>
      <c r="V17" s="1">
        <v>0</v>
      </c>
      <c r="W17" s="1">
        <v>0</v>
      </c>
      <c r="X17" s="1" t="s">
        <v>35</v>
      </c>
      <c r="Y17" s="1" t="s">
        <v>86</v>
      </c>
    </row>
    <row r="18" s="1" customFormat="1" spans="1:25">
      <c r="A18" s="1" t="s">
        <v>87</v>
      </c>
      <c r="B18" s="1" t="s">
        <v>26</v>
      </c>
      <c r="C18" s="1" t="s">
        <v>27</v>
      </c>
      <c r="D18" s="1" t="s">
        <v>88</v>
      </c>
      <c r="E18" s="1" t="s">
        <v>52</v>
      </c>
      <c r="F18" s="4">
        <v>44843</v>
      </c>
      <c r="G18" s="4">
        <v>44850</v>
      </c>
      <c r="H18" s="1">
        <v>1</v>
      </c>
      <c r="I18" s="1">
        <v>7</v>
      </c>
      <c r="J18" s="1">
        <v>7</v>
      </c>
      <c r="K18" s="1" t="s">
        <v>30</v>
      </c>
      <c r="L18" s="1">
        <v>3486</v>
      </c>
      <c r="M18" s="1">
        <v>3486</v>
      </c>
      <c r="N18" s="1" t="s">
        <v>89</v>
      </c>
      <c r="O18" s="1" t="s">
        <v>32</v>
      </c>
      <c r="P18" s="1" t="s">
        <v>33</v>
      </c>
      <c r="Q18" s="1">
        <v>0</v>
      </c>
      <c r="R18" s="11">
        <v>44823</v>
      </c>
      <c r="S18" s="4">
        <v>44853</v>
      </c>
      <c r="T18" s="1" t="s">
        <v>34</v>
      </c>
      <c r="U18" s="1">
        <v>3486</v>
      </c>
      <c r="V18" s="1">
        <v>0</v>
      </c>
      <c r="W18" s="1">
        <v>0</v>
      </c>
      <c r="X18" s="1" t="s">
        <v>90</v>
      </c>
      <c r="Y18" s="1" t="s">
        <v>91</v>
      </c>
    </row>
    <row r="19" s="1" customFormat="1" spans="1:25">
      <c r="A19" s="1" t="s">
        <v>92</v>
      </c>
      <c r="B19" s="1" t="s">
        <v>26</v>
      </c>
      <c r="C19" s="1" t="s">
        <v>27</v>
      </c>
      <c r="D19" s="1" t="s">
        <v>93</v>
      </c>
      <c r="E19" s="1" t="s">
        <v>94</v>
      </c>
      <c r="F19" s="4">
        <v>44849</v>
      </c>
      <c r="G19" s="4">
        <v>44850</v>
      </c>
      <c r="H19" s="1">
        <v>1</v>
      </c>
      <c r="I19" s="1">
        <v>1</v>
      </c>
      <c r="J19" s="1">
        <v>1</v>
      </c>
      <c r="K19" s="1" t="s">
        <v>30</v>
      </c>
      <c r="L19" s="1">
        <v>678</v>
      </c>
      <c r="M19" s="1">
        <v>678</v>
      </c>
      <c r="N19" s="1" t="s">
        <v>95</v>
      </c>
      <c r="O19" s="1" t="s">
        <v>32</v>
      </c>
      <c r="P19" s="1" t="s">
        <v>33</v>
      </c>
      <c r="Q19" s="1">
        <v>0</v>
      </c>
      <c r="R19" s="11">
        <v>44825</v>
      </c>
      <c r="S19" s="4">
        <v>44853</v>
      </c>
      <c r="T19" s="1" t="s">
        <v>34</v>
      </c>
      <c r="U19" s="1">
        <v>678</v>
      </c>
      <c r="V19" s="1">
        <v>0</v>
      </c>
      <c r="W19" s="1">
        <v>0</v>
      </c>
      <c r="X19" s="1" t="s">
        <v>35</v>
      </c>
      <c r="Y19" s="1" t="s">
        <v>96</v>
      </c>
    </row>
    <row r="20" s="1" customFormat="1" spans="1:25">
      <c r="A20" s="1" t="s">
        <v>97</v>
      </c>
      <c r="B20" s="1" t="s">
        <v>26</v>
      </c>
      <c r="C20" s="1" t="s">
        <v>27</v>
      </c>
      <c r="D20" s="1" t="s">
        <v>98</v>
      </c>
      <c r="E20" s="1" t="s">
        <v>99</v>
      </c>
      <c r="F20" s="4">
        <v>44849</v>
      </c>
      <c r="G20" s="4">
        <v>44850</v>
      </c>
      <c r="H20" s="1">
        <v>1</v>
      </c>
      <c r="I20" s="1">
        <v>1</v>
      </c>
      <c r="J20" s="1">
        <v>1</v>
      </c>
      <c r="K20" s="1" t="s">
        <v>30</v>
      </c>
      <c r="L20" s="1">
        <v>639</v>
      </c>
      <c r="M20" s="1">
        <v>639</v>
      </c>
      <c r="N20" s="1" t="s">
        <v>100</v>
      </c>
      <c r="O20" s="1" t="s">
        <v>32</v>
      </c>
      <c r="P20" s="1" t="s">
        <v>33</v>
      </c>
      <c r="Q20" s="1">
        <v>0</v>
      </c>
      <c r="R20" s="11">
        <v>44828</v>
      </c>
      <c r="S20" s="4">
        <v>44853</v>
      </c>
      <c r="T20" s="1" t="s">
        <v>34</v>
      </c>
      <c r="U20" s="1">
        <v>639</v>
      </c>
      <c r="V20" s="1">
        <v>0</v>
      </c>
      <c r="W20" s="1">
        <v>0</v>
      </c>
      <c r="X20" s="1" t="s">
        <v>35</v>
      </c>
      <c r="Y20" s="1" t="s">
        <v>101</v>
      </c>
    </row>
    <row r="21" s="1" customFormat="1" spans="1:25">
      <c r="A21" s="1" t="s">
        <v>102</v>
      </c>
      <c r="B21" s="1" t="s">
        <v>26</v>
      </c>
      <c r="C21" s="1" t="s">
        <v>27</v>
      </c>
      <c r="D21" s="1" t="s">
        <v>103</v>
      </c>
      <c r="E21" s="1" t="s">
        <v>104</v>
      </c>
      <c r="F21" s="4">
        <v>44847</v>
      </c>
      <c r="G21" s="4">
        <v>44850</v>
      </c>
      <c r="H21" s="1">
        <v>1</v>
      </c>
      <c r="I21" s="1">
        <v>3</v>
      </c>
      <c r="J21" s="1">
        <v>3</v>
      </c>
      <c r="K21" s="1" t="s">
        <v>30</v>
      </c>
      <c r="L21" s="1">
        <v>1980</v>
      </c>
      <c r="M21" s="1">
        <v>1980</v>
      </c>
      <c r="N21" s="1" t="s">
        <v>105</v>
      </c>
      <c r="O21" s="1" t="s">
        <v>32</v>
      </c>
      <c r="P21" s="1" t="s">
        <v>33</v>
      </c>
      <c r="Q21" s="1">
        <v>0</v>
      </c>
      <c r="R21" s="11">
        <v>44830</v>
      </c>
      <c r="S21" s="4">
        <v>44853</v>
      </c>
      <c r="T21" s="1" t="s">
        <v>34</v>
      </c>
      <c r="U21" s="1">
        <v>1980</v>
      </c>
      <c r="V21" s="1">
        <v>0</v>
      </c>
      <c r="W21" s="1">
        <v>0</v>
      </c>
      <c r="X21" s="1" t="s">
        <v>35</v>
      </c>
      <c r="Y21" s="1" t="s">
        <v>106</v>
      </c>
    </row>
    <row r="22" s="1" customFormat="1" spans="1:25">
      <c r="A22" s="1" t="s">
        <v>107</v>
      </c>
      <c r="B22" s="1" t="s">
        <v>26</v>
      </c>
      <c r="C22" s="1" t="s">
        <v>27</v>
      </c>
      <c r="D22" s="1" t="s">
        <v>108</v>
      </c>
      <c r="E22" s="1" t="s">
        <v>109</v>
      </c>
      <c r="F22" s="4">
        <v>44849</v>
      </c>
      <c r="G22" s="4">
        <v>44850</v>
      </c>
      <c r="H22" s="1">
        <v>1</v>
      </c>
      <c r="I22" s="1">
        <v>1</v>
      </c>
      <c r="J22" s="1">
        <v>1</v>
      </c>
      <c r="K22" s="1" t="s">
        <v>30</v>
      </c>
      <c r="L22" s="1">
        <v>2019</v>
      </c>
      <c r="M22" s="1">
        <v>2019</v>
      </c>
      <c r="N22" s="1" t="s">
        <v>110</v>
      </c>
      <c r="O22" s="1" t="s">
        <v>32</v>
      </c>
      <c r="P22" s="1" t="s">
        <v>33</v>
      </c>
      <c r="Q22" s="1">
        <v>0</v>
      </c>
      <c r="R22" s="11">
        <v>44832</v>
      </c>
      <c r="S22" s="4">
        <v>44853</v>
      </c>
      <c r="T22" s="1" t="s">
        <v>34</v>
      </c>
      <c r="U22" s="1">
        <v>2019</v>
      </c>
      <c r="V22" s="1">
        <v>0</v>
      </c>
      <c r="W22" s="1">
        <v>0</v>
      </c>
      <c r="X22" s="1" t="s">
        <v>35</v>
      </c>
      <c r="Y22" s="1" t="s">
        <v>111</v>
      </c>
    </row>
    <row r="23" s="1" customFormat="1" spans="1:25">
      <c r="A23" s="1" t="s">
        <v>112</v>
      </c>
      <c r="B23" s="1" t="s">
        <v>26</v>
      </c>
      <c r="C23" s="1" t="s">
        <v>27</v>
      </c>
      <c r="D23" s="1" t="s">
        <v>113</v>
      </c>
      <c r="E23" s="1" t="s">
        <v>114</v>
      </c>
      <c r="F23" s="4">
        <v>44849</v>
      </c>
      <c r="G23" s="4">
        <v>44850</v>
      </c>
      <c r="H23" s="1">
        <v>1</v>
      </c>
      <c r="I23" s="1">
        <v>1</v>
      </c>
      <c r="J23" s="1">
        <v>1</v>
      </c>
      <c r="K23" s="1" t="s">
        <v>30</v>
      </c>
      <c r="L23" s="1">
        <v>1105</v>
      </c>
      <c r="M23" s="1">
        <v>1105</v>
      </c>
      <c r="N23" s="1" t="s">
        <v>115</v>
      </c>
      <c r="O23" s="1" t="s">
        <v>32</v>
      </c>
      <c r="P23" s="1" t="s">
        <v>33</v>
      </c>
      <c r="Q23" s="1">
        <v>0</v>
      </c>
      <c r="R23" s="11">
        <v>44834</v>
      </c>
      <c r="S23" s="4">
        <v>44853</v>
      </c>
      <c r="T23" s="1" t="s">
        <v>34</v>
      </c>
      <c r="U23" s="1">
        <v>1105</v>
      </c>
      <c r="V23" s="1">
        <v>0</v>
      </c>
      <c r="W23" s="1">
        <v>0</v>
      </c>
      <c r="X23" s="1" t="s">
        <v>35</v>
      </c>
      <c r="Y23" s="1" t="s">
        <v>116</v>
      </c>
    </row>
    <row r="24" s="1" customFormat="1" spans="1:25">
      <c r="A24" s="1" t="s">
        <v>117</v>
      </c>
      <c r="B24" s="1" t="s">
        <v>26</v>
      </c>
      <c r="C24" s="1" t="s">
        <v>27</v>
      </c>
      <c r="D24" s="1" t="s">
        <v>118</v>
      </c>
      <c r="E24" s="1" t="s">
        <v>119</v>
      </c>
      <c r="F24" s="4">
        <v>44849</v>
      </c>
      <c r="G24" s="4">
        <v>44850</v>
      </c>
      <c r="H24" s="1">
        <v>1</v>
      </c>
      <c r="I24" s="1">
        <v>1</v>
      </c>
      <c r="J24" s="1">
        <v>1</v>
      </c>
      <c r="K24" s="1" t="s">
        <v>30</v>
      </c>
      <c r="L24" s="1">
        <v>207</v>
      </c>
      <c r="M24" s="1">
        <v>207</v>
      </c>
      <c r="N24" s="1" t="s">
        <v>120</v>
      </c>
      <c r="O24" s="1" t="s">
        <v>32</v>
      </c>
      <c r="P24" s="1" t="s">
        <v>33</v>
      </c>
      <c r="Q24" s="1">
        <v>0</v>
      </c>
      <c r="R24" s="11">
        <v>44834</v>
      </c>
      <c r="S24" s="4">
        <v>44853</v>
      </c>
      <c r="T24" s="1" t="s">
        <v>34</v>
      </c>
      <c r="U24" s="1">
        <v>207</v>
      </c>
      <c r="V24" s="1">
        <v>0</v>
      </c>
      <c r="W24" s="1">
        <v>0</v>
      </c>
      <c r="X24" s="1" t="s">
        <v>35</v>
      </c>
      <c r="Y24" s="1" t="s">
        <v>121</v>
      </c>
    </row>
    <row r="25" s="1" customFormat="1" spans="1:25">
      <c r="A25" s="1" t="s">
        <v>122</v>
      </c>
      <c r="B25" s="1" t="s">
        <v>26</v>
      </c>
      <c r="C25" s="1" t="s">
        <v>27</v>
      </c>
      <c r="D25" s="1" t="s">
        <v>123</v>
      </c>
      <c r="E25" s="1" t="s">
        <v>124</v>
      </c>
      <c r="F25" s="4">
        <v>44847</v>
      </c>
      <c r="G25" s="4">
        <v>44850</v>
      </c>
      <c r="H25" s="1">
        <v>1</v>
      </c>
      <c r="I25" s="1">
        <v>3</v>
      </c>
      <c r="J25" s="1">
        <v>3</v>
      </c>
      <c r="K25" s="1" t="s">
        <v>30</v>
      </c>
      <c r="L25" s="1">
        <v>6285</v>
      </c>
      <c r="M25" s="1">
        <v>6285</v>
      </c>
      <c r="N25" s="1" t="s">
        <v>125</v>
      </c>
      <c r="O25" s="1" t="s">
        <v>32</v>
      </c>
      <c r="P25" s="1" t="s">
        <v>33</v>
      </c>
      <c r="Q25" s="1">
        <v>0</v>
      </c>
      <c r="R25" s="11">
        <v>44834</v>
      </c>
      <c r="S25" s="4">
        <v>44853</v>
      </c>
      <c r="T25" s="1" t="s">
        <v>34</v>
      </c>
      <c r="U25" s="1">
        <v>6285</v>
      </c>
      <c r="V25" s="1">
        <v>0</v>
      </c>
      <c r="W25" s="1">
        <v>0</v>
      </c>
      <c r="X25" s="1" t="s">
        <v>35</v>
      </c>
      <c r="Y25" s="1" t="s">
        <v>126</v>
      </c>
    </row>
    <row r="26" s="1" customFormat="1" spans="1:25">
      <c r="A26" s="1" t="s">
        <v>127</v>
      </c>
      <c r="B26" s="1" t="s">
        <v>26</v>
      </c>
      <c r="C26" s="1" t="s">
        <v>27</v>
      </c>
      <c r="D26" s="1" t="s">
        <v>128</v>
      </c>
      <c r="E26" s="1" t="s">
        <v>129</v>
      </c>
      <c r="F26" s="4">
        <v>44848</v>
      </c>
      <c r="G26" s="4">
        <v>44850</v>
      </c>
      <c r="H26" s="1">
        <v>1</v>
      </c>
      <c r="I26" s="1">
        <v>2</v>
      </c>
      <c r="J26" s="1">
        <v>2</v>
      </c>
      <c r="K26" s="1" t="s">
        <v>30</v>
      </c>
      <c r="L26" s="1">
        <v>1412</v>
      </c>
      <c r="M26" s="1">
        <v>1412</v>
      </c>
      <c r="N26" s="1" t="s">
        <v>130</v>
      </c>
      <c r="O26" s="1" t="s">
        <v>32</v>
      </c>
      <c r="P26" s="1" t="s">
        <v>33</v>
      </c>
      <c r="Q26" s="1">
        <v>0</v>
      </c>
      <c r="R26" s="11">
        <v>44834</v>
      </c>
      <c r="S26" s="4">
        <v>44853</v>
      </c>
      <c r="T26" s="1" t="s">
        <v>34</v>
      </c>
      <c r="U26" s="1">
        <v>1412</v>
      </c>
      <c r="V26" s="1">
        <v>0</v>
      </c>
      <c r="W26" s="1">
        <v>0</v>
      </c>
      <c r="X26" s="1" t="s">
        <v>35</v>
      </c>
      <c r="Y26" s="1" t="s">
        <v>35</v>
      </c>
    </row>
    <row r="27" s="1" customFormat="1" spans="1:25">
      <c r="A27" s="1" t="s">
        <v>131</v>
      </c>
      <c r="B27" s="1" t="s">
        <v>26</v>
      </c>
      <c r="C27" s="1" t="s">
        <v>27</v>
      </c>
      <c r="D27" s="1" t="s">
        <v>132</v>
      </c>
      <c r="E27" s="1" t="s">
        <v>133</v>
      </c>
      <c r="F27" s="4">
        <v>44849</v>
      </c>
      <c r="G27" s="4">
        <v>44850</v>
      </c>
      <c r="H27" s="1">
        <v>1</v>
      </c>
      <c r="I27" s="1">
        <v>1</v>
      </c>
      <c r="J27" s="1">
        <v>1</v>
      </c>
      <c r="K27" s="1" t="s">
        <v>30</v>
      </c>
      <c r="L27" s="1">
        <v>1598</v>
      </c>
      <c r="M27" s="1">
        <v>1598</v>
      </c>
      <c r="N27" s="1" t="s">
        <v>134</v>
      </c>
      <c r="O27" s="1" t="s">
        <v>32</v>
      </c>
      <c r="P27" s="1" t="s">
        <v>33</v>
      </c>
      <c r="Q27" s="1">
        <v>0</v>
      </c>
      <c r="R27" s="11">
        <v>44834</v>
      </c>
      <c r="S27" s="4">
        <v>44853</v>
      </c>
      <c r="T27" s="1" t="s">
        <v>34</v>
      </c>
      <c r="U27" s="1">
        <v>1598</v>
      </c>
      <c r="V27" s="1">
        <v>0</v>
      </c>
      <c r="W27" s="1">
        <v>0</v>
      </c>
      <c r="X27" s="1" t="s">
        <v>35</v>
      </c>
      <c r="Y27" s="1" t="s">
        <v>35</v>
      </c>
    </row>
    <row r="28" s="1" customFormat="1" spans="1:25">
      <c r="A28" s="1" t="s">
        <v>135</v>
      </c>
      <c r="B28" s="1" t="s">
        <v>26</v>
      </c>
      <c r="C28" s="1" t="s">
        <v>27</v>
      </c>
      <c r="D28" s="1" t="s">
        <v>136</v>
      </c>
      <c r="E28" s="1" t="s">
        <v>99</v>
      </c>
      <c r="F28" s="4">
        <v>44848</v>
      </c>
      <c r="G28" s="4">
        <v>44850</v>
      </c>
      <c r="H28" s="1">
        <v>1</v>
      </c>
      <c r="I28" s="1">
        <v>2</v>
      </c>
      <c r="J28" s="1">
        <v>2</v>
      </c>
      <c r="K28" s="1" t="s">
        <v>30</v>
      </c>
      <c r="L28" s="1">
        <v>852</v>
      </c>
      <c r="M28" s="1">
        <v>852</v>
      </c>
      <c r="N28" s="1" t="s">
        <v>137</v>
      </c>
      <c r="O28" s="1" t="s">
        <v>32</v>
      </c>
      <c r="P28" s="1" t="s">
        <v>33</v>
      </c>
      <c r="Q28" s="1">
        <v>0</v>
      </c>
      <c r="R28" s="11">
        <v>44835</v>
      </c>
      <c r="S28" s="4">
        <v>44853</v>
      </c>
      <c r="T28" s="1" t="s">
        <v>34</v>
      </c>
      <c r="U28" s="1">
        <v>852</v>
      </c>
      <c r="V28" s="1">
        <v>0</v>
      </c>
      <c r="W28" s="1">
        <v>0</v>
      </c>
      <c r="X28" s="1" t="s">
        <v>35</v>
      </c>
      <c r="Y28" s="1" t="s">
        <v>138</v>
      </c>
    </row>
    <row r="29" s="1" customFormat="1" spans="1:25">
      <c r="A29" s="1" t="s">
        <v>139</v>
      </c>
      <c r="B29" s="1" t="s">
        <v>26</v>
      </c>
      <c r="C29" s="1" t="s">
        <v>27</v>
      </c>
      <c r="D29" s="1" t="s">
        <v>140</v>
      </c>
      <c r="E29" s="1" t="s">
        <v>141</v>
      </c>
      <c r="F29" s="4">
        <v>44849</v>
      </c>
      <c r="G29" s="4">
        <v>44850</v>
      </c>
      <c r="H29" s="1">
        <v>1</v>
      </c>
      <c r="I29" s="1">
        <v>1</v>
      </c>
      <c r="J29" s="1">
        <v>1</v>
      </c>
      <c r="K29" s="1" t="s">
        <v>30</v>
      </c>
      <c r="L29" s="1">
        <v>665</v>
      </c>
      <c r="M29" s="1">
        <v>665</v>
      </c>
      <c r="N29" s="1" t="s">
        <v>142</v>
      </c>
      <c r="O29" s="1" t="s">
        <v>32</v>
      </c>
      <c r="P29" s="1" t="s">
        <v>33</v>
      </c>
      <c r="Q29" s="1">
        <v>0</v>
      </c>
      <c r="R29" s="11">
        <v>44835</v>
      </c>
      <c r="S29" s="4">
        <v>44853</v>
      </c>
      <c r="T29" s="1" t="s">
        <v>34</v>
      </c>
      <c r="U29" s="1">
        <v>665</v>
      </c>
      <c r="V29" s="1">
        <v>0</v>
      </c>
      <c r="W29" s="1">
        <v>0</v>
      </c>
      <c r="X29" s="1" t="s">
        <v>35</v>
      </c>
      <c r="Y29" s="1" t="s">
        <v>143</v>
      </c>
    </row>
    <row r="30" s="1" customFormat="1" spans="1:25">
      <c r="A30" s="1" t="s">
        <v>144</v>
      </c>
      <c r="B30" s="1" t="s">
        <v>26</v>
      </c>
      <c r="C30" s="1" t="s">
        <v>27</v>
      </c>
      <c r="D30" s="1" t="s">
        <v>145</v>
      </c>
      <c r="E30" s="1" t="s">
        <v>146</v>
      </c>
      <c r="F30" s="4">
        <v>44847</v>
      </c>
      <c r="G30" s="4">
        <v>44850</v>
      </c>
      <c r="H30" s="1">
        <v>1</v>
      </c>
      <c r="I30" s="1">
        <v>3</v>
      </c>
      <c r="J30" s="1">
        <v>3</v>
      </c>
      <c r="K30" s="1" t="s">
        <v>30</v>
      </c>
      <c r="L30" s="1">
        <v>1422</v>
      </c>
      <c r="M30" s="1">
        <v>1422</v>
      </c>
      <c r="N30" s="1" t="s">
        <v>147</v>
      </c>
      <c r="O30" s="1" t="s">
        <v>32</v>
      </c>
      <c r="P30" s="1" t="s">
        <v>33</v>
      </c>
      <c r="Q30" s="1">
        <v>0</v>
      </c>
      <c r="R30" s="11">
        <v>44835</v>
      </c>
      <c r="S30" s="4">
        <v>44853</v>
      </c>
      <c r="T30" s="1" t="s">
        <v>34</v>
      </c>
      <c r="U30" s="1">
        <v>1422</v>
      </c>
      <c r="V30" s="1">
        <v>0</v>
      </c>
      <c r="W30" s="1">
        <v>0</v>
      </c>
      <c r="X30" s="1" t="s">
        <v>35</v>
      </c>
      <c r="Y30" s="1" t="s">
        <v>148</v>
      </c>
    </row>
    <row r="31" s="1" customFormat="1" spans="1:25">
      <c r="A31" s="1" t="s">
        <v>149</v>
      </c>
      <c r="B31" s="1" t="s">
        <v>26</v>
      </c>
      <c r="C31" s="1" t="s">
        <v>27</v>
      </c>
      <c r="D31" s="1" t="s">
        <v>150</v>
      </c>
      <c r="E31" s="1" t="s">
        <v>66</v>
      </c>
      <c r="F31" s="4">
        <v>44849</v>
      </c>
      <c r="G31" s="4">
        <v>44850</v>
      </c>
      <c r="H31" s="1">
        <v>1</v>
      </c>
      <c r="I31" s="1">
        <v>1</v>
      </c>
      <c r="J31" s="1">
        <v>1</v>
      </c>
      <c r="K31" s="1" t="s">
        <v>30</v>
      </c>
      <c r="L31" s="1">
        <v>1113</v>
      </c>
      <c r="M31" s="1">
        <v>1113</v>
      </c>
      <c r="N31" s="1" t="s">
        <v>151</v>
      </c>
      <c r="O31" s="1" t="s">
        <v>32</v>
      </c>
      <c r="P31" s="1" t="s">
        <v>33</v>
      </c>
      <c r="Q31" s="1">
        <v>0</v>
      </c>
      <c r="R31" s="11">
        <v>44835</v>
      </c>
      <c r="S31" s="4">
        <v>44853</v>
      </c>
      <c r="T31" s="1" t="s">
        <v>34</v>
      </c>
      <c r="U31" s="1">
        <v>1113</v>
      </c>
      <c r="V31" s="1">
        <v>0</v>
      </c>
      <c r="W31" s="1">
        <v>0</v>
      </c>
      <c r="X31" s="1" t="s">
        <v>35</v>
      </c>
      <c r="Y31" s="1" t="s">
        <v>152</v>
      </c>
    </row>
    <row r="32" s="1" customFormat="1" spans="1:25">
      <c r="A32" s="1" t="s">
        <v>153</v>
      </c>
      <c r="B32" s="1" t="s">
        <v>26</v>
      </c>
      <c r="C32" s="1" t="s">
        <v>27</v>
      </c>
      <c r="D32" s="1" t="s">
        <v>140</v>
      </c>
      <c r="E32" s="1" t="s">
        <v>141</v>
      </c>
      <c r="F32" s="4">
        <v>44849</v>
      </c>
      <c r="G32" s="4">
        <v>44850</v>
      </c>
      <c r="H32" s="1">
        <v>1</v>
      </c>
      <c r="I32" s="1">
        <v>1</v>
      </c>
      <c r="J32" s="1">
        <v>1</v>
      </c>
      <c r="K32" s="1" t="s">
        <v>30</v>
      </c>
      <c r="L32" s="1">
        <v>665</v>
      </c>
      <c r="M32" s="1">
        <v>665</v>
      </c>
      <c r="N32" s="1" t="s">
        <v>154</v>
      </c>
      <c r="O32" s="1" t="s">
        <v>32</v>
      </c>
      <c r="P32" s="1" t="s">
        <v>33</v>
      </c>
      <c r="Q32" s="1">
        <v>0</v>
      </c>
      <c r="R32" s="11">
        <v>44836</v>
      </c>
      <c r="S32" s="4">
        <v>44853</v>
      </c>
      <c r="T32" s="1" t="s">
        <v>34</v>
      </c>
      <c r="U32" s="1">
        <v>665</v>
      </c>
      <c r="V32" s="1">
        <v>0</v>
      </c>
      <c r="W32" s="1">
        <v>0</v>
      </c>
      <c r="X32" s="1" t="s">
        <v>35</v>
      </c>
      <c r="Y32" s="1" t="s">
        <v>155</v>
      </c>
    </row>
    <row r="33" s="1" customFormat="1" spans="1:25">
      <c r="A33" s="1" t="s">
        <v>156</v>
      </c>
      <c r="B33" s="1" t="s">
        <v>26</v>
      </c>
      <c r="C33" s="1" t="s">
        <v>27</v>
      </c>
      <c r="D33" s="1" t="s">
        <v>157</v>
      </c>
      <c r="E33" s="1" t="s">
        <v>158</v>
      </c>
      <c r="F33" s="4">
        <v>44848</v>
      </c>
      <c r="G33" s="4">
        <v>44850</v>
      </c>
      <c r="H33" s="1">
        <v>1</v>
      </c>
      <c r="I33" s="1">
        <v>2</v>
      </c>
      <c r="J33" s="1">
        <v>2</v>
      </c>
      <c r="K33" s="1" t="s">
        <v>30</v>
      </c>
      <c r="L33" s="1">
        <v>3140</v>
      </c>
      <c r="M33" s="1">
        <v>3140</v>
      </c>
      <c r="N33" s="1" t="s">
        <v>159</v>
      </c>
      <c r="O33" s="1" t="s">
        <v>32</v>
      </c>
      <c r="P33" s="1" t="s">
        <v>33</v>
      </c>
      <c r="Q33" s="1">
        <v>0</v>
      </c>
      <c r="R33" s="11">
        <v>44836</v>
      </c>
      <c r="S33" s="4">
        <v>44853</v>
      </c>
      <c r="T33" s="1" t="s">
        <v>34</v>
      </c>
      <c r="U33" s="1">
        <v>3140</v>
      </c>
      <c r="V33" s="1">
        <v>0</v>
      </c>
      <c r="W33" s="1">
        <v>0</v>
      </c>
      <c r="X33" s="1" t="s">
        <v>35</v>
      </c>
      <c r="Y33" s="1" t="s">
        <v>35</v>
      </c>
    </row>
    <row r="34" s="1" customFormat="1" spans="1:25">
      <c r="A34" s="1" t="s">
        <v>156</v>
      </c>
      <c r="B34" s="1" t="s">
        <v>26</v>
      </c>
      <c r="C34" s="1" t="s">
        <v>76</v>
      </c>
      <c r="D34" s="1" t="s">
        <v>157</v>
      </c>
      <c r="E34" s="1" t="s">
        <v>158</v>
      </c>
      <c r="F34" s="4">
        <v>44848</v>
      </c>
      <c r="G34" s="4">
        <v>44850</v>
      </c>
      <c r="H34" s="1">
        <v>1</v>
      </c>
      <c r="I34" s="1">
        <v>2</v>
      </c>
      <c r="J34" s="1">
        <v>2</v>
      </c>
      <c r="K34" s="1" t="s">
        <v>30</v>
      </c>
      <c r="L34" s="1">
        <v>-3140</v>
      </c>
      <c r="M34" s="1">
        <v>-3140</v>
      </c>
      <c r="N34" s="1" t="s">
        <v>159</v>
      </c>
      <c r="O34" s="1" t="s">
        <v>32</v>
      </c>
      <c r="P34" s="1" t="s">
        <v>33</v>
      </c>
      <c r="Q34" s="1">
        <v>0</v>
      </c>
      <c r="R34" s="11">
        <v>44836</v>
      </c>
      <c r="S34" s="4">
        <v>44853</v>
      </c>
      <c r="T34" s="1" t="s">
        <v>34</v>
      </c>
      <c r="U34" s="1">
        <v>-3140</v>
      </c>
      <c r="V34" s="1">
        <v>0</v>
      </c>
      <c r="W34" s="1">
        <v>0</v>
      </c>
      <c r="X34" s="1" t="s">
        <v>35</v>
      </c>
      <c r="Y34" s="1" t="s">
        <v>35</v>
      </c>
    </row>
    <row r="35" s="1" customFormat="1" spans="1:25">
      <c r="A35" s="1" t="s">
        <v>160</v>
      </c>
      <c r="B35" s="1" t="s">
        <v>26</v>
      </c>
      <c r="C35" s="1" t="s">
        <v>27</v>
      </c>
      <c r="D35" s="1" t="s">
        <v>161</v>
      </c>
      <c r="E35" s="1" t="s">
        <v>162</v>
      </c>
      <c r="F35" s="4">
        <v>44849</v>
      </c>
      <c r="G35" s="4">
        <v>44850</v>
      </c>
      <c r="H35" s="1">
        <v>1</v>
      </c>
      <c r="I35" s="1">
        <v>1</v>
      </c>
      <c r="J35" s="1">
        <v>1</v>
      </c>
      <c r="K35" s="1" t="s">
        <v>30</v>
      </c>
      <c r="L35" s="1">
        <v>1263</v>
      </c>
      <c r="M35" s="1">
        <v>1263</v>
      </c>
      <c r="N35" s="1" t="s">
        <v>163</v>
      </c>
      <c r="O35" s="1" t="s">
        <v>32</v>
      </c>
      <c r="P35" s="1" t="s">
        <v>33</v>
      </c>
      <c r="Q35" s="1">
        <v>0</v>
      </c>
      <c r="R35" s="11">
        <v>44836</v>
      </c>
      <c r="S35" s="4">
        <v>44853</v>
      </c>
      <c r="T35" s="1" t="s">
        <v>34</v>
      </c>
      <c r="U35" s="1">
        <v>1263</v>
      </c>
      <c r="V35" s="1">
        <v>0</v>
      </c>
      <c r="W35" s="1">
        <v>0</v>
      </c>
      <c r="X35" s="1" t="s">
        <v>35</v>
      </c>
      <c r="Y35" s="1" t="s">
        <v>164</v>
      </c>
    </row>
    <row r="36" s="1" customFormat="1" spans="1:25">
      <c r="A36" s="1" t="s">
        <v>165</v>
      </c>
      <c r="B36" s="1" t="s">
        <v>26</v>
      </c>
      <c r="C36" s="1" t="s">
        <v>27</v>
      </c>
      <c r="D36" s="1" t="s">
        <v>166</v>
      </c>
      <c r="E36" s="1" t="s">
        <v>167</v>
      </c>
      <c r="F36" s="4">
        <v>44849</v>
      </c>
      <c r="G36" s="4">
        <v>44850</v>
      </c>
      <c r="H36" s="1">
        <v>1</v>
      </c>
      <c r="I36" s="1">
        <v>1</v>
      </c>
      <c r="J36" s="1">
        <v>1</v>
      </c>
      <c r="K36" s="1" t="s">
        <v>30</v>
      </c>
      <c r="L36" s="1">
        <v>63</v>
      </c>
      <c r="M36" s="1">
        <v>63</v>
      </c>
      <c r="N36" s="1" t="s">
        <v>168</v>
      </c>
      <c r="O36" s="1" t="s">
        <v>32</v>
      </c>
      <c r="P36" s="1" t="s">
        <v>33</v>
      </c>
      <c r="Q36" s="1">
        <v>0</v>
      </c>
      <c r="R36" s="11">
        <v>44836</v>
      </c>
      <c r="S36" s="4">
        <v>44853</v>
      </c>
      <c r="T36" s="1" t="s">
        <v>34</v>
      </c>
      <c r="U36" s="1">
        <v>63</v>
      </c>
      <c r="V36" s="1">
        <v>0</v>
      </c>
      <c r="W36" s="1">
        <v>0</v>
      </c>
      <c r="X36" s="1" t="s">
        <v>35</v>
      </c>
      <c r="Y36" s="1" t="s">
        <v>35</v>
      </c>
    </row>
    <row r="37" s="1" customFormat="1" spans="1:25">
      <c r="A37" s="1" t="s">
        <v>169</v>
      </c>
      <c r="B37" s="1" t="s">
        <v>26</v>
      </c>
      <c r="C37" s="1" t="s">
        <v>27</v>
      </c>
      <c r="D37" s="1" t="s">
        <v>170</v>
      </c>
      <c r="E37" s="1" t="s">
        <v>171</v>
      </c>
      <c r="F37" s="4">
        <v>44848</v>
      </c>
      <c r="G37" s="4">
        <v>44850</v>
      </c>
      <c r="H37" s="1">
        <v>1</v>
      </c>
      <c r="I37" s="1">
        <v>2</v>
      </c>
      <c r="J37" s="1">
        <v>2</v>
      </c>
      <c r="K37" s="1" t="s">
        <v>30</v>
      </c>
      <c r="L37" s="1">
        <v>4088</v>
      </c>
      <c r="M37" s="1">
        <v>4088</v>
      </c>
      <c r="N37" s="1" t="s">
        <v>172</v>
      </c>
      <c r="O37" s="1" t="s">
        <v>32</v>
      </c>
      <c r="P37" s="1" t="s">
        <v>33</v>
      </c>
      <c r="Q37" s="1">
        <v>0</v>
      </c>
      <c r="R37" s="11">
        <v>44836</v>
      </c>
      <c r="S37" s="4">
        <v>44853</v>
      </c>
      <c r="T37" s="1" t="s">
        <v>34</v>
      </c>
      <c r="U37" s="1">
        <v>4088</v>
      </c>
      <c r="V37" s="1">
        <v>0</v>
      </c>
      <c r="W37" s="1">
        <v>0</v>
      </c>
      <c r="X37" s="1" t="s">
        <v>35</v>
      </c>
      <c r="Y37" s="1" t="s">
        <v>173</v>
      </c>
    </row>
    <row r="38" s="1" customFormat="1" spans="1:25">
      <c r="A38" s="1" t="s">
        <v>174</v>
      </c>
      <c r="B38" s="1" t="s">
        <v>26</v>
      </c>
      <c r="C38" s="1" t="s">
        <v>27</v>
      </c>
      <c r="D38" s="1" t="s">
        <v>118</v>
      </c>
      <c r="E38" s="1" t="s">
        <v>119</v>
      </c>
      <c r="F38" s="4">
        <v>44849</v>
      </c>
      <c r="G38" s="4">
        <v>44850</v>
      </c>
      <c r="H38" s="1">
        <v>1</v>
      </c>
      <c r="I38" s="1">
        <v>1</v>
      </c>
      <c r="J38" s="1">
        <v>1</v>
      </c>
      <c r="K38" s="1" t="s">
        <v>30</v>
      </c>
      <c r="L38" s="1">
        <v>207</v>
      </c>
      <c r="M38" s="1">
        <v>207</v>
      </c>
      <c r="N38" s="1" t="s">
        <v>120</v>
      </c>
      <c r="O38" s="1" t="s">
        <v>32</v>
      </c>
      <c r="P38" s="1" t="s">
        <v>33</v>
      </c>
      <c r="Q38" s="1">
        <v>0</v>
      </c>
      <c r="R38" s="11">
        <v>44836</v>
      </c>
      <c r="S38" s="4">
        <v>44853</v>
      </c>
      <c r="T38" s="1" t="s">
        <v>34</v>
      </c>
      <c r="U38" s="1">
        <v>207</v>
      </c>
      <c r="V38" s="1">
        <v>0</v>
      </c>
      <c r="W38" s="1">
        <v>0</v>
      </c>
      <c r="X38" s="1" t="s">
        <v>175</v>
      </c>
      <c r="Y38" s="1" t="s">
        <v>176</v>
      </c>
    </row>
    <row r="39" s="1" customFormat="1" spans="1:25">
      <c r="A39" s="1" t="s">
        <v>177</v>
      </c>
      <c r="B39" s="1" t="s">
        <v>26</v>
      </c>
      <c r="C39" s="1" t="s">
        <v>27</v>
      </c>
      <c r="D39" s="1" t="s">
        <v>178</v>
      </c>
      <c r="E39" s="1" t="s">
        <v>179</v>
      </c>
      <c r="F39" s="4">
        <v>44847</v>
      </c>
      <c r="G39" s="4">
        <v>44850</v>
      </c>
      <c r="H39" s="1">
        <v>1</v>
      </c>
      <c r="I39" s="1">
        <v>3</v>
      </c>
      <c r="J39" s="1">
        <v>3</v>
      </c>
      <c r="K39" s="1" t="s">
        <v>30</v>
      </c>
      <c r="L39" s="1">
        <v>1709</v>
      </c>
      <c r="M39" s="1">
        <v>1709</v>
      </c>
      <c r="N39" s="1" t="s">
        <v>180</v>
      </c>
      <c r="O39" s="1" t="s">
        <v>32</v>
      </c>
      <c r="P39" s="1" t="s">
        <v>33</v>
      </c>
      <c r="Q39" s="1">
        <v>0</v>
      </c>
      <c r="R39" s="11">
        <v>44836</v>
      </c>
      <c r="S39" s="4">
        <v>44853</v>
      </c>
      <c r="T39" s="1" t="s">
        <v>34</v>
      </c>
      <c r="U39" s="1">
        <v>1709</v>
      </c>
      <c r="V39" s="1">
        <v>0</v>
      </c>
      <c r="W39" s="1">
        <v>0</v>
      </c>
      <c r="X39" s="1" t="s">
        <v>181</v>
      </c>
      <c r="Y39" s="1" t="s">
        <v>182</v>
      </c>
    </row>
    <row r="40" s="1" customFormat="1" spans="1:25">
      <c r="A40" s="1" t="s">
        <v>183</v>
      </c>
      <c r="B40" s="1" t="s">
        <v>26</v>
      </c>
      <c r="C40" s="1" t="s">
        <v>27</v>
      </c>
      <c r="D40" s="1" t="s">
        <v>184</v>
      </c>
      <c r="E40" s="1" t="s">
        <v>185</v>
      </c>
      <c r="F40" s="4">
        <v>44844</v>
      </c>
      <c r="G40" s="4">
        <v>44850</v>
      </c>
      <c r="H40" s="1">
        <v>1</v>
      </c>
      <c r="I40" s="1">
        <v>6</v>
      </c>
      <c r="J40" s="1">
        <v>6</v>
      </c>
      <c r="K40" s="1" t="s">
        <v>30</v>
      </c>
      <c r="L40" s="1">
        <v>12894</v>
      </c>
      <c r="M40" s="1">
        <v>12894</v>
      </c>
      <c r="N40" s="1" t="s">
        <v>186</v>
      </c>
      <c r="O40" s="1" t="s">
        <v>32</v>
      </c>
      <c r="P40" s="1" t="s">
        <v>33</v>
      </c>
      <c r="Q40" s="1">
        <v>0</v>
      </c>
      <c r="R40" s="11">
        <v>44836</v>
      </c>
      <c r="S40" s="4">
        <v>44853</v>
      </c>
      <c r="T40" s="1" t="s">
        <v>34</v>
      </c>
      <c r="U40" s="1">
        <v>12894</v>
      </c>
      <c r="V40" s="1">
        <v>0</v>
      </c>
      <c r="W40" s="1">
        <v>0</v>
      </c>
      <c r="X40" s="1" t="s">
        <v>35</v>
      </c>
      <c r="Y40" s="1" t="s">
        <v>187</v>
      </c>
    </row>
    <row r="41" s="1" customFormat="1" spans="1:25">
      <c r="A41" s="1" t="s">
        <v>188</v>
      </c>
      <c r="B41" s="1" t="s">
        <v>26</v>
      </c>
      <c r="C41" s="1" t="s">
        <v>27</v>
      </c>
      <c r="D41" s="1" t="s">
        <v>189</v>
      </c>
      <c r="E41" s="1" t="s">
        <v>190</v>
      </c>
      <c r="F41" s="4">
        <v>44848</v>
      </c>
      <c r="G41" s="4">
        <v>44850</v>
      </c>
      <c r="H41" s="1">
        <v>1</v>
      </c>
      <c r="I41" s="1">
        <v>2</v>
      </c>
      <c r="J41" s="1">
        <v>2</v>
      </c>
      <c r="K41" s="1" t="s">
        <v>30</v>
      </c>
      <c r="L41" s="1">
        <v>2878</v>
      </c>
      <c r="M41" s="1">
        <v>2878</v>
      </c>
      <c r="N41" s="1" t="s">
        <v>191</v>
      </c>
      <c r="O41" s="1" t="s">
        <v>32</v>
      </c>
      <c r="P41" s="1" t="s">
        <v>33</v>
      </c>
      <c r="Q41" s="1">
        <v>0</v>
      </c>
      <c r="R41" s="11">
        <v>44837</v>
      </c>
      <c r="S41" s="4">
        <v>44853</v>
      </c>
      <c r="T41" s="1" t="s">
        <v>34</v>
      </c>
      <c r="U41" s="1">
        <v>2878</v>
      </c>
      <c r="V41" s="1">
        <v>0</v>
      </c>
      <c r="W41" s="1">
        <v>0</v>
      </c>
      <c r="X41" s="1" t="s">
        <v>35</v>
      </c>
      <c r="Y41" s="1" t="s">
        <v>192</v>
      </c>
    </row>
    <row r="42" s="1" customFormat="1" spans="1:25">
      <c r="A42" s="1" t="s">
        <v>193</v>
      </c>
      <c r="B42" s="1" t="s">
        <v>26</v>
      </c>
      <c r="C42" s="1" t="s">
        <v>27</v>
      </c>
      <c r="D42" s="1" t="s">
        <v>194</v>
      </c>
      <c r="E42" s="1" t="s">
        <v>195</v>
      </c>
      <c r="F42" s="4">
        <v>44842</v>
      </c>
      <c r="G42" s="4">
        <v>44850</v>
      </c>
      <c r="H42" s="1">
        <v>1</v>
      </c>
      <c r="I42" s="1">
        <v>8</v>
      </c>
      <c r="J42" s="1">
        <v>8</v>
      </c>
      <c r="K42" s="1" t="s">
        <v>30</v>
      </c>
      <c r="L42" s="1">
        <v>26544</v>
      </c>
      <c r="M42" s="1">
        <v>26544</v>
      </c>
      <c r="N42" s="1" t="s">
        <v>196</v>
      </c>
      <c r="O42" s="1" t="s">
        <v>32</v>
      </c>
      <c r="P42" s="1" t="s">
        <v>33</v>
      </c>
      <c r="Q42" s="1">
        <v>0</v>
      </c>
      <c r="R42" s="11">
        <v>44837</v>
      </c>
      <c r="S42" s="4">
        <v>44853</v>
      </c>
      <c r="T42" s="1" t="s">
        <v>34</v>
      </c>
      <c r="U42" s="1">
        <v>26544</v>
      </c>
      <c r="V42" s="1">
        <v>0</v>
      </c>
      <c r="W42" s="1">
        <v>0</v>
      </c>
      <c r="X42" s="1" t="s">
        <v>35</v>
      </c>
      <c r="Y42" s="1" t="s">
        <v>197</v>
      </c>
    </row>
    <row r="43" s="1" customFormat="1" spans="1:25">
      <c r="A43" s="1" t="s">
        <v>198</v>
      </c>
      <c r="B43" s="1" t="s">
        <v>26</v>
      </c>
      <c r="C43" s="1" t="s">
        <v>27</v>
      </c>
      <c r="D43" s="1" t="s">
        <v>199</v>
      </c>
      <c r="E43" s="1" t="s">
        <v>200</v>
      </c>
      <c r="F43" s="4">
        <v>44849</v>
      </c>
      <c r="G43" s="4">
        <v>44850</v>
      </c>
      <c r="H43" s="1">
        <v>1</v>
      </c>
      <c r="I43" s="1">
        <v>1</v>
      </c>
      <c r="J43" s="1">
        <v>1</v>
      </c>
      <c r="K43" s="1" t="s">
        <v>30</v>
      </c>
      <c r="L43" s="1">
        <v>159</v>
      </c>
      <c r="M43" s="1">
        <v>159</v>
      </c>
      <c r="N43" s="1" t="s">
        <v>201</v>
      </c>
      <c r="O43" s="1" t="s">
        <v>32</v>
      </c>
      <c r="P43" s="1" t="s">
        <v>33</v>
      </c>
      <c r="Q43" s="1">
        <v>0</v>
      </c>
      <c r="R43" s="11">
        <v>44837</v>
      </c>
      <c r="S43" s="4">
        <v>44853</v>
      </c>
      <c r="T43" s="1" t="s">
        <v>34</v>
      </c>
      <c r="U43" s="1">
        <v>159</v>
      </c>
      <c r="V43" s="1">
        <v>0</v>
      </c>
      <c r="W43" s="1">
        <v>0</v>
      </c>
      <c r="X43" s="1" t="s">
        <v>202</v>
      </c>
      <c r="Y43" s="1" t="s">
        <v>35</v>
      </c>
    </row>
    <row r="44" s="1" customFormat="1" spans="1:25">
      <c r="A44" s="1" t="s">
        <v>203</v>
      </c>
      <c r="B44" s="1" t="s">
        <v>26</v>
      </c>
      <c r="C44" s="1" t="s">
        <v>27</v>
      </c>
      <c r="D44" s="1" t="s">
        <v>204</v>
      </c>
      <c r="E44" s="1" t="s">
        <v>205</v>
      </c>
      <c r="F44" s="4">
        <v>44848</v>
      </c>
      <c r="G44" s="4">
        <v>44850</v>
      </c>
      <c r="H44" s="1">
        <v>1</v>
      </c>
      <c r="I44" s="1">
        <v>2</v>
      </c>
      <c r="J44" s="1">
        <v>2</v>
      </c>
      <c r="K44" s="1" t="s">
        <v>30</v>
      </c>
      <c r="L44" s="1">
        <v>1112</v>
      </c>
      <c r="M44" s="1">
        <v>1112</v>
      </c>
      <c r="N44" s="1" t="s">
        <v>206</v>
      </c>
      <c r="O44" s="1" t="s">
        <v>32</v>
      </c>
      <c r="P44" s="1" t="s">
        <v>33</v>
      </c>
      <c r="Q44" s="1">
        <v>0</v>
      </c>
      <c r="R44" s="11">
        <v>44837</v>
      </c>
      <c r="S44" s="4">
        <v>44853</v>
      </c>
      <c r="T44" s="1" t="s">
        <v>34</v>
      </c>
      <c r="U44" s="1">
        <v>1112</v>
      </c>
      <c r="V44" s="1">
        <v>0</v>
      </c>
      <c r="W44" s="1">
        <v>0</v>
      </c>
      <c r="X44" s="1" t="s">
        <v>35</v>
      </c>
      <c r="Y44" s="1" t="s">
        <v>207</v>
      </c>
    </row>
    <row r="45" s="1" customFormat="1" spans="1:25">
      <c r="A45" s="1" t="s">
        <v>208</v>
      </c>
      <c r="B45" s="1" t="s">
        <v>26</v>
      </c>
      <c r="C45" s="1" t="s">
        <v>27</v>
      </c>
      <c r="D45" s="1" t="s">
        <v>209</v>
      </c>
      <c r="E45" s="1" t="s">
        <v>210</v>
      </c>
      <c r="F45" s="4">
        <v>44849</v>
      </c>
      <c r="G45" s="4">
        <v>44850</v>
      </c>
      <c r="H45" s="1">
        <v>1</v>
      </c>
      <c r="I45" s="1">
        <v>1</v>
      </c>
      <c r="J45" s="1">
        <v>1</v>
      </c>
      <c r="K45" s="1" t="s">
        <v>30</v>
      </c>
      <c r="L45" s="1">
        <v>1668</v>
      </c>
      <c r="M45" s="1">
        <v>1668</v>
      </c>
      <c r="N45" s="1" t="s">
        <v>211</v>
      </c>
      <c r="O45" s="1" t="s">
        <v>32</v>
      </c>
      <c r="P45" s="1" t="s">
        <v>33</v>
      </c>
      <c r="Q45" s="1">
        <v>0</v>
      </c>
      <c r="R45" s="11">
        <v>44838</v>
      </c>
      <c r="S45" s="4">
        <v>44853</v>
      </c>
      <c r="T45" s="1" t="s">
        <v>34</v>
      </c>
      <c r="U45" s="1">
        <v>1668</v>
      </c>
      <c r="V45" s="1">
        <v>0</v>
      </c>
      <c r="W45" s="1">
        <v>0</v>
      </c>
      <c r="X45" s="1" t="s">
        <v>35</v>
      </c>
      <c r="Y45" s="1" t="s">
        <v>138</v>
      </c>
    </row>
    <row r="46" s="1" customFormat="1" spans="1:25">
      <c r="A46" s="1" t="s">
        <v>212</v>
      </c>
      <c r="B46" s="1" t="s">
        <v>26</v>
      </c>
      <c r="C46" s="1" t="s">
        <v>27</v>
      </c>
      <c r="D46" s="1" t="s">
        <v>213</v>
      </c>
      <c r="E46" s="1" t="s">
        <v>80</v>
      </c>
      <c r="F46" s="4">
        <v>44849</v>
      </c>
      <c r="G46" s="4">
        <v>44850</v>
      </c>
      <c r="H46" s="1">
        <v>1</v>
      </c>
      <c r="I46" s="1">
        <v>1</v>
      </c>
      <c r="J46" s="1">
        <v>1</v>
      </c>
      <c r="K46" s="1" t="s">
        <v>30</v>
      </c>
      <c r="L46" s="1">
        <v>1184</v>
      </c>
      <c r="M46" s="1">
        <v>1184</v>
      </c>
      <c r="N46" s="1" t="s">
        <v>214</v>
      </c>
      <c r="O46" s="1" t="s">
        <v>32</v>
      </c>
      <c r="P46" s="1" t="s">
        <v>33</v>
      </c>
      <c r="Q46" s="1">
        <v>0</v>
      </c>
      <c r="R46" s="11">
        <v>44838</v>
      </c>
      <c r="S46" s="4">
        <v>44853</v>
      </c>
      <c r="T46" s="1" t="s">
        <v>34</v>
      </c>
      <c r="U46" s="1">
        <v>1184</v>
      </c>
      <c r="V46" s="1">
        <v>0</v>
      </c>
      <c r="W46" s="1">
        <v>0</v>
      </c>
      <c r="X46" s="1" t="s">
        <v>35</v>
      </c>
      <c r="Y46" s="1" t="s">
        <v>215</v>
      </c>
    </row>
    <row r="47" s="1" customFormat="1" spans="1:25">
      <c r="A47" s="1" t="s">
        <v>216</v>
      </c>
      <c r="B47" s="1" t="s">
        <v>26</v>
      </c>
      <c r="C47" s="1" t="s">
        <v>27</v>
      </c>
      <c r="D47" s="1" t="s">
        <v>217</v>
      </c>
      <c r="E47" s="1" t="s">
        <v>218</v>
      </c>
      <c r="F47" s="4">
        <v>44848</v>
      </c>
      <c r="G47" s="4">
        <v>44850</v>
      </c>
      <c r="H47" s="1">
        <v>1</v>
      </c>
      <c r="I47" s="1">
        <v>2</v>
      </c>
      <c r="J47" s="1">
        <v>2</v>
      </c>
      <c r="K47" s="1" t="s">
        <v>30</v>
      </c>
      <c r="L47" s="1">
        <v>702</v>
      </c>
      <c r="M47" s="1">
        <v>702</v>
      </c>
      <c r="N47" s="1" t="s">
        <v>219</v>
      </c>
      <c r="O47" s="1" t="s">
        <v>32</v>
      </c>
      <c r="P47" s="1" t="s">
        <v>33</v>
      </c>
      <c r="Q47" s="1">
        <v>0</v>
      </c>
      <c r="R47" s="11">
        <v>44838</v>
      </c>
      <c r="S47" s="4">
        <v>44853</v>
      </c>
      <c r="T47" s="1" t="s">
        <v>34</v>
      </c>
      <c r="U47" s="1">
        <v>702</v>
      </c>
      <c r="V47" s="1">
        <v>0</v>
      </c>
      <c r="W47" s="1">
        <v>0</v>
      </c>
      <c r="X47" s="1" t="s">
        <v>220</v>
      </c>
      <c r="Y47" s="1" t="s">
        <v>35</v>
      </c>
    </row>
    <row r="48" s="1" customFormat="1" spans="1:25">
      <c r="A48" s="1" t="s">
        <v>221</v>
      </c>
      <c r="B48" s="1" t="s">
        <v>26</v>
      </c>
      <c r="C48" s="1" t="s">
        <v>27</v>
      </c>
      <c r="D48" s="1" t="s">
        <v>222</v>
      </c>
      <c r="E48" s="1" t="s">
        <v>223</v>
      </c>
      <c r="F48" s="4">
        <v>44849</v>
      </c>
      <c r="G48" s="4">
        <v>44850</v>
      </c>
      <c r="H48" s="1">
        <v>1</v>
      </c>
      <c r="I48" s="1">
        <v>1</v>
      </c>
      <c r="J48" s="1">
        <v>1</v>
      </c>
      <c r="K48" s="1" t="s">
        <v>30</v>
      </c>
      <c r="L48" s="1">
        <v>402</v>
      </c>
      <c r="M48" s="1">
        <v>402</v>
      </c>
      <c r="N48" s="1" t="s">
        <v>224</v>
      </c>
      <c r="O48" s="1" t="s">
        <v>32</v>
      </c>
      <c r="P48" s="1" t="s">
        <v>33</v>
      </c>
      <c r="Q48" s="1">
        <v>0</v>
      </c>
      <c r="R48" s="11">
        <v>44838</v>
      </c>
      <c r="S48" s="4">
        <v>44853</v>
      </c>
      <c r="T48" s="1" t="s">
        <v>34</v>
      </c>
      <c r="U48" s="1">
        <v>402</v>
      </c>
      <c r="V48" s="1">
        <v>0</v>
      </c>
      <c r="W48" s="1">
        <v>0</v>
      </c>
      <c r="X48" s="1" t="s">
        <v>35</v>
      </c>
      <c r="Y48" s="1" t="s">
        <v>225</v>
      </c>
    </row>
    <row r="49" s="1" customFormat="1" spans="1:25">
      <c r="A49" s="1" t="s">
        <v>226</v>
      </c>
      <c r="B49" s="1" t="s">
        <v>26</v>
      </c>
      <c r="C49" s="1" t="s">
        <v>27</v>
      </c>
      <c r="D49" s="1" t="s">
        <v>227</v>
      </c>
      <c r="E49" s="1" t="s">
        <v>129</v>
      </c>
      <c r="F49" s="4">
        <v>44849</v>
      </c>
      <c r="G49" s="4">
        <v>44850</v>
      </c>
      <c r="H49" s="1">
        <v>1</v>
      </c>
      <c r="I49" s="1">
        <v>1</v>
      </c>
      <c r="J49" s="1">
        <v>1</v>
      </c>
      <c r="K49" s="1" t="s">
        <v>30</v>
      </c>
      <c r="L49" s="1">
        <v>1155</v>
      </c>
      <c r="M49" s="1">
        <v>1155</v>
      </c>
      <c r="N49" s="1" t="s">
        <v>228</v>
      </c>
      <c r="O49" s="1" t="s">
        <v>32</v>
      </c>
      <c r="P49" s="1" t="s">
        <v>33</v>
      </c>
      <c r="Q49" s="1">
        <v>0</v>
      </c>
      <c r="R49" s="11">
        <v>44839</v>
      </c>
      <c r="S49" s="4">
        <v>44853</v>
      </c>
      <c r="T49" s="1" t="s">
        <v>34</v>
      </c>
      <c r="U49" s="1">
        <v>1155</v>
      </c>
      <c r="V49" s="1">
        <v>0</v>
      </c>
      <c r="W49" s="1">
        <v>0</v>
      </c>
      <c r="X49" s="1" t="s">
        <v>35</v>
      </c>
      <c r="Y49" s="1" t="s">
        <v>229</v>
      </c>
    </row>
    <row r="50" s="1" customFormat="1" spans="1:25">
      <c r="A50" s="1" t="s">
        <v>230</v>
      </c>
      <c r="B50" s="1" t="s">
        <v>26</v>
      </c>
      <c r="C50" s="1" t="s">
        <v>27</v>
      </c>
      <c r="D50" s="1" t="s">
        <v>231</v>
      </c>
      <c r="E50" s="1" t="s">
        <v>185</v>
      </c>
      <c r="F50" s="4">
        <v>44848</v>
      </c>
      <c r="G50" s="4">
        <v>44850</v>
      </c>
      <c r="H50" s="1">
        <v>2</v>
      </c>
      <c r="I50" s="1">
        <v>2</v>
      </c>
      <c r="J50" s="1">
        <v>4</v>
      </c>
      <c r="K50" s="1" t="s">
        <v>30</v>
      </c>
      <c r="L50" s="1">
        <v>820</v>
      </c>
      <c r="M50" s="1">
        <v>820</v>
      </c>
      <c r="N50" s="1" t="s">
        <v>232</v>
      </c>
      <c r="O50" s="1" t="s">
        <v>32</v>
      </c>
      <c r="P50" s="1" t="s">
        <v>33</v>
      </c>
      <c r="Q50" s="1">
        <v>0</v>
      </c>
      <c r="R50" s="11">
        <v>44839</v>
      </c>
      <c r="S50" s="4">
        <v>44853</v>
      </c>
      <c r="T50" s="1" t="s">
        <v>34</v>
      </c>
      <c r="U50" s="1">
        <v>820</v>
      </c>
      <c r="V50" s="1">
        <v>0</v>
      </c>
      <c r="W50" s="1">
        <v>0</v>
      </c>
      <c r="X50" s="1" t="s">
        <v>35</v>
      </c>
      <c r="Y50" s="1" t="s">
        <v>233</v>
      </c>
    </row>
    <row r="51" s="1" customFormat="1" spans="1:25">
      <c r="A51" s="1" t="s">
        <v>234</v>
      </c>
      <c r="B51" s="1" t="s">
        <v>26</v>
      </c>
      <c r="C51" s="1" t="s">
        <v>27</v>
      </c>
      <c r="D51" s="1" t="s">
        <v>235</v>
      </c>
      <c r="E51" s="1" t="s">
        <v>236</v>
      </c>
      <c r="F51" s="4">
        <v>44848</v>
      </c>
      <c r="G51" s="4">
        <v>44850</v>
      </c>
      <c r="H51" s="1">
        <v>1</v>
      </c>
      <c r="I51" s="1">
        <v>2</v>
      </c>
      <c r="J51" s="1">
        <v>2</v>
      </c>
      <c r="K51" s="1" t="s">
        <v>30</v>
      </c>
      <c r="L51" s="1">
        <v>820</v>
      </c>
      <c r="M51" s="1">
        <v>820</v>
      </c>
      <c r="N51" s="1" t="s">
        <v>237</v>
      </c>
      <c r="O51" s="1" t="s">
        <v>32</v>
      </c>
      <c r="P51" s="1" t="s">
        <v>33</v>
      </c>
      <c r="Q51" s="1">
        <v>0</v>
      </c>
      <c r="R51" s="11">
        <v>44839</v>
      </c>
      <c r="S51" s="4">
        <v>44853</v>
      </c>
      <c r="T51" s="1" t="s">
        <v>34</v>
      </c>
      <c r="U51" s="1">
        <v>820</v>
      </c>
      <c r="V51" s="1">
        <v>0</v>
      </c>
      <c r="W51" s="1">
        <v>0</v>
      </c>
      <c r="X51" s="1" t="s">
        <v>35</v>
      </c>
      <c r="Y51" s="1" t="s">
        <v>238</v>
      </c>
    </row>
    <row r="52" s="1" customFormat="1" spans="1:25">
      <c r="A52" s="1" t="s">
        <v>239</v>
      </c>
      <c r="B52" s="1" t="s">
        <v>26</v>
      </c>
      <c r="C52" s="1" t="s">
        <v>27</v>
      </c>
      <c r="D52" s="1" t="s">
        <v>240</v>
      </c>
      <c r="E52" s="1" t="s">
        <v>241</v>
      </c>
      <c r="F52" s="4">
        <v>44848</v>
      </c>
      <c r="G52" s="4">
        <v>44850</v>
      </c>
      <c r="H52" s="1">
        <v>1</v>
      </c>
      <c r="I52" s="1">
        <v>2</v>
      </c>
      <c r="J52" s="1">
        <v>2</v>
      </c>
      <c r="K52" s="1" t="s">
        <v>30</v>
      </c>
      <c r="L52" s="1">
        <v>1074</v>
      </c>
      <c r="M52" s="1">
        <v>1074</v>
      </c>
      <c r="N52" s="1" t="s">
        <v>242</v>
      </c>
      <c r="O52" s="1" t="s">
        <v>32</v>
      </c>
      <c r="P52" s="1" t="s">
        <v>33</v>
      </c>
      <c r="Q52" s="1">
        <v>0</v>
      </c>
      <c r="R52" s="11">
        <v>44839</v>
      </c>
      <c r="S52" s="4">
        <v>44853</v>
      </c>
      <c r="T52" s="1" t="s">
        <v>34</v>
      </c>
      <c r="U52" s="1">
        <v>1074</v>
      </c>
      <c r="V52" s="1">
        <v>0</v>
      </c>
      <c r="W52" s="1">
        <v>0</v>
      </c>
      <c r="X52" s="1" t="s">
        <v>35</v>
      </c>
      <c r="Y52" s="1" t="s">
        <v>243</v>
      </c>
    </row>
    <row r="53" s="1" customFormat="1" spans="1:25">
      <c r="A53" s="1" t="s">
        <v>244</v>
      </c>
      <c r="B53" s="1" t="s">
        <v>26</v>
      </c>
      <c r="C53" s="1" t="s">
        <v>27</v>
      </c>
      <c r="D53" s="1" t="s">
        <v>245</v>
      </c>
      <c r="E53" s="1" t="s">
        <v>246</v>
      </c>
      <c r="F53" s="4">
        <v>44848</v>
      </c>
      <c r="G53" s="4">
        <v>44850</v>
      </c>
      <c r="H53" s="1">
        <v>1</v>
      </c>
      <c r="I53" s="1">
        <v>2</v>
      </c>
      <c r="J53" s="1">
        <v>2</v>
      </c>
      <c r="K53" s="1" t="s">
        <v>30</v>
      </c>
      <c r="L53" s="1">
        <v>283</v>
      </c>
      <c r="M53" s="1">
        <v>283</v>
      </c>
      <c r="N53" s="1" t="s">
        <v>247</v>
      </c>
      <c r="O53" s="1" t="s">
        <v>32</v>
      </c>
      <c r="P53" s="1" t="s">
        <v>33</v>
      </c>
      <c r="Q53" s="1">
        <v>0</v>
      </c>
      <c r="R53" s="11">
        <v>44839</v>
      </c>
      <c r="S53" s="4">
        <v>44853</v>
      </c>
      <c r="T53" s="1" t="s">
        <v>34</v>
      </c>
      <c r="U53" s="1">
        <v>283</v>
      </c>
      <c r="V53" s="1">
        <v>0</v>
      </c>
      <c r="W53" s="1">
        <v>0</v>
      </c>
      <c r="X53" s="1" t="s">
        <v>248</v>
      </c>
      <c r="Y53" s="1" t="s">
        <v>249</v>
      </c>
    </row>
    <row r="54" s="1" customFormat="1" spans="1:25">
      <c r="A54" s="1" t="s">
        <v>250</v>
      </c>
      <c r="B54" s="1" t="s">
        <v>26</v>
      </c>
      <c r="C54" s="1" t="s">
        <v>27</v>
      </c>
      <c r="D54" s="1" t="s">
        <v>123</v>
      </c>
      <c r="E54" s="1" t="s">
        <v>124</v>
      </c>
      <c r="F54" s="4">
        <v>44845</v>
      </c>
      <c r="G54" s="4">
        <v>44850</v>
      </c>
      <c r="H54" s="1">
        <v>1</v>
      </c>
      <c r="I54" s="1">
        <v>5</v>
      </c>
      <c r="J54" s="1">
        <v>5</v>
      </c>
      <c r="K54" s="1" t="s">
        <v>30</v>
      </c>
      <c r="L54" s="1">
        <v>12532</v>
      </c>
      <c r="M54" s="1">
        <v>12532</v>
      </c>
      <c r="N54" s="1" t="s">
        <v>251</v>
      </c>
      <c r="O54" s="1" t="s">
        <v>32</v>
      </c>
      <c r="P54" s="1" t="s">
        <v>33</v>
      </c>
      <c r="Q54" s="1">
        <v>0</v>
      </c>
      <c r="R54" s="11">
        <v>44840</v>
      </c>
      <c r="S54" s="4">
        <v>44853</v>
      </c>
      <c r="T54" s="1" t="s">
        <v>34</v>
      </c>
      <c r="U54" s="1">
        <v>12532</v>
      </c>
      <c r="V54" s="1">
        <v>0</v>
      </c>
      <c r="W54" s="1">
        <v>0</v>
      </c>
      <c r="X54" s="1" t="s">
        <v>35</v>
      </c>
      <c r="Y54" s="1" t="s">
        <v>252</v>
      </c>
    </row>
    <row r="55" s="1" customFormat="1" spans="1:26">
      <c r="A55" s="1" t="s">
        <v>253</v>
      </c>
      <c r="B55" s="1" t="s">
        <v>26</v>
      </c>
      <c r="C55" s="1" t="s">
        <v>27</v>
      </c>
      <c r="D55" s="1" t="s">
        <v>254</v>
      </c>
      <c r="E55" s="1" t="s">
        <v>255</v>
      </c>
      <c r="F55" s="4">
        <v>44848</v>
      </c>
      <c r="G55" s="4">
        <v>44850</v>
      </c>
      <c r="H55" s="1">
        <v>2</v>
      </c>
      <c r="I55" s="1">
        <v>2</v>
      </c>
      <c r="J55" s="1">
        <v>4</v>
      </c>
      <c r="K55" s="1" t="s">
        <v>30</v>
      </c>
      <c r="L55" s="1">
        <v>4492</v>
      </c>
      <c r="M55" s="1">
        <v>4492</v>
      </c>
      <c r="N55" s="1" t="s">
        <v>256</v>
      </c>
      <c r="O55" s="1" t="s">
        <v>32</v>
      </c>
      <c r="P55" s="1" t="s">
        <v>33</v>
      </c>
      <c r="Q55" s="1">
        <v>0</v>
      </c>
      <c r="R55" s="11">
        <v>44840</v>
      </c>
      <c r="S55" s="4">
        <v>44853</v>
      </c>
      <c r="T55" s="1" t="s">
        <v>34</v>
      </c>
      <c r="U55" s="1">
        <v>4492</v>
      </c>
      <c r="V55" s="1">
        <v>0</v>
      </c>
      <c r="W55" s="1">
        <v>0</v>
      </c>
      <c r="X55" s="1" t="s">
        <v>257</v>
      </c>
      <c r="Y55" s="1">
        <v>6704708</v>
      </c>
      <c r="Z55" s="1" t="s">
        <v>258</v>
      </c>
    </row>
    <row r="56" s="1" customFormat="1" spans="1:25">
      <c r="A56" s="1" t="s">
        <v>259</v>
      </c>
      <c r="B56" s="1" t="s">
        <v>26</v>
      </c>
      <c r="C56" s="1" t="s">
        <v>27</v>
      </c>
      <c r="D56" s="1" t="s">
        <v>260</v>
      </c>
      <c r="E56" s="1" t="s">
        <v>261</v>
      </c>
      <c r="F56" s="4">
        <v>44843</v>
      </c>
      <c r="G56" s="4">
        <v>44850</v>
      </c>
      <c r="H56" s="1">
        <v>1</v>
      </c>
      <c r="I56" s="1">
        <v>7</v>
      </c>
      <c r="J56" s="1">
        <v>7</v>
      </c>
      <c r="K56" s="1" t="s">
        <v>30</v>
      </c>
      <c r="L56" s="1">
        <v>4998</v>
      </c>
      <c r="M56" s="1">
        <v>4998</v>
      </c>
      <c r="N56" s="1" t="s">
        <v>262</v>
      </c>
      <c r="O56" s="1" t="s">
        <v>32</v>
      </c>
      <c r="P56" s="1" t="s">
        <v>33</v>
      </c>
      <c r="Q56" s="1">
        <v>0</v>
      </c>
      <c r="R56" s="11">
        <v>44840</v>
      </c>
      <c r="S56" s="4">
        <v>44853</v>
      </c>
      <c r="T56" s="1" t="s">
        <v>34</v>
      </c>
      <c r="U56" s="1">
        <v>4998</v>
      </c>
      <c r="V56" s="1">
        <v>0</v>
      </c>
      <c r="W56" s="1">
        <v>0</v>
      </c>
      <c r="X56" s="1" t="s">
        <v>35</v>
      </c>
      <c r="Y56" s="1" t="s">
        <v>263</v>
      </c>
    </row>
    <row r="57" s="1" customFormat="1" spans="1:25">
      <c r="A57" s="1" t="s">
        <v>264</v>
      </c>
      <c r="B57" s="1" t="s">
        <v>26</v>
      </c>
      <c r="C57" s="1" t="s">
        <v>27</v>
      </c>
      <c r="D57" s="1" t="s">
        <v>265</v>
      </c>
      <c r="E57" s="1" t="s">
        <v>266</v>
      </c>
      <c r="F57" s="4">
        <v>44848</v>
      </c>
      <c r="G57" s="4">
        <v>44850</v>
      </c>
      <c r="H57" s="1">
        <v>1</v>
      </c>
      <c r="I57" s="1">
        <v>2</v>
      </c>
      <c r="J57" s="1">
        <v>2</v>
      </c>
      <c r="K57" s="1" t="s">
        <v>30</v>
      </c>
      <c r="L57" s="1">
        <v>1438</v>
      </c>
      <c r="M57" s="1">
        <v>1438</v>
      </c>
      <c r="N57" s="1" t="s">
        <v>267</v>
      </c>
      <c r="O57" s="1" t="s">
        <v>32</v>
      </c>
      <c r="P57" s="1" t="s">
        <v>33</v>
      </c>
      <c r="Q57" s="1">
        <v>0</v>
      </c>
      <c r="R57" s="11">
        <v>44840</v>
      </c>
      <c r="S57" s="4">
        <v>44853</v>
      </c>
      <c r="T57" s="1" t="s">
        <v>34</v>
      </c>
      <c r="U57" s="1">
        <v>1438</v>
      </c>
      <c r="V57" s="1">
        <v>0</v>
      </c>
      <c r="W57" s="1">
        <v>0</v>
      </c>
      <c r="X57" s="1" t="s">
        <v>35</v>
      </c>
      <c r="Y57" s="1" t="s">
        <v>35</v>
      </c>
    </row>
    <row r="58" s="1" customFormat="1" spans="1:25">
      <c r="A58" s="1" t="s">
        <v>268</v>
      </c>
      <c r="B58" s="1" t="s">
        <v>26</v>
      </c>
      <c r="C58" s="1" t="s">
        <v>27</v>
      </c>
      <c r="D58" s="1" t="s">
        <v>269</v>
      </c>
      <c r="E58" s="1" t="s">
        <v>270</v>
      </c>
      <c r="F58" s="4">
        <v>44847</v>
      </c>
      <c r="G58" s="4">
        <v>44850</v>
      </c>
      <c r="H58" s="1">
        <v>1</v>
      </c>
      <c r="I58" s="1">
        <v>3</v>
      </c>
      <c r="J58" s="1">
        <v>3</v>
      </c>
      <c r="K58" s="1" t="s">
        <v>30</v>
      </c>
      <c r="L58" s="1">
        <v>891</v>
      </c>
      <c r="M58" s="1">
        <v>891</v>
      </c>
      <c r="N58" s="1" t="s">
        <v>271</v>
      </c>
      <c r="O58" s="1" t="s">
        <v>32</v>
      </c>
      <c r="P58" s="1" t="s">
        <v>33</v>
      </c>
      <c r="Q58" s="1">
        <v>0</v>
      </c>
      <c r="R58" s="11">
        <v>44841</v>
      </c>
      <c r="S58" s="4">
        <v>44853</v>
      </c>
      <c r="T58" s="1" t="s">
        <v>34</v>
      </c>
      <c r="U58" s="1">
        <v>891</v>
      </c>
      <c r="V58" s="1">
        <v>0</v>
      </c>
      <c r="W58" s="1">
        <v>0</v>
      </c>
      <c r="X58" s="1" t="s">
        <v>35</v>
      </c>
      <c r="Y58" s="1" t="s">
        <v>35</v>
      </c>
    </row>
    <row r="59" s="1" customFormat="1" spans="1:25">
      <c r="A59" s="1" t="s">
        <v>272</v>
      </c>
      <c r="B59" s="1" t="s">
        <v>26</v>
      </c>
      <c r="C59" s="1" t="s">
        <v>27</v>
      </c>
      <c r="D59" s="1" t="s">
        <v>273</v>
      </c>
      <c r="E59" s="1" t="s">
        <v>99</v>
      </c>
      <c r="F59" s="4">
        <v>44849</v>
      </c>
      <c r="G59" s="4">
        <v>44850</v>
      </c>
      <c r="H59" s="1">
        <v>1</v>
      </c>
      <c r="I59" s="1">
        <v>1</v>
      </c>
      <c r="J59" s="1">
        <v>1</v>
      </c>
      <c r="K59" s="1" t="s">
        <v>30</v>
      </c>
      <c r="L59" s="1">
        <v>868</v>
      </c>
      <c r="M59" s="1">
        <v>868</v>
      </c>
      <c r="N59" s="1" t="s">
        <v>274</v>
      </c>
      <c r="O59" s="1" t="s">
        <v>32</v>
      </c>
      <c r="P59" s="1" t="s">
        <v>33</v>
      </c>
      <c r="Q59" s="1">
        <v>0</v>
      </c>
      <c r="R59" s="11">
        <v>44842</v>
      </c>
      <c r="S59" s="4">
        <v>44853</v>
      </c>
      <c r="T59" s="1" t="s">
        <v>34</v>
      </c>
      <c r="U59" s="1">
        <v>868</v>
      </c>
      <c r="V59" s="1">
        <v>0</v>
      </c>
      <c r="W59" s="1">
        <v>0</v>
      </c>
      <c r="X59" s="1" t="s">
        <v>35</v>
      </c>
      <c r="Y59" s="1" t="s">
        <v>35</v>
      </c>
    </row>
    <row r="60" s="1" customFormat="1" spans="1:25">
      <c r="A60" s="1" t="s">
        <v>275</v>
      </c>
      <c r="B60" s="1" t="s">
        <v>26</v>
      </c>
      <c r="C60" s="1" t="s">
        <v>27</v>
      </c>
      <c r="D60" s="1" t="s">
        <v>276</v>
      </c>
      <c r="E60" s="1" t="s">
        <v>277</v>
      </c>
      <c r="F60" s="4">
        <v>44849</v>
      </c>
      <c r="G60" s="4">
        <v>44850</v>
      </c>
      <c r="H60" s="1">
        <v>1</v>
      </c>
      <c r="I60" s="1">
        <v>1</v>
      </c>
      <c r="J60" s="1">
        <v>1</v>
      </c>
      <c r="K60" s="1" t="s">
        <v>30</v>
      </c>
      <c r="L60" s="1">
        <v>1489</v>
      </c>
      <c r="M60" s="1">
        <v>1489</v>
      </c>
      <c r="N60" s="1" t="s">
        <v>278</v>
      </c>
      <c r="O60" s="1" t="s">
        <v>32</v>
      </c>
      <c r="P60" s="1" t="s">
        <v>33</v>
      </c>
      <c r="Q60" s="1">
        <v>0</v>
      </c>
      <c r="R60" s="11">
        <v>44842</v>
      </c>
      <c r="S60" s="4">
        <v>44853</v>
      </c>
      <c r="T60" s="1" t="s">
        <v>34</v>
      </c>
      <c r="U60" s="1">
        <v>1489</v>
      </c>
      <c r="V60" s="1">
        <v>0</v>
      </c>
      <c r="W60" s="1">
        <v>0</v>
      </c>
      <c r="X60" s="1" t="s">
        <v>35</v>
      </c>
      <c r="Y60" s="1" t="s">
        <v>279</v>
      </c>
    </row>
    <row r="61" s="1" customFormat="1" spans="1:25">
      <c r="A61" s="1" t="s">
        <v>280</v>
      </c>
      <c r="B61" s="1" t="s">
        <v>26</v>
      </c>
      <c r="C61" s="1" t="s">
        <v>27</v>
      </c>
      <c r="D61" s="1" t="s">
        <v>281</v>
      </c>
      <c r="E61" s="1" t="s">
        <v>282</v>
      </c>
      <c r="F61" s="4">
        <v>44849</v>
      </c>
      <c r="G61" s="4">
        <v>44850</v>
      </c>
      <c r="H61" s="1">
        <v>1</v>
      </c>
      <c r="I61" s="1">
        <v>1</v>
      </c>
      <c r="J61" s="1">
        <v>1</v>
      </c>
      <c r="K61" s="1" t="s">
        <v>30</v>
      </c>
      <c r="L61" s="1">
        <v>496</v>
      </c>
      <c r="M61" s="1">
        <v>496</v>
      </c>
      <c r="N61" s="1" t="s">
        <v>283</v>
      </c>
      <c r="O61" s="1" t="s">
        <v>32</v>
      </c>
      <c r="P61" s="1" t="s">
        <v>33</v>
      </c>
      <c r="Q61" s="1">
        <v>0</v>
      </c>
      <c r="R61" s="11">
        <v>44842</v>
      </c>
      <c r="S61" s="4">
        <v>44853</v>
      </c>
      <c r="T61" s="1" t="s">
        <v>34</v>
      </c>
      <c r="U61" s="1">
        <v>496</v>
      </c>
      <c r="V61" s="1">
        <v>0</v>
      </c>
      <c r="W61" s="1">
        <v>0</v>
      </c>
      <c r="X61" s="1" t="s">
        <v>35</v>
      </c>
      <c r="Y61" s="1" t="s">
        <v>284</v>
      </c>
    </row>
    <row r="62" s="1" customFormat="1" spans="1:25">
      <c r="A62" s="1" t="s">
        <v>285</v>
      </c>
      <c r="B62" s="1" t="s">
        <v>26</v>
      </c>
      <c r="C62" s="1" t="s">
        <v>27</v>
      </c>
      <c r="D62" s="1" t="s">
        <v>286</v>
      </c>
      <c r="E62" s="1" t="s">
        <v>287</v>
      </c>
      <c r="F62" s="4">
        <v>44846</v>
      </c>
      <c r="G62" s="4">
        <v>44850</v>
      </c>
      <c r="H62" s="1">
        <v>1</v>
      </c>
      <c r="I62" s="1">
        <v>4</v>
      </c>
      <c r="J62" s="1">
        <v>4</v>
      </c>
      <c r="K62" s="1" t="s">
        <v>30</v>
      </c>
      <c r="L62" s="1">
        <v>3100</v>
      </c>
      <c r="M62" s="1">
        <v>3100</v>
      </c>
      <c r="N62" s="1" t="s">
        <v>288</v>
      </c>
      <c r="O62" s="1" t="s">
        <v>32</v>
      </c>
      <c r="P62" s="1" t="s">
        <v>33</v>
      </c>
      <c r="Q62" s="1">
        <v>0</v>
      </c>
      <c r="R62" s="11">
        <v>44842</v>
      </c>
      <c r="S62" s="4">
        <v>44853</v>
      </c>
      <c r="T62" s="1" t="s">
        <v>34</v>
      </c>
      <c r="U62" s="1">
        <v>3100</v>
      </c>
      <c r="V62" s="1">
        <v>0</v>
      </c>
      <c r="W62" s="1">
        <v>0</v>
      </c>
      <c r="X62" s="1" t="s">
        <v>35</v>
      </c>
      <c r="Y62" s="1" t="s">
        <v>289</v>
      </c>
    </row>
    <row r="63" s="1" customFormat="1" spans="1:25">
      <c r="A63" s="1" t="s">
        <v>290</v>
      </c>
      <c r="B63" s="1" t="s">
        <v>26</v>
      </c>
      <c r="C63" s="1" t="s">
        <v>27</v>
      </c>
      <c r="D63" s="1" t="s">
        <v>291</v>
      </c>
      <c r="E63" s="1" t="s">
        <v>266</v>
      </c>
      <c r="F63" s="4">
        <v>44849</v>
      </c>
      <c r="G63" s="4">
        <v>44850</v>
      </c>
      <c r="H63" s="1">
        <v>1</v>
      </c>
      <c r="I63" s="1">
        <v>1</v>
      </c>
      <c r="J63" s="1">
        <v>1</v>
      </c>
      <c r="K63" s="1" t="s">
        <v>30</v>
      </c>
      <c r="L63" s="1">
        <v>705</v>
      </c>
      <c r="M63" s="1">
        <v>705</v>
      </c>
      <c r="N63" s="1" t="s">
        <v>292</v>
      </c>
      <c r="O63" s="1" t="s">
        <v>32</v>
      </c>
      <c r="P63" s="1" t="s">
        <v>33</v>
      </c>
      <c r="Q63" s="1">
        <v>0</v>
      </c>
      <c r="R63" s="11">
        <v>44842</v>
      </c>
      <c r="S63" s="4">
        <v>44853</v>
      </c>
      <c r="T63" s="1" t="s">
        <v>34</v>
      </c>
      <c r="U63" s="1">
        <v>705</v>
      </c>
      <c r="V63" s="1">
        <v>0</v>
      </c>
      <c r="W63" s="1">
        <v>0</v>
      </c>
      <c r="X63" s="1" t="s">
        <v>35</v>
      </c>
      <c r="Y63" s="1" t="s">
        <v>293</v>
      </c>
    </row>
    <row r="64" s="1" customFormat="1" spans="1:25">
      <c r="A64" s="1" t="s">
        <v>294</v>
      </c>
      <c r="B64" s="1" t="s">
        <v>26</v>
      </c>
      <c r="C64" s="1" t="s">
        <v>27</v>
      </c>
      <c r="D64" s="1" t="s">
        <v>295</v>
      </c>
      <c r="E64" s="1" t="s">
        <v>296</v>
      </c>
      <c r="F64" s="4">
        <v>44849</v>
      </c>
      <c r="G64" s="4">
        <v>44850</v>
      </c>
      <c r="H64" s="1">
        <v>1</v>
      </c>
      <c r="I64" s="1">
        <v>1</v>
      </c>
      <c r="J64" s="1">
        <v>1</v>
      </c>
      <c r="K64" s="1" t="s">
        <v>30</v>
      </c>
      <c r="L64" s="1">
        <v>799</v>
      </c>
      <c r="M64" s="1">
        <v>799</v>
      </c>
      <c r="N64" s="1" t="s">
        <v>297</v>
      </c>
      <c r="O64" s="1" t="s">
        <v>32</v>
      </c>
      <c r="P64" s="1" t="s">
        <v>33</v>
      </c>
      <c r="Q64" s="1">
        <v>0</v>
      </c>
      <c r="R64" s="11">
        <v>44842</v>
      </c>
      <c r="S64" s="4">
        <v>44853</v>
      </c>
      <c r="T64" s="1" t="s">
        <v>34</v>
      </c>
      <c r="U64" s="1">
        <v>799</v>
      </c>
      <c r="V64" s="1">
        <v>0</v>
      </c>
      <c r="W64" s="1">
        <v>0</v>
      </c>
      <c r="X64" s="1" t="s">
        <v>35</v>
      </c>
      <c r="Y64" s="1" t="s">
        <v>35</v>
      </c>
    </row>
    <row r="65" s="1" customFormat="1" spans="1:25">
      <c r="A65" s="1" t="s">
        <v>298</v>
      </c>
      <c r="B65" s="1" t="s">
        <v>26</v>
      </c>
      <c r="C65" s="1" t="s">
        <v>27</v>
      </c>
      <c r="D65" s="1" t="s">
        <v>299</v>
      </c>
      <c r="E65" s="1" t="s">
        <v>205</v>
      </c>
      <c r="F65" s="4">
        <v>44846</v>
      </c>
      <c r="G65" s="4">
        <v>44850</v>
      </c>
      <c r="H65" s="1">
        <v>1</v>
      </c>
      <c r="I65" s="1">
        <v>4</v>
      </c>
      <c r="J65" s="1">
        <v>4</v>
      </c>
      <c r="K65" s="1" t="s">
        <v>30</v>
      </c>
      <c r="L65" s="1">
        <v>724</v>
      </c>
      <c r="M65" s="1">
        <v>724</v>
      </c>
      <c r="N65" s="1" t="s">
        <v>300</v>
      </c>
      <c r="O65" s="1" t="s">
        <v>32</v>
      </c>
      <c r="P65" s="1" t="s">
        <v>33</v>
      </c>
      <c r="Q65" s="1">
        <v>0</v>
      </c>
      <c r="R65" s="11">
        <v>44843</v>
      </c>
      <c r="S65" s="4">
        <v>44853</v>
      </c>
      <c r="T65" s="1" t="s">
        <v>34</v>
      </c>
      <c r="U65" s="1">
        <v>724</v>
      </c>
      <c r="V65" s="1">
        <v>0</v>
      </c>
      <c r="W65" s="1">
        <v>0</v>
      </c>
      <c r="X65" s="1" t="s">
        <v>35</v>
      </c>
      <c r="Y65" s="1" t="s">
        <v>301</v>
      </c>
    </row>
    <row r="66" s="1" customFormat="1" spans="1:25">
      <c r="A66" s="1" t="s">
        <v>302</v>
      </c>
      <c r="B66" s="1" t="s">
        <v>26</v>
      </c>
      <c r="C66" s="1" t="s">
        <v>27</v>
      </c>
      <c r="D66" s="1" t="s">
        <v>303</v>
      </c>
      <c r="E66" s="1" t="s">
        <v>223</v>
      </c>
      <c r="F66" s="4">
        <v>44848</v>
      </c>
      <c r="G66" s="4">
        <v>44850</v>
      </c>
      <c r="H66" s="1">
        <v>1</v>
      </c>
      <c r="I66" s="1">
        <v>2</v>
      </c>
      <c r="J66" s="1">
        <v>2</v>
      </c>
      <c r="K66" s="1" t="s">
        <v>30</v>
      </c>
      <c r="L66" s="1">
        <v>6356</v>
      </c>
      <c r="M66" s="1">
        <v>6356</v>
      </c>
      <c r="N66" s="1" t="s">
        <v>304</v>
      </c>
      <c r="O66" s="1" t="s">
        <v>32</v>
      </c>
      <c r="P66" s="1" t="s">
        <v>33</v>
      </c>
      <c r="Q66" s="1">
        <v>0</v>
      </c>
      <c r="R66" s="11">
        <v>44843</v>
      </c>
      <c r="S66" s="4">
        <v>44853</v>
      </c>
      <c r="T66" s="1" t="s">
        <v>34</v>
      </c>
      <c r="U66" s="1">
        <v>6356</v>
      </c>
      <c r="V66" s="1">
        <v>0</v>
      </c>
      <c r="W66" s="1">
        <v>0</v>
      </c>
      <c r="X66" s="1" t="s">
        <v>35</v>
      </c>
      <c r="Y66" s="1" t="s">
        <v>305</v>
      </c>
    </row>
    <row r="67" s="1" customFormat="1" spans="1:25">
      <c r="A67" s="1" t="s">
        <v>306</v>
      </c>
      <c r="B67" s="1" t="s">
        <v>26</v>
      </c>
      <c r="C67" s="1" t="s">
        <v>27</v>
      </c>
      <c r="D67" s="1" t="s">
        <v>307</v>
      </c>
      <c r="E67" s="1" t="s">
        <v>308</v>
      </c>
      <c r="F67" s="4">
        <v>44848</v>
      </c>
      <c r="G67" s="4">
        <v>44850</v>
      </c>
      <c r="H67" s="1">
        <v>1</v>
      </c>
      <c r="I67" s="1">
        <v>2</v>
      </c>
      <c r="J67" s="1">
        <v>2</v>
      </c>
      <c r="K67" s="1" t="s">
        <v>30</v>
      </c>
      <c r="L67" s="1">
        <v>5110</v>
      </c>
      <c r="M67" s="1">
        <v>5110</v>
      </c>
      <c r="N67" s="1" t="s">
        <v>309</v>
      </c>
      <c r="O67" s="1" t="s">
        <v>32</v>
      </c>
      <c r="P67" s="1" t="s">
        <v>33</v>
      </c>
      <c r="Q67" s="1">
        <v>0</v>
      </c>
      <c r="R67" s="11">
        <v>44843</v>
      </c>
      <c r="S67" s="4">
        <v>44853</v>
      </c>
      <c r="T67" s="1" t="s">
        <v>34</v>
      </c>
      <c r="U67" s="1">
        <v>5110</v>
      </c>
      <c r="V67" s="1">
        <v>0</v>
      </c>
      <c r="W67" s="1">
        <v>0</v>
      </c>
      <c r="X67" s="1" t="s">
        <v>35</v>
      </c>
      <c r="Y67" s="1" t="s">
        <v>35</v>
      </c>
    </row>
    <row r="68" s="1" customFormat="1" spans="1:25">
      <c r="A68" s="1" t="s">
        <v>310</v>
      </c>
      <c r="B68" s="1" t="s">
        <v>26</v>
      </c>
      <c r="C68" s="1" t="s">
        <v>27</v>
      </c>
      <c r="D68" s="1" t="s">
        <v>311</v>
      </c>
      <c r="E68" s="1" t="s">
        <v>312</v>
      </c>
      <c r="F68" s="4">
        <v>44849</v>
      </c>
      <c r="G68" s="4">
        <v>44850</v>
      </c>
      <c r="H68" s="1">
        <v>1</v>
      </c>
      <c r="I68" s="1">
        <v>1</v>
      </c>
      <c r="J68" s="1">
        <v>1</v>
      </c>
      <c r="K68" s="1" t="s">
        <v>30</v>
      </c>
      <c r="L68" s="1">
        <v>1618</v>
      </c>
      <c r="M68" s="1">
        <v>1618</v>
      </c>
      <c r="N68" s="1" t="s">
        <v>313</v>
      </c>
      <c r="O68" s="1" t="s">
        <v>32</v>
      </c>
      <c r="P68" s="1" t="s">
        <v>33</v>
      </c>
      <c r="Q68" s="1">
        <v>0</v>
      </c>
      <c r="R68" s="11">
        <v>44843</v>
      </c>
      <c r="S68" s="4">
        <v>44853</v>
      </c>
      <c r="T68" s="1" t="s">
        <v>34</v>
      </c>
      <c r="U68" s="1">
        <v>1618</v>
      </c>
      <c r="V68" s="1">
        <v>0</v>
      </c>
      <c r="W68" s="1">
        <v>0</v>
      </c>
      <c r="X68" s="1" t="s">
        <v>35</v>
      </c>
      <c r="Y68" s="1" t="s">
        <v>314</v>
      </c>
    </row>
    <row r="69" s="1" customFormat="1" spans="1:25">
      <c r="A69" s="1" t="s">
        <v>315</v>
      </c>
      <c r="B69" s="1" t="s">
        <v>26</v>
      </c>
      <c r="C69" s="1" t="s">
        <v>27</v>
      </c>
      <c r="D69" s="1" t="s">
        <v>316</v>
      </c>
      <c r="E69" s="1" t="s">
        <v>317</v>
      </c>
      <c r="F69" s="4">
        <v>44849</v>
      </c>
      <c r="G69" s="4">
        <v>44850</v>
      </c>
      <c r="H69" s="1">
        <v>1</v>
      </c>
      <c r="I69" s="1">
        <v>1</v>
      </c>
      <c r="J69" s="1">
        <v>1</v>
      </c>
      <c r="K69" s="1" t="s">
        <v>30</v>
      </c>
      <c r="L69" s="1">
        <v>609</v>
      </c>
      <c r="M69" s="1">
        <v>609</v>
      </c>
      <c r="N69" s="1" t="s">
        <v>318</v>
      </c>
      <c r="O69" s="1" t="s">
        <v>32</v>
      </c>
      <c r="P69" s="1" t="s">
        <v>33</v>
      </c>
      <c r="Q69" s="1">
        <v>0</v>
      </c>
      <c r="R69" s="11">
        <v>44843</v>
      </c>
      <c r="S69" s="4">
        <v>44853</v>
      </c>
      <c r="T69" s="1" t="s">
        <v>34</v>
      </c>
      <c r="U69" s="1">
        <v>609</v>
      </c>
      <c r="V69" s="1">
        <v>0</v>
      </c>
      <c r="W69" s="1">
        <v>0</v>
      </c>
      <c r="X69" s="1" t="s">
        <v>319</v>
      </c>
      <c r="Y69" s="1" t="s">
        <v>320</v>
      </c>
    </row>
    <row r="70" s="1" customFormat="1" spans="1:25">
      <c r="A70" s="1" t="s">
        <v>321</v>
      </c>
      <c r="B70" s="1" t="s">
        <v>26</v>
      </c>
      <c r="C70" s="1" t="s">
        <v>27</v>
      </c>
      <c r="D70" s="1" t="s">
        <v>322</v>
      </c>
      <c r="E70" s="1" t="s">
        <v>323</v>
      </c>
      <c r="F70" s="4">
        <v>44846</v>
      </c>
      <c r="G70" s="4">
        <v>44850</v>
      </c>
      <c r="H70" s="1">
        <v>1</v>
      </c>
      <c r="I70" s="1">
        <v>4</v>
      </c>
      <c r="J70" s="1">
        <v>4</v>
      </c>
      <c r="K70" s="1" t="s">
        <v>30</v>
      </c>
      <c r="L70" s="1">
        <v>4136</v>
      </c>
      <c r="M70" s="1">
        <v>4136</v>
      </c>
      <c r="N70" s="1" t="s">
        <v>324</v>
      </c>
      <c r="O70" s="1" t="s">
        <v>32</v>
      </c>
      <c r="P70" s="1" t="s">
        <v>33</v>
      </c>
      <c r="Q70" s="1">
        <v>0</v>
      </c>
      <c r="R70" s="11">
        <v>44843</v>
      </c>
      <c r="S70" s="4">
        <v>44853</v>
      </c>
      <c r="T70" s="1" t="s">
        <v>34</v>
      </c>
      <c r="U70" s="1">
        <v>4136</v>
      </c>
      <c r="V70" s="1">
        <v>0</v>
      </c>
      <c r="W70" s="1">
        <v>0</v>
      </c>
      <c r="X70" s="1" t="s">
        <v>325</v>
      </c>
      <c r="Y70" s="1" t="s">
        <v>326</v>
      </c>
    </row>
    <row r="71" s="1" customFormat="1" spans="1:25">
      <c r="A71" s="1" t="s">
        <v>327</v>
      </c>
      <c r="B71" s="1" t="s">
        <v>26</v>
      </c>
      <c r="C71" s="1" t="s">
        <v>27</v>
      </c>
      <c r="D71" s="1" t="s">
        <v>328</v>
      </c>
      <c r="E71" s="1" t="s">
        <v>329</v>
      </c>
      <c r="F71" s="4">
        <v>44849</v>
      </c>
      <c r="G71" s="4">
        <v>44850</v>
      </c>
      <c r="H71" s="1">
        <v>1</v>
      </c>
      <c r="I71" s="1">
        <v>1</v>
      </c>
      <c r="J71" s="1">
        <v>1</v>
      </c>
      <c r="K71" s="1" t="s">
        <v>30</v>
      </c>
      <c r="L71" s="1">
        <v>932</v>
      </c>
      <c r="M71" s="1">
        <v>932</v>
      </c>
      <c r="N71" s="1" t="s">
        <v>330</v>
      </c>
      <c r="O71" s="1" t="s">
        <v>32</v>
      </c>
      <c r="P71" s="1" t="s">
        <v>33</v>
      </c>
      <c r="Q71" s="1">
        <v>0</v>
      </c>
      <c r="R71" s="11">
        <v>44843</v>
      </c>
      <c r="S71" s="4">
        <v>44853</v>
      </c>
      <c r="T71" s="1" t="s">
        <v>34</v>
      </c>
      <c r="U71" s="1">
        <v>932</v>
      </c>
      <c r="V71" s="1">
        <v>0</v>
      </c>
      <c r="W71" s="1">
        <v>0</v>
      </c>
      <c r="X71" s="1" t="s">
        <v>331</v>
      </c>
      <c r="Y71" s="1" t="s">
        <v>35</v>
      </c>
    </row>
    <row r="72" s="1" customFormat="1" spans="1:25">
      <c r="A72" s="1" t="s">
        <v>332</v>
      </c>
      <c r="B72" s="1" t="s">
        <v>26</v>
      </c>
      <c r="C72" s="1" t="s">
        <v>27</v>
      </c>
      <c r="D72" s="1" t="s">
        <v>333</v>
      </c>
      <c r="E72" s="1" t="s">
        <v>334</v>
      </c>
      <c r="F72" s="4">
        <v>44849</v>
      </c>
      <c r="G72" s="4">
        <v>44850</v>
      </c>
      <c r="H72" s="1">
        <v>1</v>
      </c>
      <c r="I72" s="1">
        <v>1</v>
      </c>
      <c r="J72" s="1">
        <v>1</v>
      </c>
      <c r="K72" s="1" t="s">
        <v>30</v>
      </c>
      <c r="L72" s="1">
        <v>182</v>
      </c>
      <c r="M72" s="1">
        <v>182</v>
      </c>
      <c r="N72" s="1" t="s">
        <v>335</v>
      </c>
      <c r="O72" s="1" t="s">
        <v>32</v>
      </c>
      <c r="P72" s="1" t="s">
        <v>33</v>
      </c>
      <c r="Q72" s="1">
        <v>0</v>
      </c>
      <c r="R72" s="11">
        <v>44843</v>
      </c>
      <c r="S72" s="4">
        <v>44853</v>
      </c>
      <c r="T72" s="1" t="s">
        <v>34</v>
      </c>
      <c r="U72" s="1">
        <v>182</v>
      </c>
      <c r="V72" s="1">
        <v>0</v>
      </c>
      <c r="W72" s="1">
        <v>0</v>
      </c>
      <c r="X72" s="1" t="s">
        <v>35</v>
      </c>
      <c r="Y72" s="1" t="s">
        <v>35</v>
      </c>
    </row>
    <row r="73" s="1" customFormat="1" spans="1:25">
      <c r="A73" s="1" t="s">
        <v>336</v>
      </c>
      <c r="B73" s="1" t="s">
        <v>26</v>
      </c>
      <c r="C73" s="1" t="s">
        <v>27</v>
      </c>
      <c r="D73" s="1" t="s">
        <v>333</v>
      </c>
      <c r="E73" s="1" t="s">
        <v>334</v>
      </c>
      <c r="F73" s="4">
        <v>44849</v>
      </c>
      <c r="G73" s="4">
        <v>44850</v>
      </c>
      <c r="H73" s="1">
        <v>1</v>
      </c>
      <c r="I73" s="1">
        <v>1</v>
      </c>
      <c r="J73" s="1">
        <v>1</v>
      </c>
      <c r="K73" s="1" t="s">
        <v>30</v>
      </c>
      <c r="L73" s="1">
        <v>182</v>
      </c>
      <c r="M73" s="1">
        <v>182</v>
      </c>
      <c r="N73" s="1" t="s">
        <v>337</v>
      </c>
      <c r="O73" s="1" t="s">
        <v>32</v>
      </c>
      <c r="P73" s="1" t="s">
        <v>33</v>
      </c>
      <c r="Q73" s="1">
        <v>0</v>
      </c>
      <c r="R73" s="11">
        <v>44844</v>
      </c>
      <c r="S73" s="4">
        <v>44853</v>
      </c>
      <c r="T73" s="1" t="s">
        <v>34</v>
      </c>
      <c r="U73" s="1">
        <v>182</v>
      </c>
      <c r="V73" s="1">
        <v>0</v>
      </c>
      <c r="W73" s="1">
        <v>0</v>
      </c>
      <c r="X73" s="1" t="s">
        <v>35</v>
      </c>
      <c r="Y73" s="1" t="s">
        <v>35</v>
      </c>
    </row>
    <row r="74" s="1" customFormat="1" spans="1:25">
      <c r="A74" s="1" t="s">
        <v>338</v>
      </c>
      <c r="B74" s="1" t="s">
        <v>26</v>
      </c>
      <c r="C74" s="1" t="s">
        <v>27</v>
      </c>
      <c r="D74" s="1" t="s">
        <v>339</v>
      </c>
      <c r="E74" s="1" t="s">
        <v>340</v>
      </c>
      <c r="F74" s="4">
        <v>44849</v>
      </c>
      <c r="G74" s="4">
        <v>44850</v>
      </c>
      <c r="H74" s="1">
        <v>1</v>
      </c>
      <c r="I74" s="1">
        <v>1</v>
      </c>
      <c r="J74" s="1">
        <v>1</v>
      </c>
      <c r="K74" s="1" t="s">
        <v>30</v>
      </c>
      <c r="L74" s="1">
        <v>1250</v>
      </c>
      <c r="M74" s="1">
        <v>1250</v>
      </c>
      <c r="N74" s="1" t="s">
        <v>341</v>
      </c>
      <c r="O74" s="1" t="s">
        <v>32</v>
      </c>
      <c r="P74" s="1" t="s">
        <v>33</v>
      </c>
      <c r="Q74" s="1">
        <v>0</v>
      </c>
      <c r="R74" s="11">
        <v>44844</v>
      </c>
      <c r="S74" s="4">
        <v>44853</v>
      </c>
      <c r="T74" s="1" t="s">
        <v>34</v>
      </c>
      <c r="U74" s="1">
        <v>1250</v>
      </c>
      <c r="V74" s="1">
        <v>0</v>
      </c>
      <c r="W74" s="1">
        <v>0</v>
      </c>
      <c r="X74" s="1" t="s">
        <v>35</v>
      </c>
      <c r="Y74" s="1" t="s">
        <v>342</v>
      </c>
    </row>
    <row r="75" s="1" customFormat="1" spans="1:25">
      <c r="A75" s="1" t="s">
        <v>343</v>
      </c>
      <c r="B75" s="1" t="s">
        <v>26</v>
      </c>
      <c r="C75" s="1" t="s">
        <v>27</v>
      </c>
      <c r="D75" s="1" t="s">
        <v>344</v>
      </c>
      <c r="E75" s="1" t="s">
        <v>345</v>
      </c>
      <c r="F75" s="4">
        <v>44849</v>
      </c>
      <c r="G75" s="4">
        <v>44850</v>
      </c>
      <c r="H75" s="1">
        <v>1</v>
      </c>
      <c r="I75" s="1">
        <v>1</v>
      </c>
      <c r="J75" s="1">
        <v>1</v>
      </c>
      <c r="K75" s="1" t="s">
        <v>30</v>
      </c>
      <c r="L75" s="1">
        <v>4113</v>
      </c>
      <c r="M75" s="1">
        <v>4113</v>
      </c>
      <c r="N75" s="1" t="s">
        <v>346</v>
      </c>
      <c r="O75" s="1" t="s">
        <v>32</v>
      </c>
      <c r="P75" s="1" t="s">
        <v>33</v>
      </c>
      <c r="Q75" s="1">
        <v>0</v>
      </c>
      <c r="R75" s="11">
        <v>44844</v>
      </c>
      <c r="S75" s="4">
        <v>44853</v>
      </c>
      <c r="T75" s="1" t="s">
        <v>34</v>
      </c>
      <c r="U75" s="1">
        <v>4113</v>
      </c>
      <c r="V75" s="1">
        <v>0</v>
      </c>
      <c r="W75" s="1">
        <v>0</v>
      </c>
      <c r="X75" s="1" t="s">
        <v>347</v>
      </c>
      <c r="Y75" s="1" t="s">
        <v>348</v>
      </c>
    </row>
    <row r="76" s="1" customFormat="1" spans="1:25">
      <c r="A76" s="1" t="s">
        <v>349</v>
      </c>
      <c r="B76" s="1" t="s">
        <v>26</v>
      </c>
      <c r="C76" s="1" t="s">
        <v>27</v>
      </c>
      <c r="D76" s="1" t="s">
        <v>350</v>
      </c>
      <c r="E76" s="1" t="s">
        <v>351</v>
      </c>
      <c r="F76" s="4">
        <v>44849</v>
      </c>
      <c r="G76" s="4">
        <v>44850</v>
      </c>
      <c r="H76" s="1">
        <v>1</v>
      </c>
      <c r="I76" s="1">
        <v>1</v>
      </c>
      <c r="J76" s="1">
        <v>1</v>
      </c>
      <c r="K76" s="1" t="s">
        <v>30</v>
      </c>
      <c r="L76" s="1">
        <v>2316</v>
      </c>
      <c r="M76" s="1">
        <v>2316</v>
      </c>
      <c r="N76" s="1" t="s">
        <v>352</v>
      </c>
      <c r="O76" s="1" t="s">
        <v>32</v>
      </c>
      <c r="P76" s="1" t="s">
        <v>33</v>
      </c>
      <c r="Q76" s="1">
        <v>0</v>
      </c>
      <c r="R76" s="11">
        <v>44844</v>
      </c>
      <c r="S76" s="4">
        <v>44853</v>
      </c>
      <c r="T76" s="1" t="s">
        <v>34</v>
      </c>
      <c r="U76" s="1">
        <v>2316</v>
      </c>
      <c r="V76" s="1">
        <v>0</v>
      </c>
      <c r="W76" s="1">
        <v>0</v>
      </c>
      <c r="X76" s="1" t="s">
        <v>35</v>
      </c>
      <c r="Y76" s="1" t="s">
        <v>35</v>
      </c>
    </row>
    <row r="77" s="1" customFormat="1" spans="1:25">
      <c r="A77" s="1" t="s">
        <v>353</v>
      </c>
      <c r="B77" s="1" t="s">
        <v>26</v>
      </c>
      <c r="C77" s="1" t="s">
        <v>27</v>
      </c>
      <c r="D77" s="1" t="s">
        <v>354</v>
      </c>
      <c r="E77" s="1" t="s">
        <v>355</v>
      </c>
      <c r="F77" s="4">
        <v>44849</v>
      </c>
      <c r="G77" s="4">
        <v>44850</v>
      </c>
      <c r="H77" s="1">
        <v>1</v>
      </c>
      <c r="I77" s="1">
        <v>1</v>
      </c>
      <c r="J77" s="1">
        <v>1</v>
      </c>
      <c r="K77" s="1" t="s">
        <v>30</v>
      </c>
      <c r="L77" s="1">
        <v>1312</v>
      </c>
      <c r="M77" s="1">
        <v>1312</v>
      </c>
      <c r="N77" s="1" t="s">
        <v>356</v>
      </c>
      <c r="O77" s="1" t="s">
        <v>32</v>
      </c>
      <c r="P77" s="1" t="s">
        <v>33</v>
      </c>
      <c r="Q77" s="1">
        <v>0</v>
      </c>
      <c r="R77" s="11">
        <v>44844</v>
      </c>
      <c r="S77" s="4">
        <v>44853</v>
      </c>
      <c r="T77" s="1" t="s">
        <v>34</v>
      </c>
      <c r="U77" s="1">
        <v>1312</v>
      </c>
      <c r="V77" s="1">
        <v>0</v>
      </c>
      <c r="W77" s="1">
        <v>0</v>
      </c>
      <c r="X77" s="1" t="s">
        <v>35</v>
      </c>
      <c r="Y77" s="1" t="s">
        <v>35</v>
      </c>
    </row>
    <row r="78" s="1" customFormat="1" spans="1:25">
      <c r="A78" s="1" t="s">
        <v>357</v>
      </c>
      <c r="B78" s="1" t="s">
        <v>26</v>
      </c>
      <c r="C78" s="1" t="s">
        <v>27</v>
      </c>
      <c r="D78" s="1" t="s">
        <v>358</v>
      </c>
      <c r="E78" s="1" t="s">
        <v>359</v>
      </c>
      <c r="F78" s="4">
        <v>44849</v>
      </c>
      <c r="G78" s="4">
        <v>44850</v>
      </c>
      <c r="H78" s="1">
        <v>1</v>
      </c>
      <c r="I78" s="1">
        <v>1</v>
      </c>
      <c r="J78" s="1">
        <v>1</v>
      </c>
      <c r="K78" s="1" t="s">
        <v>30</v>
      </c>
      <c r="L78" s="1">
        <v>1036</v>
      </c>
      <c r="M78" s="1">
        <v>1036</v>
      </c>
      <c r="N78" s="1" t="s">
        <v>360</v>
      </c>
      <c r="O78" s="1" t="s">
        <v>32</v>
      </c>
      <c r="P78" s="1" t="s">
        <v>33</v>
      </c>
      <c r="Q78" s="1">
        <v>0</v>
      </c>
      <c r="R78" s="11">
        <v>44844</v>
      </c>
      <c r="S78" s="4">
        <v>44853</v>
      </c>
      <c r="T78" s="1" t="s">
        <v>34</v>
      </c>
      <c r="U78" s="1">
        <v>1036</v>
      </c>
      <c r="V78" s="1">
        <v>0</v>
      </c>
      <c r="W78" s="1">
        <v>0</v>
      </c>
      <c r="X78" s="1" t="s">
        <v>35</v>
      </c>
      <c r="Y78" s="1" t="s">
        <v>361</v>
      </c>
    </row>
    <row r="79" s="1" customFormat="1" spans="1:25">
      <c r="A79" s="1" t="s">
        <v>362</v>
      </c>
      <c r="B79" s="1" t="s">
        <v>26</v>
      </c>
      <c r="C79" s="1" t="s">
        <v>27</v>
      </c>
      <c r="D79" s="1" t="s">
        <v>291</v>
      </c>
      <c r="E79" s="1" t="s">
        <v>266</v>
      </c>
      <c r="F79" s="4">
        <v>44849</v>
      </c>
      <c r="G79" s="4">
        <v>44850</v>
      </c>
      <c r="H79" s="1">
        <v>1</v>
      </c>
      <c r="I79" s="1">
        <v>1</v>
      </c>
      <c r="J79" s="1">
        <v>1</v>
      </c>
      <c r="K79" s="1" t="s">
        <v>30</v>
      </c>
      <c r="L79" s="1">
        <v>754</v>
      </c>
      <c r="M79" s="1">
        <v>754</v>
      </c>
      <c r="N79" s="1" t="s">
        <v>363</v>
      </c>
      <c r="O79" s="1" t="s">
        <v>32</v>
      </c>
      <c r="P79" s="1" t="s">
        <v>33</v>
      </c>
      <c r="Q79" s="1">
        <v>0</v>
      </c>
      <c r="R79" s="11">
        <v>44844</v>
      </c>
      <c r="S79" s="4">
        <v>44853</v>
      </c>
      <c r="T79" s="1" t="s">
        <v>34</v>
      </c>
      <c r="U79" s="1">
        <v>754</v>
      </c>
      <c r="V79" s="1">
        <v>0</v>
      </c>
      <c r="W79" s="1">
        <v>0</v>
      </c>
      <c r="X79" s="1" t="s">
        <v>35</v>
      </c>
      <c r="Y79" s="1" t="s">
        <v>364</v>
      </c>
    </row>
    <row r="80" s="1" customFormat="1" spans="1:26">
      <c r="A80" s="1" t="s">
        <v>365</v>
      </c>
      <c r="B80" s="1" t="s">
        <v>26</v>
      </c>
      <c r="C80" s="1" t="s">
        <v>27</v>
      </c>
      <c r="D80" s="1" t="s">
        <v>366</v>
      </c>
      <c r="E80" s="1" t="s">
        <v>367</v>
      </c>
      <c r="F80" s="4">
        <v>44847</v>
      </c>
      <c r="G80" s="4">
        <v>44850</v>
      </c>
      <c r="H80" s="1">
        <v>2</v>
      </c>
      <c r="I80" s="1">
        <v>3</v>
      </c>
      <c r="J80" s="1">
        <v>6</v>
      </c>
      <c r="K80" s="1" t="s">
        <v>30</v>
      </c>
      <c r="L80" s="1">
        <v>2322</v>
      </c>
      <c r="M80" s="1">
        <v>2322</v>
      </c>
      <c r="N80" s="1" t="s">
        <v>368</v>
      </c>
      <c r="O80" s="1" t="s">
        <v>32</v>
      </c>
      <c r="P80" s="1" t="s">
        <v>33</v>
      </c>
      <c r="Q80" s="1">
        <v>0</v>
      </c>
      <c r="R80" s="11">
        <v>44844</v>
      </c>
      <c r="S80" s="4">
        <v>44853</v>
      </c>
      <c r="T80" s="1" t="s">
        <v>34</v>
      </c>
      <c r="U80" s="1">
        <v>2322</v>
      </c>
      <c r="V80" s="1">
        <v>0</v>
      </c>
      <c r="W80" s="1">
        <v>0</v>
      </c>
      <c r="X80" s="1" t="s">
        <v>35</v>
      </c>
      <c r="Y80" s="1">
        <v>88392583</v>
      </c>
      <c r="Z80" s="1" t="s">
        <v>369</v>
      </c>
    </row>
    <row r="81" s="1" customFormat="1" spans="1:25">
      <c r="A81" s="1" t="s">
        <v>370</v>
      </c>
      <c r="B81" s="1" t="s">
        <v>26</v>
      </c>
      <c r="C81" s="1" t="s">
        <v>27</v>
      </c>
      <c r="D81" s="1" t="s">
        <v>371</v>
      </c>
      <c r="E81" s="1" t="s">
        <v>372</v>
      </c>
      <c r="F81" s="4">
        <v>44848</v>
      </c>
      <c r="G81" s="4">
        <v>44850</v>
      </c>
      <c r="H81" s="1">
        <v>1</v>
      </c>
      <c r="I81" s="1">
        <v>2</v>
      </c>
      <c r="J81" s="1">
        <v>2</v>
      </c>
      <c r="K81" s="1" t="s">
        <v>30</v>
      </c>
      <c r="L81" s="1">
        <v>1790</v>
      </c>
      <c r="M81" s="1">
        <v>1790</v>
      </c>
      <c r="N81" s="1" t="s">
        <v>373</v>
      </c>
      <c r="O81" s="1" t="s">
        <v>32</v>
      </c>
      <c r="P81" s="1" t="s">
        <v>33</v>
      </c>
      <c r="Q81" s="1">
        <v>0</v>
      </c>
      <c r="R81" s="11">
        <v>44845</v>
      </c>
      <c r="S81" s="4">
        <v>44853</v>
      </c>
      <c r="T81" s="1" t="s">
        <v>34</v>
      </c>
      <c r="U81" s="1">
        <v>1790</v>
      </c>
      <c r="V81" s="1">
        <v>0</v>
      </c>
      <c r="W81" s="1">
        <v>0</v>
      </c>
      <c r="X81" s="1" t="s">
        <v>35</v>
      </c>
      <c r="Y81" s="1" t="s">
        <v>35</v>
      </c>
    </row>
    <row r="82" s="1" customFormat="1" spans="1:25">
      <c r="A82" s="1" t="s">
        <v>374</v>
      </c>
      <c r="B82" s="1" t="s">
        <v>26</v>
      </c>
      <c r="C82" s="1" t="s">
        <v>27</v>
      </c>
      <c r="D82" s="1" t="s">
        <v>375</v>
      </c>
      <c r="E82" s="1" t="s">
        <v>376</v>
      </c>
      <c r="F82" s="4">
        <v>44849</v>
      </c>
      <c r="G82" s="4">
        <v>44850</v>
      </c>
      <c r="H82" s="1">
        <v>1</v>
      </c>
      <c r="I82" s="1">
        <v>1</v>
      </c>
      <c r="J82" s="1">
        <v>1</v>
      </c>
      <c r="K82" s="1" t="s">
        <v>30</v>
      </c>
      <c r="L82" s="1">
        <v>4506</v>
      </c>
      <c r="M82" s="1">
        <v>4506</v>
      </c>
      <c r="N82" s="1" t="s">
        <v>377</v>
      </c>
      <c r="O82" s="1" t="s">
        <v>32</v>
      </c>
      <c r="P82" s="1" t="s">
        <v>33</v>
      </c>
      <c r="Q82" s="1">
        <v>0</v>
      </c>
      <c r="R82" s="11">
        <v>44845</v>
      </c>
      <c r="S82" s="4">
        <v>44853</v>
      </c>
      <c r="T82" s="1" t="s">
        <v>34</v>
      </c>
      <c r="U82" s="1">
        <v>4506</v>
      </c>
      <c r="V82" s="1">
        <v>0</v>
      </c>
      <c r="W82" s="1">
        <v>0</v>
      </c>
      <c r="X82" s="1" t="s">
        <v>35</v>
      </c>
      <c r="Y82" s="1" t="s">
        <v>378</v>
      </c>
    </row>
    <row r="83" s="1" customFormat="1" spans="1:25">
      <c r="A83" s="1" t="s">
        <v>379</v>
      </c>
      <c r="B83" s="1" t="s">
        <v>26</v>
      </c>
      <c r="C83" s="1" t="s">
        <v>27</v>
      </c>
      <c r="D83" s="1" t="s">
        <v>380</v>
      </c>
      <c r="E83" s="1" t="s">
        <v>381</v>
      </c>
      <c r="F83" s="4">
        <v>44849</v>
      </c>
      <c r="G83" s="4">
        <v>44850</v>
      </c>
      <c r="H83" s="1">
        <v>1</v>
      </c>
      <c r="I83" s="1">
        <v>1</v>
      </c>
      <c r="J83" s="1">
        <v>1</v>
      </c>
      <c r="K83" s="1" t="s">
        <v>30</v>
      </c>
      <c r="L83" s="1">
        <v>1622</v>
      </c>
      <c r="M83" s="1">
        <v>1622</v>
      </c>
      <c r="N83" s="1" t="s">
        <v>382</v>
      </c>
      <c r="O83" s="1" t="s">
        <v>32</v>
      </c>
      <c r="P83" s="1" t="s">
        <v>33</v>
      </c>
      <c r="Q83" s="1">
        <v>0</v>
      </c>
      <c r="R83" s="11">
        <v>44845</v>
      </c>
      <c r="S83" s="4">
        <v>44853</v>
      </c>
      <c r="T83" s="1" t="s">
        <v>34</v>
      </c>
      <c r="U83" s="1">
        <v>1622</v>
      </c>
      <c r="V83" s="1">
        <v>0</v>
      </c>
      <c r="W83" s="1">
        <v>0</v>
      </c>
      <c r="X83" s="1" t="s">
        <v>383</v>
      </c>
      <c r="Y83" s="1" t="s">
        <v>384</v>
      </c>
    </row>
    <row r="84" s="1" customFormat="1" spans="1:25">
      <c r="A84" s="1" t="s">
        <v>385</v>
      </c>
      <c r="B84" s="1" t="s">
        <v>26</v>
      </c>
      <c r="C84" s="1" t="s">
        <v>27</v>
      </c>
      <c r="D84" s="1" t="s">
        <v>358</v>
      </c>
      <c r="E84" s="1" t="s">
        <v>359</v>
      </c>
      <c r="F84" s="4">
        <v>44849</v>
      </c>
      <c r="G84" s="4">
        <v>44850</v>
      </c>
      <c r="H84" s="1">
        <v>1</v>
      </c>
      <c r="I84" s="1">
        <v>1</v>
      </c>
      <c r="J84" s="1">
        <v>1</v>
      </c>
      <c r="K84" s="1" t="s">
        <v>30</v>
      </c>
      <c r="L84" s="1">
        <v>1040</v>
      </c>
      <c r="M84" s="1">
        <v>1040</v>
      </c>
      <c r="N84" s="1" t="s">
        <v>386</v>
      </c>
      <c r="O84" s="1" t="s">
        <v>32</v>
      </c>
      <c r="P84" s="1" t="s">
        <v>33</v>
      </c>
      <c r="Q84" s="1">
        <v>0</v>
      </c>
      <c r="R84" s="11">
        <v>44845</v>
      </c>
      <c r="S84" s="4">
        <v>44853</v>
      </c>
      <c r="T84" s="1" t="s">
        <v>34</v>
      </c>
      <c r="U84" s="1">
        <v>1040</v>
      </c>
      <c r="V84" s="1">
        <v>0</v>
      </c>
      <c r="W84" s="1">
        <v>0</v>
      </c>
      <c r="X84" s="1" t="s">
        <v>35</v>
      </c>
      <c r="Y84" s="1" t="s">
        <v>387</v>
      </c>
    </row>
    <row r="85" s="1" customFormat="1" spans="1:25">
      <c r="A85" s="1" t="s">
        <v>388</v>
      </c>
      <c r="B85" s="1" t="s">
        <v>26</v>
      </c>
      <c r="C85" s="1" t="s">
        <v>27</v>
      </c>
      <c r="D85" s="1" t="s">
        <v>269</v>
      </c>
      <c r="E85" s="1" t="s">
        <v>270</v>
      </c>
      <c r="F85" s="4">
        <v>44846</v>
      </c>
      <c r="G85" s="4">
        <v>44850</v>
      </c>
      <c r="H85" s="1">
        <v>1</v>
      </c>
      <c r="I85" s="1">
        <v>4</v>
      </c>
      <c r="J85" s="1">
        <v>4</v>
      </c>
      <c r="K85" s="1" t="s">
        <v>30</v>
      </c>
      <c r="L85" s="1">
        <v>984</v>
      </c>
      <c r="M85" s="1">
        <v>984</v>
      </c>
      <c r="N85" s="1" t="s">
        <v>389</v>
      </c>
      <c r="O85" s="1" t="s">
        <v>32</v>
      </c>
      <c r="P85" s="1" t="s">
        <v>33</v>
      </c>
      <c r="Q85" s="1">
        <v>0</v>
      </c>
      <c r="R85" s="11">
        <v>44845</v>
      </c>
      <c r="S85" s="4">
        <v>44853</v>
      </c>
      <c r="T85" s="1" t="s">
        <v>34</v>
      </c>
      <c r="U85" s="1">
        <v>984</v>
      </c>
      <c r="V85" s="1">
        <v>0</v>
      </c>
      <c r="W85" s="1">
        <v>0</v>
      </c>
      <c r="X85" s="1" t="s">
        <v>390</v>
      </c>
      <c r="Y85" s="1" t="s">
        <v>35</v>
      </c>
    </row>
    <row r="86" s="1" customFormat="1" spans="1:25">
      <c r="A86" s="1" t="s">
        <v>391</v>
      </c>
      <c r="B86" s="1" t="s">
        <v>26</v>
      </c>
      <c r="C86" s="1" t="s">
        <v>27</v>
      </c>
      <c r="D86" s="1" t="s">
        <v>392</v>
      </c>
      <c r="E86" s="1" t="s">
        <v>393</v>
      </c>
      <c r="F86" s="4">
        <v>44848</v>
      </c>
      <c r="G86" s="4">
        <v>44850</v>
      </c>
      <c r="H86" s="1">
        <v>1</v>
      </c>
      <c r="I86" s="1">
        <v>2</v>
      </c>
      <c r="J86" s="1">
        <v>2</v>
      </c>
      <c r="K86" s="1" t="s">
        <v>30</v>
      </c>
      <c r="L86" s="1">
        <v>2344</v>
      </c>
      <c r="M86" s="1">
        <v>2344</v>
      </c>
      <c r="N86" s="1" t="s">
        <v>394</v>
      </c>
      <c r="O86" s="1" t="s">
        <v>32</v>
      </c>
      <c r="P86" s="1" t="s">
        <v>33</v>
      </c>
      <c r="Q86" s="1">
        <v>0</v>
      </c>
      <c r="R86" s="11">
        <v>44845</v>
      </c>
      <c r="S86" s="4">
        <v>44853</v>
      </c>
      <c r="T86" s="1" t="s">
        <v>34</v>
      </c>
      <c r="U86" s="1">
        <v>2344</v>
      </c>
      <c r="V86" s="1">
        <v>0</v>
      </c>
      <c r="W86" s="1">
        <v>0</v>
      </c>
      <c r="X86" s="1" t="s">
        <v>35</v>
      </c>
      <c r="Y86" s="1" t="s">
        <v>395</v>
      </c>
    </row>
    <row r="87" s="1" customFormat="1" spans="1:25">
      <c r="A87" s="1" t="s">
        <v>396</v>
      </c>
      <c r="B87" s="1" t="s">
        <v>26</v>
      </c>
      <c r="C87" s="1" t="s">
        <v>27</v>
      </c>
      <c r="D87" s="1" t="s">
        <v>397</v>
      </c>
      <c r="E87" s="1" t="s">
        <v>398</v>
      </c>
      <c r="F87" s="4">
        <v>44848</v>
      </c>
      <c r="G87" s="4">
        <v>44850</v>
      </c>
      <c r="H87" s="1">
        <v>1</v>
      </c>
      <c r="I87" s="1">
        <v>2</v>
      </c>
      <c r="J87" s="1">
        <v>2</v>
      </c>
      <c r="K87" s="1" t="s">
        <v>30</v>
      </c>
      <c r="L87" s="1">
        <v>3244</v>
      </c>
      <c r="M87" s="1">
        <v>3244</v>
      </c>
      <c r="N87" s="1" t="s">
        <v>399</v>
      </c>
      <c r="O87" s="1" t="s">
        <v>32</v>
      </c>
      <c r="P87" s="1" t="s">
        <v>33</v>
      </c>
      <c r="Q87" s="1">
        <v>0</v>
      </c>
      <c r="R87" s="11">
        <v>44846</v>
      </c>
      <c r="S87" s="4">
        <v>44853</v>
      </c>
      <c r="T87" s="1" t="s">
        <v>34</v>
      </c>
      <c r="U87" s="1">
        <v>3244</v>
      </c>
      <c r="V87" s="1">
        <v>0</v>
      </c>
      <c r="W87" s="1">
        <v>0</v>
      </c>
      <c r="X87" s="1" t="s">
        <v>35</v>
      </c>
      <c r="Y87" s="1" t="s">
        <v>400</v>
      </c>
    </row>
    <row r="88" s="1" customFormat="1" spans="1:25">
      <c r="A88" s="1" t="s">
        <v>401</v>
      </c>
      <c r="B88" s="1" t="s">
        <v>26</v>
      </c>
      <c r="C88" s="1" t="s">
        <v>27</v>
      </c>
      <c r="D88" s="1" t="s">
        <v>402</v>
      </c>
      <c r="E88" s="1" t="s">
        <v>403</v>
      </c>
      <c r="F88" s="4">
        <v>44848</v>
      </c>
      <c r="G88" s="4">
        <v>44850</v>
      </c>
      <c r="H88" s="1">
        <v>1</v>
      </c>
      <c r="I88" s="1">
        <v>2</v>
      </c>
      <c r="J88" s="1">
        <v>2</v>
      </c>
      <c r="K88" s="1" t="s">
        <v>30</v>
      </c>
      <c r="L88" s="1">
        <v>1392</v>
      </c>
      <c r="M88" s="1">
        <v>1392</v>
      </c>
      <c r="N88" s="1" t="s">
        <v>404</v>
      </c>
      <c r="O88" s="1" t="s">
        <v>32</v>
      </c>
      <c r="P88" s="1" t="s">
        <v>33</v>
      </c>
      <c r="Q88" s="1">
        <v>0</v>
      </c>
      <c r="R88" s="11">
        <v>44846</v>
      </c>
      <c r="S88" s="4">
        <v>44853</v>
      </c>
      <c r="T88" s="1" t="s">
        <v>34</v>
      </c>
      <c r="U88" s="1">
        <v>1392</v>
      </c>
      <c r="V88" s="1">
        <v>0</v>
      </c>
      <c r="W88" s="1">
        <v>0</v>
      </c>
      <c r="X88" s="1" t="s">
        <v>35</v>
      </c>
      <c r="Y88" s="1" t="s">
        <v>405</v>
      </c>
    </row>
    <row r="89" s="1" customFormat="1" spans="1:25">
      <c r="A89" s="1" t="s">
        <v>406</v>
      </c>
      <c r="B89" s="1" t="s">
        <v>26</v>
      </c>
      <c r="C89" s="1" t="s">
        <v>27</v>
      </c>
      <c r="D89" s="1" t="s">
        <v>407</v>
      </c>
      <c r="E89" s="1" t="s">
        <v>408</v>
      </c>
      <c r="F89" s="4">
        <v>44847</v>
      </c>
      <c r="G89" s="4">
        <v>44850</v>
      </c>
      <c r="H89" s="1">
        <v>1</v>
      </c>
      <c r="I89" s="1">
        <v>3</v>
      </c>
      <c r="J89" s="1">
        <v>3</v>
      </c>
      <c r="K89" s="1" t="s">
        <v>30</v>
      </c>
      <c r="L89" s="1">
        <v>4054</v>
      </c>
      <c r="M89" s="1">
        <v>4054</v>
      </c>
      <c r="N89" s="1" t="s">
        <v>409</v>
      </c>
      <c r="O89" s="1" t="s">
        <v>32</v>
      </c>
      <c r="P89" s="1" t="s">
        <v>33</v>
      </c>
      <c r="Q89" s="1">
        <v>0</v>
      </c>
      <c r="R89" s="11">
        <v>44846</v>
      </c>
      <c r="S89" s="4">
        <v>44853</v>
      </c>
      <c r="T89" s="1" t="s">
        <v>34</v>
      </c>
      <c r="U89" s="1">
        <v>4054</v>
      </c>
      <c r="V89" s="1">
        <v>0</v>
      </c>
      <c r="W89" s="1">
        <v>0</v>
      </c>
      <c r="X89" s="1" t="s">
        <v>35</v>
      </c>
      <c r="Y89" s="1" t="s">
        <v>35</v>
      </c>
    </row>
    <row r="90" s="1" customFormat="1" spans="1:25">
      <c r="A90" s="1" t="s">
        <v>410</v>
      </c>
      <c r="B90" s="1" t="s">
        <v>26</v>
      </c>
      <c r="C90" s="1" t="s">
        <v>27</v>
      </c>
      <c r="D90" s="1" t="s">
        <v>411</v>
      </c>
      <c r="E90" s="1" t="s">
        <v>412</v>
      </c>
      <c r="F90" s="4">
        <v>44848</v>
      </c>
      <c r="G90" s="4">
        <v>44850</v>
      </c>
      <c r="H90" s="1">
        <v>1</v>
      </c>
      <c r="I90" s="1">
        <v>2</v>
      </c>
      <c r="J90" s="1">
        <v>2</v>
      </c>
      <c r="K90" s="1" t="s">
        <v>30</v>
      </c>
      <c r="L90" s="1">
        <v>3358</v>
      </c>
      <c r="M90" s="1">
        <v>3358</v>
      </c>
      <c r="N90" s="1" t="s">
        <v>413</v>
      </c>
      <c r="O90" s="1" t="s">
        <v>32</v>
      </c>
      <c r="P90" s="1" t="s">
        <v>33</v>
      </c>
      <c r="Q90" s="1">
        <v>0</v>
      </c>
      <c r="R90" s="11">
        <v>44846</v>
      </c>
      <c r="S90" s="4">
        <v>44853</v>
      </c>
      <c r="T90" s="1" t="s">
        <v>34</v>
      </c>
      <c r="U90" s="1">
        <v>3358</v>
      </c>
      <c r="V90" s="1">
        <v>0</v>
      </c>
      <c r="W90" s="1">
        <v>0</v>
      </c>
      <c r="X90" s="1" t="s">
        <v>35</v>
      </c>
      <c r="Y90" s="1" t="s">
        <v>414</v>
      </c>
    </row>
    <row r="91" s="1" customFormat="1" spans="1:25">
      <c r="A91" s="1" t="s">
        <v>415</v>
      </c>
      <c r="B91" s="1" t="s">
        <v>26</v>
      </c>
      <c r="C91" s="1" t="s">
        <v>27</v>
      </c>
      <c r="D91" s="1" t="s">
        <v>416</v>
      </c>
      <c r="E91" s="1" t="s">
        <v>417</v>
      </c>
      <c r="F91" s="4">
        <v>44846</v>
      </c>
      <c r="G91" s="4">
        <v>44850</v>
      </c>
      <c r="H91" s="1">
        <v>1</v>
      </c>
      <c r="I91" s="1">
        <v>4</v>
      </c>
      <c r="J91" s="1">
        <v>4</v>
      </c>
      <c r="K91" s="1" t="s">
        <v>30</v>
      </c>
      <c r="L91" s="1">
        <v>10180</v>
      </c>
      <c r="M91" s="1">
        <v>10180</v>
      </c>
      <c r="N91" s="1" t="s">
        <v>418</v>
      </c>
      <c r="O91" s="1" t="s">
        <v>32</v>
      </c>
      <c r="P91" s="1" t="s">
        <v>33</v>
      </c>
      <c r="Q91" s="1">
        <v>0</v>
      </c>
      <c r="R91" s="11">
        <v>44846</v>
      </c>
      <c r="S91" s="4">
        <v>44853</v>
      </c>
      <c r="T91" s="1" t="s">
        <v>34</v>
      </c>
      <c r="U91" s="1">
        <v>10180</v>
      </c>
      <c r="V91" s="1">
        <v>0</v>
      </c>
      <c r="W91" s="1">
        <v>0</v>
      </c>
      <c r="X91" s="1" t="s">
        <v>419</v>
      </c>
      <c r="Y91" s="1" t="s">
        <v>420</v>
      </c>
    </row>
    <row r="92" s="1" customFormat="1" spans="1:25">
      <c r="A92" s="1" t="s">
        <v>421</v>
      </c>
      <c r="B92" s="1" t="s">
        <v>26</v>
      </c>
      <c r="C92" s="1" t="s">
        <v>27</v>
      </c>
      <c r="D92" s="1" t="s">
        <v>422</v>
      </c>
      <c r="E92" s="1" t="s">
        <v>423</v>
      </c>
      <c r="F92" s="4">
        <v>44849</v>
      </c>
      <c r="G92" s="4">
        <v>44850</v>
      </c>
      <c r="H92" s="1">
        <v>1</v>
      </c>
      <c r="I92" s="1">
        <v>1</v>
      </c>
      <c r="J92" s="1">
        <v>1</v>
      </c>
      <c r="K92" s="1" t="s">
        <v>30</v>
      </c>
      <c r="L92" s="1">
        <v>208</v>
      </c>
      <c r="M92" s="1">
        <v>208</v>
      </c>
      <c r="N92" s="1" t="s">
        <v>424</v>
      </c>
      <c r="O92" s="1" t="s">
        <v>32</v>
      </c>
      <c r="P92" s="1" t="s">
        <v>33</v>
      </c>
      <c r="Q92" s="1">
        <v>0</v>
      </c>
      <c r="R92" s="11">
        <v>44846</v>
      </c>
      <c r="S92" s="4">
        <v>44853</v>
      </c>
      <c r="T92" s="1" t="s">
        <v>34</v>
      </c>
      <c r="U92" s="1">
        <v>208</v>
      </c>
      <c r="V92" s="1">
        <v>0</v>
      </c>
      <c r="W92" s="1">
        <v>0</v>
      </c>
      <c r="X92" s="1" t="s">
        <v>425</v>
      </c>
      <c r="Y92" s="1" t="s">
        <v>35</v>
      </c>
    </row>
    <row r="93" s="1" customFormat="1" spans="1:25">
      <c r="A93" s="1" t="s">
        <v>426</v>
      </c>
      <c r="B93" s="1" t="s">
        <v>26</v>
      </c>
      <c r="C93" s="1" t="s">
        <v>27</v>
      </c>
      <c r="D93" s="1" t="s">
        <v>427</v>
      </c>
      <c r="E93" s="1" t="s">
        <v>428</v>
      </c>
      <c r="F93" s="4">
        <v>44846</v>
      </c>
      <c r="G93" s="4">
        <v>44850</v>
      </c>
      <c r="H93" s="1">
        <v>1</v>
      </c>
      <c r="I93" s="1">
        <v>4</v>
      </c>
      <c r="J93" s="1">
        <v>4</v>
      </c>
      <c r="K93" s="1" t="s">
        <v>30</v>
      </c>
      <c r="L93" s="1">
        <v>2364</v>
      </c>
      <c r="M93" s="1">
        <v>2364</v>
      </c>
      <c r="N93" s="1" t="s">
        <v>429</v>
      </c>
      <c r="O93" s="1" t="s">
        <v>32</v>
      </c>
      <c r="P93" s="1" t="s">
        <v>33</v>
      </c>
      <c r="Q93" s="1">
        <v>0</v>
      </c>
      <c r="R93" s="11">
        <v>44846</v>
      </c>
      <c r="S93" s="4">
        <v>44853</v>
      </c>
      <c r="T93" s="1" t="s">
        <v>34</v>
      </c>
      <c r="U93" s="1">
        <v>2364</v>
      </c>
      <c r="V93" s="1">
        <v>0</v>
      </c>
      <c r="W93" s="1">
        <v>0</v>
      </c>
      <c r="X93" s="1" t="s">
        <v>35</v>
      </c>
      <c r="Y93" s="1" t="s">
        <v>430</v>
      </c>
    </row>
    <row r="94" s="1" customFormat="1" spans="1:25">
      <c r="A94" s="1" t="s">
        <v>431</v>
      </c>
      <c r="B94" s="1" t="s">
        <v>26</v>
      </c>
      <c r="C94" s="1" t="s">
        <v>27</v>
      </c>
      <c r="D94" s="1" t="s">
        <v>291</v>
      </c>
      <c r="E94" s="1" t="s">
        <v>277</v>
      </c>
      <c r="F94" s="4">
        <v>44847</v>
      </c>
      <c r="G94" s="4">
        <v>44850</v>
      </c>
      <c r="H94" s="1">
        <v>1</v>
      </c>
      <c r="I94" s="1">
        <v>3</v>
      </c>
      <c r="J94" s="1">
        <v>3</v>
      </c>
      <c r="K94" s="1" t="s">
        <v>30</v>
      </c>
      <c r="L94" s="1">
        <v>2193</v>
      </c>
      <c r="M94" s="1">
        <v>2193</v>
      </c>
      <c r="N94" s="1" t="s">
        <v>432</v>
      </c>
      <c r="O94" s="1" t="s">
        <v>32</v>
      </c>
      <c r="P94" s="1" t="s">
        <v>33</v>
      </c>
      <c r="Q94" s="1">
        <v>0</v>
      </c>
      <c r="R94" s="11">
        <v>44846</v>
      </c>
      <c r="S94" s="4">
        <v>44853</v>
      </c>
      <c r="T94" s="1" t="s">
        <v>34</v>
      </c>
      <c r="U94" s="1">
        <v>2193</v>
      </c>
      <c r="V94" s="1">
        <v>0</v>
      </c>
      <c r="W94" s="1">
        <v>0</v>
      </c>
      <c r="X94" s="1" t="s">
        <v>35</v>
      </c>
      <c r="Y94" s="1" t="s">
        <v>433</v>
      </c>
    </row>
    <row r="95" s="1" customFormat="1" spans="1:25">
      <c r="A95" s="1" t="s">
        <v>434</v>
      </c>
      <c r="B95" s="1" t="s">
        <v>26</v>
      </c>
      <c r="C95" s="1" t="s">
        <v>27</v>
      </c>
      <c r="D95" s="1" t="s">
        <v>435</v>
      </c>
      <c r="E95" s="1" t="s">
        <v>436</v>
      </c>
      <c r="F95" s="4">
        <v>44848</v>
      </c>
      <c r="G95" s="4">
        <v>44850</v>
      </c>
      <c r="H95" s="1">
        <v>1</v>
      </c>
      <c r="I95" s="1">
        <v>2</v>
      </c>
      <c r="J95" s="1">
        <v>2</v>
      </c>
      <c r="K95" s="1" t="s">
        <v>30</v>
      </c>
      <c r="L95" s="1">
        <v>7214</v>
      </c>
      <c r="M95" s="1">
        <v>7214</v>
      </c>
      <c r="N95" s="1" t="s">
        <v>437</v>
      </c>
      <c r="O95" s="1" t="s">
        <v>32</v>
      </c>
      <c r="P95" s="1" t="s">
        <v>33</v>
      </c>
      <c r="Q95" s="1">
        <v>0</v>
      </c>
      <c r="R95" s="11">
        <v>44846</v>
      </c>
      <c r="S95" s="4">
        <v>44853</v>
      </c>
      <c r="T95" s="1" t="s">
        <v>34</v>
      </c>
      <c r="U95" s="1">
        <v>7214</v>
      </c>
      <c r="V95" s="1">
        <v>0</v>
      </c>
      <c r="W95" s="1">
        <v>0</v>
      </c>
      <c r="X95" s="1" t="s">
        <v>35</v>
      </c>
      <c r="Y95" s="1" t="s">
        <v>438</v>
      </c>
    </row>
    <row r="96" s="1" customFormat="1" spans="1:25">
      <c r="A96" s="1" t="s">
        <v>439</v>
      </c>
      <c r="B96" s="1" t="s">
        <v>26</v>
      </c>
      <c r="C96" s="1" t="s">
        <v>27</v>
      </c>
      <c r="D96" s="1" t="s">
        <v>440</v>
      </c>
      <c r="E96" s="1" t="s">
        <v>200</v>
      </c>
      <c r="F96" s="4">
        <v>44847</v>
      </c>
      <c r="G96" s="4">
        <v>44850</v>
      </c>
      <c r="H96" s="1">
        <v>1</v>
      </c>
      <c r="I96" s="1">
        <v>3</v>
      </c>
      <c r="J96" s="1">
        <v>3</v>
      </c>
      <c r="K96" s="1" t="s">
        <v>30</v>
      </c>
      <c r="L96" s="1">
        <v>678</v>
      </c>
      <c r="M96" s="1">
        <v>678</v>
      </c>
      <c r="N96" s="1" t="s">
        <v>441</v>
      </c>
      <c r="O96" s="1" t="s">
        <v>32</v>
      </c>
      <c r="P96" s="1" t="s">
        <v>33</v>
      </c>
      <c r="Q96" s="1">
        <v>0</v>
      </c>
      <c r="R96" s="11">
        <v>44846</v>
      </c>
      <c r="S96" s="4">
        <v>44853</v>
      </c>
      <c r="T96" s="1" t="s">
        <v>34</v>
      </c>
      <c r="U96" s="1">
        <v>678</v>
      </c>
      <c r="V96" s="1">
        <v>0</v>
      </c>
      <c r="W96" s="1">
        <v>0</v>
      </c>
      <c r="X96" s="1" t="s">
        <v>442</v>
      </c>
      <c r="Y96" s="1" t="s">
        <v>35</v>
      </c>
    </row>
    <row r="97" s="1" customFormat="1" spans="1:25">
      <c r="A97" s="1" t="s">
        <v>443</v>
      </c>
      <c r="B97" s="1" t="s">
        <v>26</v>
      </c>
      <c r="C97" s="1" t="s">
        <v>27</v>
      </c>
      <c r="D97" s="1" t="s">
        <v>444</v>
      </c>
      <c r="E97" s="1" t="s">
        <v>445</v>
      </c>
      <c r="F97" s="4">
        <v>44848</v>
      </c>
      <c r="G97" s="4">
        <v>44850</v>
      </c>
      <c r="H97" s="1">
        <v>1</v>
      </c>
      <c r="I97" s="1">
        <v>2</v>
      </c>
      <c r="J97" s="1">
        <v>2</v>
      </c>
      <c r="K97" s="1" t="s">
        <v>30</v>
      </c>
      <c r="L97" s="1">
        <v>1822</v>
      </c>
      <c r="M97" s="1">
        <v>1822</v>
      </c>
      <c r="N97" s="1" t="s">
        <v>446</v>
      </c>
      <c r="O97" s="1" t="s">
        <v>32</v>
      </c>
      <c r="P97" s="1" t="s">
        <v>33</v>
      </c>
      <c r="Q97" s="1">
        <v>0</v>
      </c>
      <c r="R97" s="11">
        <v>44846</v>
      </c>
      <c r="S97" s="4">
        <v>44853</v>
      </c>
      <c r="T97" s="1" t="s">
        <v>34</v>
      </c>
      <c r="U97" s="1">
        <v>1822</v>
      </c>
      <c r="V97" s="1">
        <v>0</v>
      </c>
      <c r="W97" s="1">
        <v>0</v>
      </c>
      <c r="X97" s="1" t="s">
        <v>35</v>
      </c>
      <c r="Y97" s="1" t="s">
        <v>35</v>
      </c>
    </row>
    <row r="98" s="1" customFormat="1" spans="1:25">
      <c r="A98" s="1" t="s">
        <v>447</v>
      </c>
      <c r="B98" s="1" t="s">
        <v>26</v>
      </c>
      <c r="C98" s="1" t="s">
        <v>27</v>
      </c>
      <c r="D98" s="1" t="s">
        <v>448</v>
      </c>
      <c r="E98" s="1" t="s">
        <v>52</v>
      </c>
      <c r="F98" s="4">
        <v>44848</v>
      </c>
      <c r="G98" s="4">
        <v>44850</v>
      </c>
      <c r="H98" s="1">
        <v>1</v>
      </c>
      <c r="I98" s="1">
        <v>2</v>
      </c>
      <c r="J98" s="1">
        <v>2</v>
      </c>
      <c r="K98" s="1" t="s">
        <v>30</v>
      </c>
      <c r="L98" s="1">
        <v>2540</v>
      </c>
      <c r="M98" s="1">
        <v>2540</v>
      </c>
      <c r="N98" s="1" t="s">
        <v>449</v>
      </c>
      <c r="O98" s="1" t="s">
        <v>32</v>
      </c>
      <c r="P98" s="1" t="s">
        <v>33</v>
      </c>
      <c r="Q98" s="1">
        <v>0</v>
      </c>
      <c r="R98" s="11">
        <v>44847</v>
      </c>
      <c r="S98" s="4">
        <v>44853</v>
      </c>
      <c r="T98" s="1" t="s">
        <v>34</v>
      </c>
      <c r="U98" s="1">
        <v>2540</v>
      </c>
      <c r="V98" s="1">
        <v>0</v>
      </c>
      <c r="W98" s="1">
        <v>0</v>
      </c>
      <c r="X98" s="1" t="s">
        <v>35</v>
      </c>
      <c r="Y98" s="1" t="s">
        <v>35</v>
      </c>
    </row>
    <row r="99" s="1" customFormat="1" spans="1:25">
      <c r="A99" s="1" t="s">
        <v>450</v>
      </c>
      <c r="B99" s="1" t="s">
        <v>26</v>
      </c>
      <c r="C99" s="1" t="s">
        <v>27</v>
      </c>
      <c r="D99" s="1" t="s">
        <v>451</v>
      </c>
      <c r="E99" s="1" t="s">
        <v>452</v>
      </c>
      <c r="F99" s="4">
        <v>44849</v>
      </c>
      <c r="G99" s="4">
        <v>44850</v>
      </c>
      <c r="H99" s="1">
        <v>1</v>
      </c>
      <c r="I99" s="1">
        <v>1</v>
      </c>
      <c r="J99" s="1">
        <v>1</v>
      </c>
      <c r="K99" s="1" t="s">
        <v>30</v>
      </c>
      <c r="L99" s="1">
        <v>1065</v>
      </c>
      <c r="M99" s="1">
        <v>1065</v>
      </c>
      <c r="N99" s="1" t="s">
        <v>453</v>
      </c>
      <c r="O99" s="1" t="s">
        <v>32</v>
      </c>
      <c r="P99" s="1" t="s">
        <v>33</v>
      </c>
      <c r="Q99" s="1">
        <v>0</v>
      </c>
      <c r="R99" s="11">
        <v>44847</v>
      </c>
      <c r="S99" s="4">
        <v>44853</v>
      </c>
      <c r="T99" s="1" t="s">
        <v>34</v>
      </c>
      <c r="U99" s="1">
        <v>1065</v>
      </c>
      <c r="V99" s="1">
        <v>0</v>
      </c>
      <c r="W99" s="1">
        <v>0</v>
      </c>
      <c r="X99" s="1" t="s">
        <v>35</v>
      </c>
      <c r="Y99" s="1" t="s">
        <v>454</v>
      </c>
    </row>
    <row r="100" s="1" customFormat="1" spans="1:25">
      <c r="A100" s="1" t="s">
        <v>455</v>
      </c>
      <c r="B100" s="1" t="s">
        <v>26</v>
      </c>
      <c r="C100" s="1" t="s">
        <v>27</v>
      </c>
      <c r="D100" s="1" t="s">
        <v>456</v>
      </c>
      <c r="E100" s="1" t="s">
        <v>457</v>
      </c>
      <c r="F100" s="4">
        <v>44848</v>
      </c>
      <c r="G100" s="4">
        <v>44850</v>
      </c>
      <c r="H100" s="1">
        <v>1</v>
      </c>
      <c r="I100" s="1">
        <v>2</v>
      </c>
      <c r="J100" s="1">
        <v>2</v>
      </c>
      <c r="K100" s="1" t="s">
        <v>30</v>
      </c>
      <c r="L100" s="1">
        <v>504</v>
      </c>
      <c r="M100" s="1">
        <v>504</v>
      </c>
      <c r="N100" s="1" t="s">
        <v>458</v>
      </c>
      <c r="O100" s="1" t="s">
        <v>32</v>
      </c>
      <c r="P100" s="1" t="s">
        <v>33</v>
      </c>
      <c r="Q100" s="1">
        <v>0</v>
      </c>
      <c r="R100" s="11">
        <v>44847</v>
      </c>
      <c r="S100" s="4">
        <v>44853</v>
      </c>
      <c r="T100" s="1" t="s">
        <v>34</v>
      </c>
      <c r="U100" s="1">
        <v>504</v>
      </c>
      <c r="V100" s="1">
        <v>0</v>
      </c>
      <c r="W100" s="1">
        <v>0</v>
      </c>
      <c r="X100" s="1" t="s">
        <v>459</v>
      </c>
      <c r="Y100" s="1" t="s">
        <v>35</v>
      </c>
    </row>
    <row r="101" s="1" customFormat="1" spans="1:25">
      <c r="A101" s="1" t="s">
        <v>455</v>
      </c>
      <c r="B101" s="1" t="s">
        <v>26</v>
      </c>
      <c r="C101" s="1" t="s">
        <v>76</v>
      </c>
      <c r="D101" s="1" t="s">
        <v>456</v>
      </c>
      <c r="E101" s="1" t="s">
        <v>457</v>
      </c>
      <c r="F101" s="4">
        <v>44848</v>
      </c>
      <c r="G101" s="4">
        <v>44850</v>
      </c>
      <c r="H101" s="1">
        <v>1</v>
      </c>
      <c r="I101" s="1">
        <v>2</v>
      </c>
      <c r="J101" s="1">
        <v>2</v>
      </c>
      <c r="K101" s="1" t="s">
        <v>30</v>
      </c>
      <c r="L101" s="1">
        <v>-504</v>
      </c>
      <c r="M101" s="1">
        <v>-504</v>
      </c>
      <c r="N101" s="1" t="s">
        <v>458</v>
      </c>
      <c r="O101" s="1" t="s">
        <v>32</v>
      </c>
      <c r="P101" s="1" t="s">
        <v>33</v>
      </c>
      <c r="Q101" s="1">
        <v>0</v>
      </c>
      <c r="R101" s="11">
        <v>44847</v>
      </c>
      <c r="S101" s="4">
        <v>44853</v>
      </c>
      <c r="T101" s="1" t="s">
        <v>34</v>
      </c>
      <c r="U101" s="1">
        <v>-504</v>
      </c>
      <c r="V101" s="1">
        <v>0</v>
      </c>
      <c r="W101" s="1">
        <v>0</v>
      </c>
      <c r="X101" s="1" t="s">
        <v>459</v>
      </c>
      <c r="Y101" s="1" t="s">
        <v>35</v>
      </c>
    </row>
    <row r="102" s="1" customFormat="1" spans="1:25">
      <c r="A102" s="1" t="s">
        <v>406</v>
      </c>
      <c r="B102" s="1" t="s">
        <v>26</v>
      </c>
      <c r="C102" s="1" t="s">
        <v>76</v>
      </c>
      <c r="D102" s="1" t="s">
        <v>407</v>
      </c>
      <c r="E102" s="1" t="s">
        <v>408</v>
      </c>
      <c r="F102" s="4">
        <v>44847</v>
      </c>
      <c r="G102" s="4">
        <v>44850</v>
      </c>
      <c r="H102" s="1">
        <v>1</v>
      </c>
      <c r="I102" s="1">
        <v>3</v>
      </c>
      <c r="J102" s="1">
        <v>3</v>
      </c>
      <c r="K102" s="1" t="s">
        <v>30</v>
      </c>
      <c r="L102" s="1">
        <v>-4054</v>
      </c>
      <c r="M102" s="1">
        <v>-4054</v>
      </c>
      <c r="N102" s="1" t="s">
        <v>409</v>
      </c>
      <c r="O102" s="1" t="s">
        <v>32</v>
      </c>
      <c r="P102" s="1" t="s">
        <v>33</v>
      </c>
      <c r="Q102" s="1">
        <v>0</v>
      </c>
      <c r="R102" s="11">
        <v>44846</v>
      </c>
      <c r="S102" s="4">
        <v>44853</v>
      </c>
      <c r="T102" s="1" t="s">
        <v>34</v>
      </c>
      <c r="U102" s="1">
        <v>-4054</v>
      </c>
      <c r="V102" s="1">
        <v>0</v>
      </c>
      <c r="W102" s="1">
        <v>0</v>
      </c>
      <c r="X102" s="1" t="s">
        <v>35</v>
      </c>
      <c r="Y102" s="1" t="s">
        <v>35</v>
      </c>
    </row>
    <row r="103" s="1" customFormat="1" spans="1:25">
      <c r="A103" s="1" t="s">
        <v>460</v>
      </c>
      <c r="B103" s="1" t="s">
        <v>26</v>
      </c>
      <c r="C103" s="1" t="s">
        <v>27</v>
      </c>
      <c r="D103" s="1" t="s">
        <v>461</v>
      </c>
      <c r="E103" s="1" t="s">
        <v>462</v>
      </c>
      <c r="F103" s="4">
        <v>44847</v>
      </c>
      <c r="G103" s="4">
        <v>44850</v>
      </c>
      <c r="H103" s="1">
        <v>1</v>
      </c>
      <c r="I103" s="1">
        <v>3</v>
      </c>
      <c r="J103" s="1">
        <v>3</v>
      </c>
      <c r="K103" s="1" t="s">
        <v>30</v>
      </c>
      <c r="L103" s="1">
        <v>14180</v>
      </c>
      <c r="M103" s="1">
        <v>14180</v>
      </c>
      <c r="N103" s="1" t="s">
        <v>463</v>
      </c>
      <c r="O103" s="1" t="s">
        <v>32</v>
      </c>
      <c r="P103" s="1" t="s">
        <v>33</v>
      </c>
      <c r="Q103" s="1">
        <v>0</v>
      </c>
      <c r="R103" s="11">
        <v>44847</v>
      </c>
      <c r="S103" s="4">
        <v>44853</v>
      </c>
      <c r="T103" s="1" t="s">
        <v>34</v>
      </c>
      <c r="U103" s="1">
        <v>14180</v>
      </c>
      <c r="V103" s="1">
        <v>0</v>
      </c>
      <c r="W103" s="1">
        <v>0</v>
      </c>
      <c r="X103" s="1" t="s">
        <v>35</v>
      </c>
      <c r="Y103" s="1" t="s">
        <v>464</v>
      </c>
    </row>
    <row r="104" s="1" customFormat="1" spans="1:25">
      <c r="A104" s="1" t="s">
        <v>465</v>
      </c>
      <c r="B104" s="1" t="s">
        <v>26</v>
      </c>
      <c r="C104" s="1" t="s">
        <v>27</v>
      </c>
      <c r="D104" s="1" t="s">
        <v>466</v>
      </c>
      <c r="E104" s="1" t="s">
        <v>205</v>
      </c>
      <c r="F104" s="4">
        <v>44849</v>
      </c>
      <c r="G104" s="4">
        <v>44850</v>
      </c>
      <c r="H104" s="1">
        <v>1</v>
      </c>
      <c r="I104" s="1">
        <v>1</v>
      </c>
      <c r="J104" s="1">
        <v>1</v>
      </c>
      <c r="K104" s="1" t="s">
        <v>30</v>
      </c>
      <c r="L104" s="1">
        <v>237</v>
      </c>
      <c r="M104" s="1">
        <v>237</v>
      </c>
      <c r="N104" s="1" t="s">
        <v>467</v>
      </c>
      <c r="O104" s="1" t="s">
        <v>32</v>
      </c>
      <c r="P104" s="1" t="s">
        <v>33</v>
      </c>
      <c r="Q104" s="1">
        <v>0</v>
      </c>
      <c r="R104" s="11">
        <v>44847</v>
      </c>
      <c r="S104" s="4">
        <v>44853</v>
      </c>
      <c r="T104" s="1" t="s">
        <v>34</v>
      </c>
      <c r="U104" s="1">
        <v>237</v>
      </c>
      <c r="V104" s="1">
        <v>0</v>
      </c>
      <c r="W104" s="1">
        <v>0</v>
      </c>
      <c r="X104" s="1" t="s">
        <v>35</v>
      </c>
      <c r="Y104" s="1" t="s">
        <v>468</v>
      </c>
    </row>
    <row r="105" s="1" customFormat="1" spans="1:25">
      <c r="A105" s="1" t="s">
        <v>469</v>
      </c>
      <c r="B105" s="1" t="s">
        <v>26</v>
      </c>
      <c r="C105" s="1" t="s">
        <v>27</v>
      </c>
      <c r="D105" s="1" t="s">
        <v>470</v>
      </c>
      <c r="E105" s="1" t="s">
        <v>471</v>
      </c>
      <c r="F105" s="4">
        <v>44849</v>
      </c>
      <c r="G105" s="4">
        <v>44850</v>
      </c>
      <c r="H105" s="1">
        <v>1</v>
      </c>
      <c r="I105" s="1">
        <v>1</v>
      </c>
      <c r="J105" s="1">
        <v>1</v>
      </c>
      <c r="K105" s="1" t="s">
        <v>30</v>
      </c>
      <c r="L105" s="1">
        <v>191</v>
      </c>
      <c r="M105" s="1">
        <v>191</v>
      </c>
      <c r="N105" s="1" t="s">
        <v>472</v>
      </c>
      <c r="O105" s="1" t="s">
        <v>32</v>
      </c>
      <c r="P105" s="1" t="s">
        <v>33</v>
      </c>
      <c r="Q105" s="1">
        <v>0</v>
      </c>
      <c r="R105" s="11">
        <v>44847</v>
      </c>
      <c r="S105" s="4">
        <v>44853</v>
      </c>
      <c r="T105" s="1" t="s">
        <v>34</v>
      </c>
      <c r="U105" s="1">
        <v>191</v>
      </c>
      <c r="V105" s="1">
        <v>0</v>
      </c>
      <c r="W105" s="1">
        <v>0</v>
      </c>
      <c r="X105" s="1" t="s">
        <v>35</v>
      </c>
      <c r="Y105" s="1" t="s">
        <v>35</v>
      </c>
    </row>
    <row r="106" s="1" customFormat="1" spans="1:25">
      <c r="A106" s="1" t="s">
        <v>473</v>
      </c>
      <c r="B106" s="1" t="s">
        <v>26</v>
      </c>
      <c r="C106" s="1" t="s">
        <v>27</v>
      </c>
      <c r="D106" s="1" t="s">
        <v>474</v>
      </c>
      <c r="E106" s="1" t="s">
        <v>475</v>
      </c>
      <c r="F106" s="4">
        <v>44848</v>
      </c>
      <c r="G106" s="4">
        <v>44850</v>
      </c>
      <c r="H106" s="1">
        <v>1</v>
      </c>
      <c r="I106" s="1">
        <v>2</v>
      </c>
      <c r="J106" s="1">
        <v>2</v>
      </c>
      <c r="K106" s="1" t="s">
        <v>30</v>
      </c>
      <c r="L106" s="1">
        <v>572</v>
      </c>
      <c r="M106" s="1">
        <v>572</v>
      </c>
      <c r="N106" s="1" t="s">
        <v>476</v>
      </c>
      <c r="O106" s="1" t="s">
        <v>32</v>
      </c>
      <c r="P106" s="1" t="s">
        <v>33</v>
      </c>
      <c r="Q106" s="1">
        <v>0</v>
      </c>
      <c r="R106" s="11">
        <v>44847</v>
      </c>
      <c r="S106" s="4">
        <v>44853</v>
      </c>
      <c r="T106" s="1" t="s">
        <v>34</v>
      </c>
      <c r="U106" s="1">
        <v>572</v>
      </c>
      <c r="V106" s="1">
        <v>0</v>
      </c>
      <c r="W106" s="1">
        <v>0</v>
      </c>
      <c r="X106" s="1" t="s">
        <v>35</v>
      </c>
      <c r="Y106" s="1" t="s">
        <v>35</v>
      </c>
    </row>
    <row r="107" s="1" customFormat="1" spans="1:25">
      <c r="A107" s="1" t="s">
        <v>477</v>
      </c>
      <c r="B107" s="1" t="s">
        <v>26</v>
      </c>
      <c r="C107" s="1" t="s">
        <v>27</v>
      </c>
      <c r="D107" s="1" t="s">
        <v>478</v>
      </c>
      <c r="E107" s="1" t="s">
        <v>479</v>
      </c>
      <c r="F107" s="4">
        <v>44848</v>
      </c>
      <c r="G107" s="4">
        <v>44850</v>
      </c>
      <c r="H107" s="1">
        <v>1</v>
      </c>
      <c r="I107" s="1">
        <v>2</v>
      </c>
      <c r="J107" s="1">
        <v>2</v>
      </c>
      <c r="K107" s="1" t="s">
        <v>30</v>
      </c>
      <c r="L107" s="1">
        <v>1258</v>
      </c>
      <c r="M107" s="1">
        <v>1258</v>
      </c>
      <c r="N107" s="1" t="s">
        <v>480</v>
      </c>
      <c r="O107" s="1" t="s">
        <v>32</v>
      </c>
      <c r="P107" s="1" t="s">
        <v>33</v>
      </c>
      <c r="Q107" s="1">
        <v>0</v>
      </c>
      <c r="R107" s="11">
        <v>44847</v>
      </c>
      <c r="S107" s="4">
        <v>44853</v>
      </c>
      <c r="T107" s="1" t="s">
        <v>34</v>
      </c>
      <c r="U107" s="1">
        <v>1258</v>
      </c>
      <c r="V107" s="1">
        <v>0</v>
      </c>
      <c r="W107" s="1">
        <v>0</v>
      </c>
      <c r="X107" s="1" t="s">
        <v>481</v>
      </c>
      <c r="Y107" s="1" t="s">
        <v>35</v>
      </c>
    </row>
    <row r="108" s="1" customFormat="1" spans="1:25">
      <c r="A108" s="1" t="s">
        <v>482</v>
      </c>
      <c r="B108" s="1" t="s">
        <v>26</v>
      </c>
      <c r="C108" s="1" t="s">
        <v>27</v>
      </c>
      <c r="D108" s="1" t="s">
        <v>483</v>
      </c>
      <c r="E108" s="1" t="s">
        <v>484</v>
      </c>
      <c r="F108" s="4">
        <v>44848</v>
      </c>
      <c r="G108" s="4">
        <v>44850</v>
      </c>
      <c r="H108" s="1">
        <v>1</v>
      </c>
      <c r="I108" s="1">
        <v>2</v>
      </c>
      <c r="J108" s="1">
        <v>2</v>
      </c>
      <c r="K108" s="1" t="s">
        <v>30</v>
      </c>
      <c r="L108" s="1">
        <v>584</v>
      </c>
      <c r="M108" s="1">
        <v>584</v>
      </c>
      <c r="N108" s="1" t="s">
        <v>485</v>
      </c>
      <c r="O108" s="1" t="s">
        <v>32</v>
      </c>
      <c r="P108" s="1" t="s">
        <v>33</v>
      </c>
      <c r="Q108" s="1">
        <v>0</v>
      </c>
      <c r="R108" s="11">
        <v>44848</v>
      </c>
      <c r="S108" s="4">
        <v>44853</v>
      </c>
      <c r="T108" s="1" t="s">
        <v>34</v>
      </c>
      <c r="U108" s="1">
        <v>584</v>
      </c>
      <c r="V108" s="1">
        <v>0</v>
      </c>
      <c r="W108" s="1">
        <v>0</v>
      </c>
      <c r="X108" s="1" t="s">
        <v>35</v>
      </c>
      <c r="Y108" s="1" t="s">
        <v>35</v>
      </c>
    </row>
    <row r="109" s="1" customFormat="1" spans="1:25">
      <c r="A109" s="1" t="s">
        <v>486</v>
      </c>
      <c r="B109" s="1" t="s">
        <v>26</v>
      </c>
      <c r="C109" s="1" t="s">
        <v>27</v>
      </c>
      <c r="D109" s="1" t="s">
        <v>487</v>
      </c>
      <c r="E109" s="1" t="s">
        <v>236</v>
      </c>
      <c r="F109" s="4">
        <v>44849</v>
      </c>
      <c r="G109" s="4">
        <v>44850</v>
      </c>
      <c r="H109" s="1">
        <v>1</v>
      </c>
      <c r="I109" s="1">
        <v>1</v>
      </c>
      <c r="J109" s="1">
        <v>1</v>
      </c>
      <c r="K109" s="1" t="s">
        <v>30</v>
      </c>
      <c r="L109" s="1">
        <v>239</v>
      </c>
      <c r="M109" s="1">
        <v>239</v>
      </c>
      <c r="N109" s="1" t="s">
        <v>488</v>
      </c>
      <c r="O109" s="1" t="s">
        <v>32</v>
      </c>
      <c r="P109" s="1" t="s">
        <v>33</v>
      </c>
      <c r="Q109" s="1">
        <v>0</v>
      </c>
      <c r="R109" s="11">
        <v>44848</v>
      </c>
      <c r="S109" s="4">
        <v>44853</v>
      </c>
      <c r="T109" s="1" t="s">
        <v>34</v>
      </c>
      <c r="U109" s="1">
        <v>239</v>
      </c>
      <c r="V109" s="1">
        <v>0</v>
      </c>
      <c r="W109" s="1">
        <v>0</v>
      </c>
      <c r="X109" s="1" t="s">
        <v>489</v>
      </c>
      <c r="Y109" s="1" t="s">
        <v>490</v>
      </c>
    </row>
    <row r="110" s="1" customFormat="1" spans="1:25">
      <c r="A110" s="1" t="s">
        <v>491</v>
      </c>
      <c r="B110" s="1" t="s">
        <v>26</v>
      </c>
      <c r="C110" s="1" t="s">
        <v>27</v>
      </c>
      <c r="D110" s="1" t="s">
        <v>492</v>
      </c>
      <c r="E110" s="1" t="s">
        <v>133</v>
      </c>
      <c r="F110" s="4">
        <v>44848</v>
      </c>
      <c r="G110" s="4">
        <v>44850</v>
      </c>
      <c r="H110" s="1">
        <v>1</v>
      </c>
      <c r="I110" s="1">
        <v>2</v>
      </c>
      <c r="J110" s="1">
        <v>2</v>
      </c>
      <c r="K110" s="1" t="s">
        <v>30</v>
      </c>
      <c r="L110" s="1">
        <v>1070</v>
      </c>
      <c r="M110" s="1">
        <v>1070</v>
      </c>
      <c r="N110" s="1" t="s">
        <v>493</v>
      </c>
      <c r="O110" s="1" t="s">
        <v>32</v>
      </c>
      <c r="P110" s="1" t="s">
        <v>33</v>
      </c>
      <c r="Q110" s="1">
        <v>0</v>
      </c>
      <c r="R110" s="11">
        <v>44848</v>
      </c>
      <c r="S110" s="4">
        <v>44853</v>
      </c>
      <c r="T110" s="1" t="s">
        <v>34</v>
      </c>
      <c r="U110" s="1">
        <v>1070</v>
      </c>
      <c r="V110" s="1">
        <v>0</v>
      </c>
      <c r="W110" s="1">
        <v>0</v>
      </c>
      <c r="X110" s="1" t="s">
        <v>35</v>
      </c>
      <c r="Y110" s="1" t="s">
        <v>494</v>
      </c>
    </row>
    <row r="111" s="1" customFormat="1" spans="1:25">
      <c r="A111" s="1" t="s">
        <v>495</v>
      </c>
      <c r="B111" s="1" t="s">
        <v>26</v>
      </c>
      <c r="C111" s="1" t="s">
        <v>27</v>
      </c>
      <c r="D111" s="1" t="s">
        <v>496</v>
      </c>
      <c r="E111" s="1" t="s">
        <v>497</v>
      </c>
      <c r="F111" s="4">
        <v>44849</v>
      </c>
      <c r="G111" s="4">
        <v>44850</v>
      </c>
      <c r="H111" s="1">
        <v>1</v>
      </c>
      <c r="I111" s="1">
        <v>1</v>
      </c>
      <c r="J111" s="1">
        <v>1</v>
      </c>
      <c r="K111" s="1" t="s">
        <v>30</v>
      </c>
      <c r="L111" s="1">
        <v>1970</v>
      </c>
      <c r="M111" s="1">
        <v>1970</v>
      </c>
      <c r="N111" s="1" t="s">
        <v>498</v>
      </c>
      <c r="O111" s="1" t="s">
        <v>32</v>
      </c>
      <c r="P111" s="1" t="s">
        <v>33</v>
      </c>
      <c r="Q111" s="1">
        <v>0</v>
      </c>
      <c r="R111" s="11">
        <v>44848</v>
      </c>
      <c r="S111" s="4">
        <v>44853</v>
      </c>
      <c r="T111" s="1" t="s">
        <v>34</v>
      </c>
      <c r="U111" s="1">
        <v>1970</v>
      </c>
      <c r="V111" s="1">
        <v>0</v>
      </c>
      <c r="W111" s="1">
        <v>0</v>
      </c>
      <c r="X111" s="1" t="s">
        <v>35</v>
      </c>
      <c r="Y111" s="1" t="s">
        <v>499</v>
      </c>
    </row>
    <row r="112" s="1" customFormat="1" spans="1:25">
      <c r="A112" s="1" t="s">
        <v>500</v>
      </c>
      <c r="B112" s="1" t="s">
        <v>26</v>
      </c>
      <c r="C112" s="1" t="s">
        <v>27</v>
      </c>
      <c r="D112" s="1" t="s">
        <v>501</v>
      </c>
      <c r="E112" s="1" t="s">
        <v>502</v>
      </c>
      <c r="F112" s="4">
        <v>44848</v>
      </c>
      <c r="G112" s="4">
        <v>44850</v>
      </c>
      <c r="H112" s="1">
        <v>1</v>
      </c>
      <c r="I112" s="1">
        <v>2</v>
      </c>
      <c r="J112" s="1">
        <v>2</v>
      </c>
      <c r="K112" s="1" t="s">
        <v>30</v>
      </c>
      <c r="L112" s="1">
        <v>1014</v>
      </c>
      <c r="M112" s="1">
        <v>1014</v>
      </c>
      <c r="N112" s="1" t="s">
        <v>503</v>
      </c>
      <c r="O112" s="1" t="s">
        <v>32</v>
      </c>
      <c r="P112" s="1" t="s">
        <v>33</v>
      </c>
      <c r="Q112" s="1">
        <v>0</v>
      </c>
      <c r="R112" s="11">
        <v>44848</v>
      </c>
      <c r="S112" s="4">
        <v>44853</v>
      </c>
      <c r="T112" s="1" t="s">
        <v>34</v>
      </c>
      <c r="U112" s="1">
        <v>1014</v>
      </c>
      <c r="V112" s="1">
        <v>0</v>
      </c>
      <c r="W112" s="1">
        <v>0</v>
      </c>
      <c r="X112" s="1" t="s">
        <v>35</v>
      </c>
      <c r="Y112" s="1" t="s">
        <v>504</v>
      </c>
    </row>
    <row r="113" s="1" customFormat="1" spans="1:25">
      <c r="A113" s="1" t="s">
        <v>505</v>
      </c>
      <c r="B113" s="1" t="s">
        <v>26</v>
      </c>
      <c r="C113" s="1" t="s">
        <v>27</v>
      </c>
      <c r="D113" s="1" t="s">
        <v>506</v>
      </c>
      <c r="E113" s="1" t="s">
        <v>99</v>
      </c>
      <c r="F113" s="4">
        <v>44849</v>
      </c>
      <c r="G113" s="4">
        <v>44850</v>
      </c>
      <c r="H113" s="1">
        <v>1</v>
      </c>
      <c r="I113" s="1">
        <v>1</v>
      </c>
      <c r="J113" s="1">
        <v>1</v>
      </c>
      <c r="K113" s="1" t="s">
        <v>30</v>
      </c>
      <c r="L113" s="1">
        <v>796</v>
      </c>
      <c r="M113" s="1">
        <v>796</v>
      </c>
      <c r="N113" s="1" t="s">
        <v>507</v>
      </c>
      <c r="O113" s="1" t="s">
        <v>32</v>
      </c>
      <c r="P113" s="1" t="s">
        <v>33</v>
      </c>
      <c r="Q113" s="1">
        <v>0</v>
      </c>
      <c r="R113" s="11">
        <v>44848</v>
      </c>
      <c r="S113" s="4">
        <v>44853</v>
      </c>
      <c r="T113" s="1" t="s">
        <v>34</v>
      </c>
      <c r="U113" s="1">
        <v>796</v>
      </c>
      <c r="V113" s="1">
        <v>0</v>
      </c>
      <c r="W113" s="1">
        <v>0</v>
      </c>
      <c r="X113" s="1" t="s">
        <v>35</v>
      </c>
      <c r="Y113" s="1" t="s">
        <v>508</v>
      </c>
    </row>
    <row r="114" s="1" customFormat="1" spans="1:25">
      <c r="A114" s="1" t="s">
        <v>509</v>
      </c>
      <c r="B114" s="1" t="s">
        <v>26</v>
      </c>
      <c r="C114" s="1" t="s">
        <v>27</v>
      </c>
      <c r="D114" s="1" t="s">
        <v>510</v>
      </c>
      <c r="E114" s="1" t="s">
        <v>475</v>
      </c>
      <c r="F114" s="4">
        <v>44848</v>
      </c>
      <c r="G114" s="4">
        <v>44850</v>
      </c>
      <c r="H114" s="1">
        <v>1</v>
      </c>
      <c r="I114" s="1">
        <v>2</v>
      </c>
      <c r="J114" s="1">
        <v>2</v>
      </c>
      <c r="K114" s="1" t="s">
        <v>30</v>
      </c>
      <c r="L114" s="1">
        <v>236</v>
      </c>
      <c r="M114" s="1">
        <v>236</v>
      </c>
      <c r="N114" s="1" t="s">
        <v>511</v>
      </c>
      <c r="O114" s="1" t="s">
        <v>32</v>
      </c>
      <c r="P114" s="1" t="s">
        <v>33</v>
      </c>
      <c r="Q114" s="1">
        <v>0</v>
      </c>
      <c r="R114" s="11">
        <v>44848</v>
      </c>
      <c r="S114" s="4">
        <v>44853</v>
      </c>
      <c r="T114" s="1" t="s">
        <v>34</v>
      </c>
      <c r="U114" s="1">
        <v>236</v>
      </c>
      <c r="V114" s="1">
        <v>0</v>
      </c>
      <c r="W114" s="1">
        <v>0</v>
      </c>
      <c r="X114" s="1" t="s">
        <v>512</v>
      </c>
      <c r="Y114" s="1" t="s">
        <v>138</v>
      </c>
    </row>
    <row r="115" s="1" customFormat="1" spans="1:25">
      <c r="A115" s="1" t="s">
        <v>513</v>
      </c>
      <c r="B115" s="1" t="s">
        <v>26</v>
      </c>
      <c r="C115" s="1" t="s">
        <v>27</v>
      </c>
      <c r="D115" s="1" t="s">
        <v>514</v>
      </c>
      <c r="E115" s="1" t="s">
        <v>515</v>
      </c>
      <c r="F115" s="4">
        <v>44849</v>
      </c>
      <c r="G115" s="4">
        <v>44850</v>
      </c>
      <c r="H115" s="1">
        <v>1</v>
      </c>
      <c r="I115" s="1">
        <v>1</v>
      </c>
      <c r="J115" s="1">
        <v>1</v>
      </c>
      <c r="K115" s="1" t="s">
        <v>30</v>
      </c>
      <c r="L115" s="1">
        <v>1104</v>
      </c>
      <c r="M115" s="1">
        <v>1104</v>
      </c>
      <c r="N115" s="1" t="s">
        <v>516</v>
      </c>
      <c r="O115" s="1" t="s">
        <v>32</v>
      </c>
      <c r="P115" s="1" t="s">
        <v>33</v>
      </c>
      <c r="Q115" s="1">
        <v>0</v>
      </c>
      <c r="R115" s="11">
        <v>44848</v>
      </c>
      <c r="S115" s="4">
        <v>44853</v>
      </c>
      <c r="T115" s="1" t="s">
        <v>34</v>
      </c>
      <c r="U115" s="1">
        <v>1104</v>
      </c>
      <c r="V115" s="1">
        <v>0</v>
      </c>
      <c r="W115" s="1">
        <v>0</v>
      </c>
      <c r="X115" s="1" t="s">
        <v>517</v>
      </c>
      <c r="Y115" s="1" t="s">
        <v>518</v>
      </c>
    </row>
    <row r="116" s="1" customFormat="1" spans="1:25">
      <c r="A116" s="1" t="s">
        <v>519</v>
      </c>
      <c r="B116" s="1" t="s">
        <v>26</v>
      </c>
      <c r="C116" s="1" t="s">
        <v>27</v>
      </c>
      <c r="D116" s="1" t="s">
        <v>520</v>
      </c>
      <c r="E116" s="1" t="s">
        <v>521</v>
      </c>
      <c r="F116" s="4">
        <v>44848</v>
      </c>
      <c r="G116" s="4">
        <v>44850</v>
      </c>
      <c r="H116" s="1">
        <v>1</v>
      </c>
      <c r="I116" s="1">
        <v>2</v>
      </c>
      <c r="J116" s="1">
        <v>2</v>
      </c>
      <c r="K116" s="1" t="s">
        <v>30</v>
      </c>
      <c r="L116" s="1">
        <v>2252</v>
      </c>
      <c r="M116" s="1">
        <v>2252</v>
      </c>
      <c r="N116" s="1" t="s">
        <v>522</v>
      </c>
      <c r="O116" s="1" t="s">
        <v>32</v>
      </c>
      <c r="P116" s="1" t="s">
        <v>33</v>
      </c>
      <c r="Q116" s="1">
        <v>0</v>
      </c>
      <c r="R116" s="11">
        <v>44848</v>
      </c>
      <c r="S116" s="4">
        <v>44853</v>
      </c>
      <c r="T116" s="1" t="s">
        <v>34</v>
      </c>
      <c r="U116" s="1">
        <v>2252</v>
      </c>
      <c r="V116" s="1">
        <v>0</v>
      </c>
      <c r="W116" s="1">
        <v>0</v>
      </c>
      <c r="X116" s="1" t="s">
        <v>523</v>
      </c>
      <c r="Y116" s="1" t="s">
        <v>524</v>
      </c>
    </row>
    <row r="117" s="1" customFormat="1" spans="1:25">
      <c r="A117" s="1" t="s">
        <v>525</v>
      </c>
      <c r="B117" s="1" t="s">
        <v>26</v>
      </c>
      <c r="C117" s="1" t="s">
        <v>27</v>
      </c>
      <c r="D117" s="1" t="s">
        <v>526</v>
      </c>
      <c r="E117" s="1" t="s">
        <v>527</v>
      </c>
      <c r="F117" s="4">
        <v>44849</v>
      </c>
      <c r="G117" s="4">
        <v>44850</v>
      </c>
      <c r="H117" s="1">
        <v>1</v>
      </c>
      <c r="I117" s="1">
        <v>1</v>
      </c>
      <c r="J117" s="1">
        <v>1</v>
      </c>
      <c r="K117" s="1" t="s">
        <v>30</v>
      </c>
      <c r="L117" s="1">
        <v>270</v>
      </c>
      <c r="M117" s="1">
        <v>270</v>
      </c>
      <c r="N117" s="1" t="s">
        <v>528</v>
      </c>
      <c r="O117" s="1" t="s">
        <v>32</v>
      </c>
      <c r="P117" s="1" t="s">
        <v>33</v>
      </c>
      <c r="Q117" s="1">
        <v>0</v>
      </c>
      <c r="R117" s="11">
        <v>44848</v>
      </c>
      <c r="S117" s="4">
        <v>44853</v>
      </c>
      <c r="T117" s="1" t="s">
        <v>34</v>
      </c>
      <c r="U117" s="1">
        <v>270</v>
      </c>
      <c r="V117" s="1">
        <v>0</v>
      </c>
      <c r="W117" s="1">
        <v>0</v>
      </c>
      <c r="X117" s="1" t="s">
        <v>529</v>
      </c>
      <c r="Y117" s="1" t="s">
        <v>530</v>
      </c>
    </row>
    <row r="118" s="1" customFormat="1" spans="1:25">
      <c r="A118" s="1" t="s">
        <v>531</v>
      </c>
      <c r="B118" s="1" t="s">
        <v>26</v>
      </c>
      <c r="C118" s="1" t="s">
        <v>27</v>
      </c>
      <c r="D118" s="1" t="s">
        <v>532</v>
      </c>
      <c r="E118" s="1" t="s">
        <v>533</v>
      </c>
      <c r="F118" s="4">
        <v>44849</v>
      </c>
      <c r="G118" s="4">
        <v>44850</v>
      </c>
      <c r="H118" s="1">
        <v>1</v>
      </c>
      <c r="I118" s="1">
        <v>1</v>
      </c>
      <c r="J118" s="1">
        <v>1</v>
      </c>
      <c r="K118" s="1" t="s">
        <v>30</v>
      </c>
      <c r="L118" s="1">
        <v>1330</v>
      </c>
      <c r="M118" s="1">
        <v>1330</v>
      </c>
      <c r="N118" s="1" t="s">
        <v>534</v>
      </c>
      <c r="O118" s="1" t="s">
        <v>32</v>
      </c>
      <c r="P118" s="1" t="s">
        <v>33</v>
      </c>
      <c r="Q118" s="1">
        <v>0</v>
      </c>
      <c r="R118" s="11">
        <v>44848</v>
      </c>
      <c r="S118" s="4">
        <v>44853</v>
      </c>
      <c r="T118" s="1" t="s">
        <v>34</v>
      </c>
      <c r="U118" s="1">
        <v>1330</v>
      </c>
      <c r="V118" s="1">
        <v>0</v>
      </c>
      <c r="W118" s="1">
        <v>0</v>
      </c>
      <c r="X118" s="1" t="s">
        <v>35</v>
      </c>
      <c r="Y118" s="1" t="s">
        <v>535</v>
      </c>
    </row>
    <row r="119" s="1" customFormat="1" spans="1:25">
      <c r="A119" s="1" t="s">
        <v>536</v>
      </c>
      <c r="B119" s="1" t="s">
        <v>26</v>
      </c>
      <c r="C119" s="1" t="s">
        <v>27</v>
      </c>
      <c r="D119" s="1" t="s">
        <v>537</v>
      </c>
      <c r="E119" s="1" t="s">
        <v>241</v>
      </c>
      <c r="F119" s="4">
        <v>44849</v>
      </c>
      <c r="G119" s="4">
        <v>44850</v>
      </c>
      <c r="H119" s="1">
        <v>1</v>
      </c>
      <c r="I119" s="1">
        <v>1</v>
      </c>
      <c r="J119" s="1">
        <v>1</v>
      </c>
      <c r="K119" s="1" t="s">
        <v>30</v>
      </c>
      <c r="L119" s="1">
        <v>739</v>
      </c>
      <c r="M119" s="1">
        <v>739</v>
      </c>
      <c r="N119" s="1" t="s">
        <v>538</v>
      </c>
      <c r="O119" s="1" t="s">
        <v>32</v>
      </c>
      <c r="P119" s="1" t="s">
        <v>33</v>
      </c>
      <c r="Q119" s="1">
        <v>0</v>
      </c>
      <c r="R119" s="11">
        <v>44848</v>
      </c>
      <c r="S119" s="4">
        <v>44853</v>
      </c>
      <c r="T119" s="1" t="s">
        <v>34</v>
      </c>
      <c r="U119" s="1">
        <v>739</v>
      </c>
      <c r="V119" s="1">
        <v>0</v>
      </c>
      <c r="W119" s="1">
        <v>0</v>
      </c>
      <c r="X119" s="1" t="s">
        <v>35</v>
      </c>
      <c r="Y119" s="1" t="s">
        <v>539</v>
      </c>
    </row>
    <row r="120" s="1" customFormat="1" spans="1:25">
      <c r="A120" s="1" t="s">
        <v>540</v>
      </c>
      <c r="B120" s="1" t="s">
        <v>26</v>
      </c>
      <c r="C120" s="1" t="s">
        <v>27</v>
      </c>
      <c r="D120" s="1" t="s">
        <v>541</v>
      </c>
      <c r="E120" s="1" t="s">
        <v>542</v>
      </c>
      <c r="F120" s="4">
        <v>44849</v>
      </c>
      <c r="G120" s="4">
        <v>44850</v>
      </c>
      <c r="H120" s="1">
        <v>1</v>
      </c>
      <c r="I120" s="1">
        <v>1</v>
      </c>
      <c r="J120" s="1">
        <v>1</v>
      </c>
      <c r="K120" s="1" t="s">
        <v>30</v>
      </c>
      <c r="L120" s="1">
        <v>815</v>
      </c>
      <c r="M120" s="1">
        <v>815</v>
      </c>
      <c r="N120" s="1" t="s">
        <v>543</v>
      </c>
      <c r="O120" s="1" t="s">
        <v>32</v>
      </c>
      <c r="P120" s="1" t="s">
        <v>33</v>
      </c>
      <c r="Q120" s="1">
        <v>0</v>
      </c>
      <c r="R120" s="11">
        <v>44848</v>
      </c>
      <c r="S120" s="4">
        <v>44853</v>
      </c>
      <c r="T120" s="1" t="s">
        <v>34</v>
      </c>
      <c r="U120" s="1">
        <v>815</v>
      </c>
      <c r="V120" s="1">
        <v>0</v>
      </c>
      <c r="W120" s="1">
        <v>0</v>
      </c>
      <c r="X120" s="1" t="s">
        <v>544</v>
      </c>
      <c r="Y120" s="1" t="s">
        <v>545</v>
      </c>
    </row>
    <row r="121" s="1" customFormat="1" spans="1:25">
      <c r="A121" s="1" t="s">
        <v>546</v>
      </c>
      <c r="B121" s="1" t="s">
        <v>26</v>
      </c>
      <c r="C121" s="1" t="s">
        <v>27</v>
      </c>
      <c r="D121" s="1" t="s">
        <v>422</v>
      </c>
      <c r="E121" s="1" t="s">
        <v>471</v>
      </c>
      <c r="F121" s="4">
        <v>44849</v>
      </c>
      <c r="G121" s="4">
        <v>44850</v>
      </c>
      <c r="H121" s="1">
        <v>1</v>
      </c>
      <c r="I121" s="1">
        <v>1</v>
      </c>
      <c r="J121" s="1">
        <v>1</v>
      </c>
      <c r="K121" s="1" t="s">
        <v>30</v>
      </c>
      <c r="L121" s="1">
        <v>162</v>
      </c>
      <c r="M121" s="1">
        <v>162</v>
      </c>
      <c r="N121" s="1" t="s">
        <v>547</v>
      </c>
      <c r="O121" s="1" t="s">
        <v>32</v>
      </c>
      <c r="P121" s="1" t="s">
        <v>33</v>
      </c>
      <c r="Q121" s="1">
        <v>0</v>
      </c>
      <c r="R121" s="11">
        <v>44848</v>
      </c>
      <c r="S121" s="4">
        <v>44853</v>
      </c>
      <c r="T121" s="1" t="s">
        <v>34</v>
      </c>
      <c r="U121" s="1">
        <v>162</v>
      </c>
      <c r="V121" s="1">
        <v>0</v>
      </c>
      <c r="W121" s="1">
        <v>0</v>
      </c>
      <c r="X121" s="1" t="s">
        <v>548</v>
      </c>
      <c r="Y121" s="1" t="s">
        <v>35</v>
      </c>
    </row>
    <row r="122" s="1" customFormat="1" spans="1:25">
      <c r="A122" s="1" t="s">
        <v>188</v>
      </c>
      <c r="B122" s="1" t="s">
        <v>26</v>
      </c>
      <c r="C122" s="1" t="s">
        <v>76</v>
      </c>
      <c r="D122" s="1" t="s">
        <v>189</v>
      </c>
      <c r="E122" s="1" t="s">
        <v>190</v>
      </c>
      <c r="F122" s="4">
        <v>44848</v>
      </c>
      <c r="G122" s="4">
        <v>44850</v>
      </c>
      <c r="H122" s="1">
        <v>1</v>
      </c>
      <c r="I122" s="1">
        <v>2</v>
      </c>
      <c r="J122" s="1">
        <v>2</v>
      </c>
      <c r="K122" s="1" t="s">
        <v>30</v>
      </c>
      <c r="L122" s="1">
        <v>-2878</v>
      </c>
      <c r="M122" s="1">
        <v>-2878</v>
      </c>
      <c r="N122" s="1" t="s">
        <v>191</v>
      </c>
      <c r="O122" s="1" t="s">
        <v>32</v>
      </c>
      <c r="P122" s="1" t="s">
        <v>33</v>
      </c>
      <c r="Q122" s="1">
        <v>0</v>
      </c>
      <c r="R122" s="11">
        <v>44837</v>
      </c>
      <c r="S122" s="4">
        <v>44853</v>
      </c>
      <c r="T122" s="1" t="s">
        <v>34</v>
      </c>
      <c r="U122" s="1">
        <v>-2878</v>
      </c>
      <c r="V122" s="1">
        <v>0</v>
      </c>
      <c r="W122" s="1">
        <v>0</v>
      </c>
      <c r="X122" s="1" t="s">
        <v>35</v>
      </c>
      <c r="Y122" s="1" t="s">
        <v>192</v>
      </c>
    </row>
    <row r="123" s="1" customFormat="1" spans="1:25">
      <c r="A123" s="1" t="s">
        <v>549</v>
      </c>
      <c r="B123" s="1" t="s">
        <v>26</v>
      </c>
      <c r="C123" s="1" t="s">
        <v>27</v>
      </c>
      <c r="D123" s="1" t="s">
        <v>550</v>
      </c>
      <c r="E123" s="1" t="s">
        <v>376</v>
      </c>
      <c r="F123" s="4">
        <v>44849</v>
      </c>
      <c r="G123" s="4">
        <v>44850</v>
      </c>
      <c r="H123" s="1">
        <v>1</v>
      </c>
      <c r="I123" s="1">
        <v>1</v>
      </c>
      <c r="J123" s="1">
        <v>1</v>
      </c>
      <c r="K123" s="1" t="s">
        <v>30</v>
      </c>
      <c r="L123" s="1">
        <v>147</v>
      </c>
      <c r="M123" s="1">
        <v>147</v>
      </c>
      <c r="N123" s="1" t="s">
        <v>551</v>
      </c>
      <c r="O123" s="1" t="s">
        <v>32</v>
      </c>
      <c r="P123" s="1" t="s">
        <v>33</v>
      </c>
      <c r="Q123" s="1">
        <v>0</v>
      </c>
      <c r="R123" s="11">
        <v>44849</v>
      </c>
      <c r="S123" s="4">
        <v>44853</v>
      </c>
      <c r="T123" s="1" t="s">
        <v>34</v>
      </c>
      <c r="U123" s="1">
        <v>147</v>
      </c>
      <c r="V123" s="1">
        <v>0</v>
      </c>
      <c r="W123" s="1">
        <v>0</v>
      </c>
      <c r="X123" s="1" t="s">
        <v>35</v>
      </c>
      <c r="Y123" s="1" t="s">
        <v>552</v>
      </c>
    </row>
    <row r="124" s="1" customFormat="1" spans="1:25">
      <c r="A124" s="1" t="s">
        <v>553</v>
      </c>
      <c r="B124" s="1" t="s">
        <v>26</v>
      </c>
      <c r="C124" s="1" t="s">
        <v>27</v>
      </c>
      <c r="D124" s="1" t="s">
        <v>554</v>
      </c>
      <c r="E124" s="1" t="s">
        <v>555</v>
      </c>
      <c r="F124" s="4">
        <v>44849</v>
      </c>
      <c r="G124" s="4">
        <v>44850</v>
      </c>
      <c r="H124" s="1">
        <v>1</v>
      </c>
      <c r="I124" s="1">
        <v>1</v>
      </c>
      <c r="J124" s="1">
        <v>1</v>
      </c>
      <c r="K124" s="1" t="s">
        <v>30</v>
      </c>
      <c r="L124" s="1">
        <v>179</v>
      </c>
      <c r="M124" s="1">
        <v>179</v>
      </c>
      <c r="N124" s="1" t="s">
        <v>556</v>
      </c>
      <c r="O124" s="1" t="s">
        <v>32</v>
      </c>
      <c r="P124" s="1" t="s">
        <v>33</v>
      </c>
      <c r="Q124" s="1">
        <v>0</v>
      </c>
      <c r="R124" s="11">
        <v>44849</v>
      </c>
      <c r="S124" s="4">
        <v>44853</v>
      </c>
      <c r="T124" s="1" t="s">
        <v>34</v>
      </c>
      <c r="U124" s="1">
        <v>179</v>
      </c>
      <c r="V124" s="1">
        <v>0</v>
      </c>
      <c r="W124" s="1">
        <v>0</v>
      </c>
      <c r="X124" s="1" t="s">
        <v>35</v>
      </c>
      <c r="Y124" s="1" t="s">
        <v>35</v>
      </c>
    </row>
    <row r="125" s="1" customFormat="1" spans="1:25">
      <c r="A125" s="1" t="s">
        <v>557</v>
      </c>
      <c r="B125" s="1" t="s">
        <v>26</v>
      </c>
      <c r="C125" s="1" t="s">
        <v>27</v>
      </c>
      <c r="D125" s="1" t="s">
        <v>558</v>
      </c>
      <c r="E125" s="1" t="s">
        <v>559</v>
      </c>
      <c r="F125" s="4">
        <v>44849</v>
      </c>
      <c r="G125" s="4">
        <v>44850</v>
      </c>
      <c r="H125" s="1">
        <v>1</v>
      </c>
      <c r="I125" s="1">
        <v>1</v>
      </c>
      <c r="J125" s="1">
        <v>1</v>
      </c>
      <c r="K125" s="1" t="s">
        <v>30</v>
      </c>
      <c r="L125" s="1">
        <v>579</v>
      </c>
      <c r="M125" s="1">
        <v>579</v>
      </c>
      <c r="N125" s="1" t="s">
        <v>560</v>
      </c>
      <c r="O125" s="1" t="s">
        <v>32</v>
      </c>
      <c r="P125" s="1" t="s">
        <v>33</v>
      </c>
      <c r="Q125" s="1">
        <v>0</v>
      </c>
      <c r="R125" s="11">
        <v>44849</v>
      </c>
      <c r="S125" s="4">
        <v>44853</v>
      </c>
      <c r="T125" s="1" t="s">
        <v>34</v>
      </c>
      <c r="U125" s="1">
        <v>579</v>
      </c>
      <c r="V125" s="1">
        <v>0</v>
      </c>
      <c r="W125" s="1">
        <v>0</v>
      </c>
      <c r="X125" s="1" t="s">
        <v>35</v>
      </c>
      <c r="Y125" s="1" t="s">
        <v>561</v>
      </c>
    </row>
    <row r="126" s="1" customFormat="1" spans="1:25">
      <c r="A126" s="1" t="s">
        <v>562</v>
      </c>
      <c r="B126" s="1" t="s">
        <v>26</v>
      </c>
      <c r="C126" s="1" t="s">
        <v>27</v>
      </c>
      <c r="D126" s="1" t="s">
        <v>563</v>
      </c>
      <c r="E126" s="1" t="s">
        <v>564</v>
      </c>
      <c r="F126" s="4">
        <v>44849</v>
      </c>
      <c r="G126" s="4">
        <v>44850</v>
      </c>
      <c r="H126" s="1">
        <v>1</v>
      </c>
      <c r="I126" s="1">
        <v>1</v>
      </c>
      <c r="J126" s="1">
        <v>1</v>
      </c>
      <c r="K126" s="1" t="s">
        <v>30</v>
      </c>
      <c r="L126" s="1">
        <v>649</v>
      </c>
      <c r="M126" s="1">
        <v>649</v>
      </c>
      <c r="N126" s="1" t="s">
        <v>565</v>
      </c>
      <c r="O126" s="1" t="s">
        <v>32</v>
      </c>
      <c r="P126" s="1" t="s">
        <v>33</v>
      </c>
      <c r="Q126" s="1">
        <v>0</v>
      </c>
      <c r="R126" s="11">
        <v>44849</v>
      </c>
      <c r="S126" s="4">
        <v>44853</v>
      </c>
      <c r="T126" s="1" t="s">
        <v>34</v>
      </c>
      <c r="U126" s="1">
        <v>649</v>
      </c>
      <c r="V126" s="1">
        <v>0</v>
      </c>
      <c r="W126" s="1">
        <v>0</v>
      </c>
      <c r="X126" s="1" t="s">
        <v>566</v>
      </c>
      <c r="Y126" s="1" t="s">
        <v>35</v>
      </c>
    </row>
    <row r="127" s="1" customFormat="1" spans="1:25">
      <c r="A127" s="1" t="s">
        <v>567</v>
      </c>
      <c r="B127" s="1" t="s">
        <v>26</v>
      </c>
      <c r="C127" s="1" t="s">
        <v>27</v>
      </c>
      <c r="D127" s="1" t="s">
        <v>269</v>
      </c>
      <c r="E127" s="1" t="s">
        <v>270</v>
      </c>
      <c r="F127" s="4">
        <v>44849</v>
      </c>
      <c r="G127" s="4">
        <v>44850</v>
      </c>
      <c r="H127" s="1">
        <v>1</v>
      </c>
      <c r="I127" s="1">
        <v>1</v>
      </c>
      <c r="J127" s="1">
        <v>1</v>
      </c>
      <c r="K127" s="1" t="s">
        <v>30</v>
      </c>
      <c r="L127" s="1">
        <v>293</v>
      </c>
      <c r="M127" s="1">
        <v>293</v>
      </c>
      <c r="N127" s="1" t="s">
        <v>568</v>
      </c>
      <c r="O127" s="1" t="s">
        <v>32</v>
      </c>
      <c r="P127" s="1" t="s">
        <v>33</v>
      </c>
      <c r="Q127" s="1">
        <v>0</v>
      </c>
      <c r="R127" s="11">
        <v>44849</v>
      </c>
      <c r="S127" s="4">
        <v>44853</v>
      </c>
      <c r="T127" s="1" t="s">
        <v>34</v>
      </c>
      <c r="U127" s="1">
        <v>293</v>
      </c>
      <c r="V127" s="1">
        <v>0</v>
      </c>
      <c r="W127" s="1">
        <v>0</v>
      </c>
      <c r="X127" s="1" t="s">
        <v>35</v>
      </c>
      <c r="Y127" s="1" t="s">
        <v>569</v>
      </c>
    </row>
    <row r="128" s="1" customFormat="1" spans="1:25">
      <c r="A128" s="1" t="s">
        <v>570</v>
      </c>
      <c r="B128" s="1" t="s">
        <v>26</v>
      </c>
      <c r="C128" s="1" t="s">
        <v>27</v>
      </c>
      <c r="D128" s="1" t="s">
        <v>571</v>
      </c>
      <c r="E128" s="1" t="s">
        <v>564</v>
      </c>
      <c r="F128" s="4">
        <v>44849</v>
      </c>
      <c r="G128" s="4">
        <v>44850</v>
      </c>
      <c r="H128" s="1">
        <v>1</v>
      </c>
      <c r="I128" s="1">
        <v>1</v>
      </c>
      <c r="J128" s="1">
        <v>1</v>
      </c>
      <c r="K128" s="1" t="s">
        <v>30</v>
      </c>
      <c r="L128" s="1">
        <v>1174</v>
      </c>
      <c r="M128" s="1">
        <v>1174</v>
      </c>
      <c r="N128" s="1" t="s">
        <v>572</v>
      </c>
      <c r="O128" s="1" t="s">
        <v>32</v>
      </c>
      <c r="P128" s="1" t="s">
        <v>33</v>
      </c>
      <c r="Q128" s="1">
        <v>0</v>
      </c>
      <c r="R128" s="11">
        <v>44849</v>
      </c>
      <c r="S128" s="4">
        <v>44853</v>
      </c>
      <c r="T128" s="1" t="s">
        <v>34</v>
      </c>
      <c r="U128" s="1">
        <v>1174</v>
      </c>
      <c r="V128" s="1">
        <v>0</v>
      </c>
      <c r="W128" s="1">
        <v>0</v>
      </c>
      <c r="X128" s="1" t="s">
        <v>35</v>
      </c>
      <c r="Y128" s="1" t="s">
        <v>35</v>
      </c>
    </row>
    <row r="129" s="1" customFormat="1" spans="1:25">
      <c r="A129" s="1" t="s">
        <v>573</v>
      </c>
      <c r="B129" s="1" t="s">
        <v>26</v>
      </c>
      <c r="C129" s="1" t="s">
        <v>27</v>
      </c>
      <c r="D129" s="1" t="s">
        <v>574</v>
      </c>
      <c r="E129" s="1" t="s">
        <v>575</v>
      </c>
      <c r="F129" s="4">
        <v>44849</v>
      </c>
      <c r="G129" s="4">
        <v>44850</v>
      </c>
      <c r="H129" s="1">
        <v>1</v>
      </c>
      <c r="I129" s="1">
        <v>1</v>
      </c>
      <c r="J129" s="1">
        <v>1</v>
      </c>
      <c r="K129" s="1" t="s">
        <v>30</v>
      </c>
      <c r="L129" s="1">
        <v>580</v>
      </c>
      <c r="M129" s="1">
        <v>580</v>
      </c>
      <c r="N129" s="1" t="s">
        <v>576</v>
      </c>
      <c r="O129" s="1" t="s">
        <v>32</v>
      </c>
      <c r="P129" s="1" t="s">
        <v>33</v>
      </c>
      <c r="Q129" s="1">
        <v>0</v>
      </c>
      <c r="R129" s="11">
        <v>44849</v>
      </c>
      <c r="S129" s="4">
        <v>44853</v>
      </c>
      <c r="T129" s="1" t="s">
        <v>34</v>
      </c>
      <c r="U129" s="1">
        <v>580</v>
      </c>
      <c r="V129" s="1">
        <v>0</v>
      </c>
      <c r="W129" s="1">
        <v>0</v>
      </c>
      <c r="X129" s="1" t="s">
        <v>35</v>
      </c>
      <c r="Y129" s="1" t="s">
        <v>577</v>
      </c>
    </row>
    <row r="130" s="1" customFormat="1" spans="1:25">
      <c r="A130" s="1" t="s">
        <v>578</v>
      </c>
      <c r="B130" s="1" t="s">
        <v>26</v>
      </c>
      <c r="C130" s="1" t="s">
        <v>27</v>
      </c>
      <c r="D130" s="1" t="s">
        <v>579</v>
      </c>
      <c r="E130" s="1" t="s">
        <v>580</v>
      </c>
      <c r="F130" s="4">
        <v>44849</v>
      </c>
      <c r="G130" s="4">
        <v>44850</v>
      </c>
      <c r="H130" s="1">
        <v>1</v>
      </c>
      <c r="I130" s="1">
        <v>1</v>
      </c>
      <c r="J130" s="1">
        <v>1</v>
      </c>
      <c r="K130" s="1" t="s">
        <v>30</v>
      </c>
      <c r="L130" s="1">
        <v>332</v>
      </c>
      <c r="M130" s="1">
        <v>332</v>
      </c>
      <c r="N130" s="1" t="s">
        <v>581</v>
      </c>
      <c r="O130" s="1" t="s">
        <v>32</v>
      </c>
      <c r="P130" s="1" t="s">
        <v>33</v>
      </c>
      <c r="Q130" s="1">
        <v>0</v>
      </c>
      <c r="R130" s="11">
        <v>44849</v>
      </c>
      <c r="S130" s="4">
        <v>44853</v>
      </c>
      <c r="T130" s="1" t="s">
        <v>34</v>
      </c>
      <c r="U130" s="1">
        <v>332</v>
      </c>
      <c r="V130" s="1">
        <v>0</v>
      </c>
      <c r="W130" s="1">
        <v>0</v>
      </c>
      <c r="X130" s="1" t="s">
        <v>35</v>
      </c>
      <c r="Y130" s="1" t="s">
        <v>582</v>
      </c>
    </row>
    <row r="131" s="1" customFormat="1" spans="1:25">
      <c r="A131" s="1" t="s">
        <v>583</v>
      </c>
      <c r="B131" s="1" t="s">
        <v>26</v>
      </c>
      <c r="C131" s="1" t="s">
        <v>27</v>
      </c>
      <c r="D131" s="1" t="s">
        <v>550</v>
      </c>
      <c r="E131" s="1" t="s">
        <v>367</v>
      </c>
      <c r="F131" s="4">
        <v>44849</v>
      </c>
      <c r="G131" s="4">
        <v>44850</v>
      </c>
      <c r="H131" s="1">
        <v>1</v>
      </c>
      <c r="I131" s="1">
        <v>1</v>
      </c>
      <c r="J131" s="1">
        <v>1</v>
      </c>
      <c r="K131" s="1" t="s">
        <v>30</v>
      </c>
      <c r="L131" s="1">
        <v>148</v>
      </c>
      <c r="M131" s="1">
        <v>148</v>
      </c>
      <c r="N131" s="1" t="s">
        <v>584</v>
      </c>
      <c r="O131" s="1" t="s">
        <v>32</v>
      </c>
      <c r="P131" s="1" t="s">
        <v>33</v>
      </c>
      <c r="Q131" s="1">
        <v>0</v>
      </c>
      <c r="R131" s="11">
        <v>44849</v>
      </c>
      <c r="S131" s="4">
        <v>44853</v>
      </c>
      <c r="T131" s="1" t="s">
        <v>34</v>
      </c>
      <c r="U131" s="1">
        <v>148</v>
      </c>
      <c r="V131" s="1">
        <v>0</v>
      </c>
      <c r="W131" s="1">
        <v>0</v>
      </c>
      <c r="X131" s="1" t="s">
        <v>35</v>
      </c>
      <c r="Y131" s="1" t="s">
        <v>585</v>
      </c>
    </row>
    <row r="132" s="1" customFormat="1" spans="1:25">
      <c r="A132" s="1" t="s">
        <v>586</v>
      </c>
      <c r="B132" s="1" t="s">
        <v>26</v>
      </c>
      <c r="C132" s="1" t="s">
        <v>27</v>
      </c>
      <c r="D132" s="1" t="s">
        <v>587</v>
      </c>
      <c r="E132" s="1" t="s">
        <v>588</v>
      </c>
      <c r="F132" s="4">
        <v>44849</v>
      </c>
      <c r="G132" s="4">
        <v>44850</v>
      </c>
      <c r="H132" s="1">
        <v>1</v>
      </c>
      <c r="I132" s="1">
        <v>1</v>
      </c>
      <c r="J132" s="1">
        <v>1</v>
      </c>
      <c r="K132" s="1" t="s">
        <v>30</v>
      </c>
      <c r="L132" s="1">
        <v>592</v>
      </c>
      <c r="M132" s="1">
        <v>592</v>
      </c>
      <c r="N132" s="1" t="s">
        <v>589</v>
      </c>
      <c r="O132" s="1" t="s">
        <v>32</v>
      </c>
      <c r="P132" s="1" t="s">
        <v>33</v>
      </c>
      <c r="Q132" s="1">
        <v>0</v>
      </c>
      <c r="R132" s="11">
        <v>44849</v>
      </c>
      <c r="S132" s="4">
        <v>44853</v>
      </c>
      <c r="T132" s="1" t="s">
        <v>34</v>
      </c>
      <c r="U132" s="1">
        <v>592</v>
      </c>
      <c r="V132" s="1">
        <v>0</v>
      </c>
      <c r="W132" s="1">
        <v>0</v>
      </c>
      <c r="X132" s="1" t="s">
        <v>35</v>
      </c>
      <c r="Y132" s="1" t="s">
        <v>590</v>
      </c>
    </row>
    <row r="133" s="1" customFormat="1" spans="1:25">
      <c r="A133" s="1" t="s">
        <v>591</v>
      </c>
      <c r="B133" s="1" t="s">
        <v>26</v>
      </c>
      <c r="C133" s="1" t="s">
        <v>27</v>
      </c>
      <c r="D133" s="1" t="s">
        <v>592</v>
      </c>
      <c r="E133" s="1" t="s">
        <v>334</v>
      </c>
      <c r="F133" s="4">
        <v>44849</v>
      </c>
      <c r="G133" s="4">
        <v>44850</v>
      </c>
      <c r="H133" s="1">
        <v>1</v>
      </c>
      <c r="I133" s="1">
        <v>1</v>
      </c>
      <c r="J133" s="1">
        <v>1</v>
      </c>
      <c r="K133" s="1" t="s">
        <v>30</v>
      </c>
      <c r="L133" s="1">
        <v>152</v>
      </c>
      <c r="M133" s="1">
        <v>152</v>
      </c>
      <c r="N133" s="1" t="s">
        <v>593</v>
      </c>
      <c r="O133" s="1" t="s">
        <v>32</v>
      </c>
      <c r="P133" s="1" t="s">
        <v>33</v>
      </c>
      <c r="Q133" s="1">
        <v>0</v>
      </c>
      <c r="R133" s="11">
        <v>44849</v>
      </c>
      <c r="S133" s="4">
        <v>44853</v>
      </c>
      <c r="T133" s="1" t="s">
        <v>34</v>
      </c>
      <c r="U133" s="1">
        <v>152</v>
      </c>
      <c r="V133" s="1">
        <v>0</v>
      </c>
      <c r="W133" s="1">
        <v>0</v>
      </c>
      <c r="X133" s="1" t="s">
        <v>35</v>
      </c>
      <c r="Y133" s="1" t="s">
        <v>35</v>
      </c>
    </row>
    <row r="134" s="1" customFormat="1" spans="1:25">
      <c r="A134" s="1" t="s">
        <v>594</v>
      </c>
      <c r="B134" s="1" t="s">
        <v>26</v>
      </c>
      <c r="C134" s="1" t="s">
        <v>27</v>
      </c>
      <c r="D134" s="1" t="s">
        <v>595</v>
      </c>
      <c r="E134" s="1" t="s">
        <v>381</v>
      </c>
      <c r="F134" s="4">
        <v>44849</v>
      </c>
      <c r="G134" s="4">
        <v>44850</v>
      </c>
      <c r="H134" s="1">
        <v>1</v>
      </c>
      <c r="I134" s="1">
        <v>1</v>
      </c>
      <c r="J134" s="1">
        <v>1</v>
      </c>
      <c r="K134" s="1" t="s">
        <v>30</v>
      </c>
      <c r="L134" s="1">
        <v>97</v>
      </c>
      <c r="M134" s="1">
        <v>97</v>
      </c>
      <c r="N134" s="1" t="s">
        <v>596</v>
      </c>
      <c r="O134" s="1" t="s">
        <v>32</v>
      </c>
      <c r="P134" s="1" t="s">
        <v>33</v>
      </c>
      <c r="Q134" s="1">
        <v>0</v>
      </c>
      <c r="R134" s="11">
        <v>44849</v>
      </c>
      <c r="S134" s="4">
        <v>44853</v>
      </c>
      <c r="T134" s="1" t="s">
        <v>34</v>
      </c>
      <c r="U134" s="1">
        <v>97</v>
      </c>
      <c r="V134" s="1">
        <v>0</v>
      </c>
      <c r="W134" s="1">
        <v>0</v>
      </c>
      <c r="X134" s="1" t="s">
        <v>35</v>
      </c>
      <c r="Y134" s="1" t="s">
        <v>597</v>
      </c>
    </row>
    <row r="135" s="1" customFormat="1" spans="1:25">
      <c r="A135" s="1" t="s">
        <v>598</v>
      </c>
      <c r="B135" s="1" t="s">
        <v>26</v>
      </c>
      <c r="C135" s="1" t="s">
        <v>27</v>
      </c>
      <c r="D135" s="1" t="s">
        <v>269</v>
      </c>
      <c r="E135" s="1" t="s">
        <v>270</v>
      </c>
      <c r="F135" s="4">
        <v>44849</v>
      </c>
      <c r="G135" s="4">
        <v>44850</v>
      </c>
      <c r="H135" s="1">
        <v>1</v>
      </c>
      <c r="I135" s="1">
        <v>1</v>
      </c>
      <c r="J135" s="1">
        <v>1</v>
      </c>
      <c r="K135" s="1" t="s">
        <v>30</v>
      </c>
      <c r="L135" s="1">
        <v>245</v>
      </c>
      <c r="M135" s="1">
        <v>245</v>
      </c>
      <c r="N135" s="1" t="s">
        <v>599</v>
      </c>
      <c r="O135" s="1" t="s">
        <v>32</v>
      </c>
      <c r="P135" s="1" t="s">
        <v>33</v>
      </c>
      <c r="Q135" s="1">
        <v>0</v>
      </c>
      <c r="R135" s="11">
        <v>44849</v>
      </c>
      <c r="S135" s="4">
        <v>44853</v>
      </c>
      <c r="T135" s="1" t="s">
        <v>34</v>
      </c>
      <c r="U135" s="1">
        <v>245</v>
      </c>
      <c r="V135" s="1">
        <v>0</v>
      </c>
      <c r="W135" s="1">
        <v>0</v>
      </c>
      <c r="X135" s="1" t="s">
        <v>35</v>
      </c>
      <c r="Y135" s="1" t="s">
        <v>35</v>
      </c>
    </row>
    <row r="136" s="1" customFormat="1" spans="1:26">
      <c r="A136" s="1" t="s">
        <v>600</v>
      </c>
      <c r="B136" s="1" t="s">
        <v>26</v>
      </c>
      <c r="C136" s="1" t="s">
        <v>27</v>
      </c>
      <c r="D136" s="1" t="s">
        <v>601</v>
      </c>
      <c r="E136" s="1" t="s">
        <v>580</v>
      </c>
      <c r="F136" s="4">
        <v>44849</v>
      </c>
      <c r="G136" s="4">
        <v>44850</v>
      </c>
      <c r="H136" s="1">
        <v>2</v>
      </c>
      <c r="I136" s="1">
        <v>1</v>
      </c>
      <c r="J136" s="1">
        <v>2</v>
      </c>
      <c r="K136" s="1" t="s">
        <v>30</v>
      </c>
      <c r="L136" s="1">
        <v>606</v>
      </c>
      <c r="M136" s="1">
        <v>606</v>
      </c>
      <c r="N136" s="1" t="s">
        <v>602</v>
      </c>
      <c r="O136" s="1" t="s">
        <v>32</v>
      </c>
      <c r="P136" s="1" t="s">
        <v>33</v>
      </c>
      <c r="Q136" s="1">
        <v>0</v>
      </c>
      <c r="R136" s="11">
        <v>44849</v>
      </c>
      <c r="S136" s="4">
        <v>44853</v>
      </c>
      <c r="T136" s="1" t="s">
        <v>34</v>
      </c>
      <c r="U136" s="1">
        <v>606</v>
      </c>
      <c r="V136" s="1">
        <v>0</v>
      </c>
      <c r="W136" s="1">
        <v>0</v>
      </c>
      <c r="X136" s="1" t="s">
        <v>603</v>
      </c>
      <c r="Y136" s="1">
        <v>2028384347</v>
      </c>
      <c r="Z136" s="1" t="s">
        <v>604</v>
      </c>
    </row>
    <row r="137" s="1" customFormat="1" spans="1:25">
      <c r="A137" s="1" t="s">
        <v>605</v>
      </c>
      <c r="B137" s="1" t="s">
        <v>26</v>
      </c>
      <c r="C137" s="1" t="s">
        <v>27</v>
      </c>
      <c r="D137" s="1" t="s">
        <v>606</v>
      </c>
      <c r="E137" s="1" t="s">
        <v>205</v>
      </c>
      <c r="F137" s="4">
        <v>44849</v>
      </c>
      <c r="G137" s="4">
        <v>44850</v>
      </c>
      <c r="H137" s="1">
        <v>1</v>
      </c>
      <c r="I137" s="1">
        <v>1</v>
      </c>
      <c r="J137" s="1">
        <v>1</v>
      </c>
      <c r="K137" s="1" t="s">
        <v>30</v>
      </c>
      <c r="L137" s="1">
        <v>138</v>
      </c>
      <c r="M137" s="1">
        <v>138</v>
      </c>
      <c r="N137" s="1" t="s">
        <v>607</v>
      </c>
      <c r="O137" s="1" t="s">
        <v>32</v>
      </c>
      <c r="P137" s="1" t="s">
        <v>33</v>
      </c>
      <c r="Q137" s="1">
        <v>0</v>
      </c>
      <c r="R137" s="11">
        <v>44849</v>
      </c>
      <c r="S137" s="4">
        <v>44853</v>
      </c>
      <c r="T137" s="1" t="s">
        <v>34</v>
      </c>
      <c r="U137" s="1">
        <v>138</v>
      </c>
      <c r="V137" s="1">
        <v>0</v>
      </c>
      <c r="W137" s="1">
        <v>0</v>
      </c>
      <c r="X137" s="1" t="s">
        <v>35</v>
      </c>
      <c r="Y137" s="1" t="s">
        <v>608</v>
      </c>
    </row>
    <row r="138" s="1" customFormat="1" spans="1:25">
      <c r="A138" s="1" t="s">
        <v>609</v>
      </c>
      <c r="B138" s="1" t="s">
        <v>26</v>
      </c>
      <c r="C138" s="1" t="s">
        <v>27</v>
      </c>
      <c r="D138" s="1" t="s">
        <v>610</v>
      </c>
      <c r="E138" s="1" t="s">
        <v>334</v>
      </c>
      <c r="F138" s="4">
        <v>44849</v>
      </c>
      <c r="G138" s="4">
        <v>44850</v>
      </c>
      <c r="H138" s="1">
        <v>1</v>
      </c>
      <c r="I138" s="1">
        <v>1</v>
      </c>
      <c r="J138" s="1">
        <v>1</v>
      </c>
      <c r="K138" s="1" t="s">
        <v>30</v>
      </c>
      <c r="L138" s="1">
        <v>146</v>
      </c>
      <c r="M138" s="1">
        <v>146</v>
      </c>
      <c r="N138" s="1" t="s">
        <v>611</v>
      </c>
      <c r="O138" s="1" t="s">
        <v>32</v>
      </c>
      <c r="P138" s="1" t="s">
        <v>33</v>
      </c>
      <c r="Q138" s="1">
        <v>0</v>
      </c>
      <c r="R138" s="11">
        <v>44849</v>
      </c>
      <c r="S138" s="4">
        <v>44853</v>
      </c>
      <c r="T138" s="1" t="s">
        <v>34</v>
      </c>
      <c r="U138" s="1">
        <v>146</v>
      </c>
      <c r="V138" s="1">
        <v>0</v>
      </c>
      <c r="W138" s="1">
        <v>0</v>
      </c>
      <c r="X138" s="1" t="s">
        <v>35</v>
      </c>
      <c r="Y138" s="1" t="s">
        <v>35</v>
      </c>
    </row>
    <row r="139" s="1" customFormat="1" spans="1:25">
      <c r="A139" s="1" t="s">
        <v>612</v>
      </c>
      <c r="B139" s="1" t="s">
        <v>26</v>
      </c>
      <c r="C139" s="1" t="s">
        <v>27</v>
      </c>
      <c r="D139" s="1" t="s">
        <v>470</v>
      </c>
      <c r="E139" s="1" t="s">
        <v>471</v>
      </c>
      <c r="F139" s="4">
        <v>44849</v>
      </c>
      <c r="G139" s="4">
        <v>44850</v>
      </c>
      <c r="H139" s="1">
        <v>1</v>
      </c>
      <c r="I139" s="1">
        <v>1</v>
      </c>
      <c r="J139" s="1">
        <v>1</v>
      </c>
      <c r="K139" s="1" t="s">
        <v>30</v>
      </c>
      <c r="L139" s="1">
        <v>191</v>
      </c>
      <c r="M139" s="1">
        <v>191</v>
      </c>
      <c r="N139" s="1" t="s">
        <v>613</v>
      </c>
      <c r="O139" s="1" t="s">
        <v>32</v>
      </c>
      <c r="P139" s="1" t="s">
        <v>33</v>
      </c>
      <c r="Q139" s="1">
        <v>0</v>
      </c>
      <c r="R139" s="11">
        <v>44849</v>
      </c>
      <c r="S139" s="4">
        <v>44853</v>
      </c>
      <c r="T139" s="1" t="s">
        <v>34</v>
      </c>
      <c r="U139" s="1">
        <v>191</v>
      </c>
      <c r="V139" s="1">
        <v>0</v>
      </c>
      <c r="W139" s="1">
        <v>0</v>
      </c>
      <c r="X139" s="1" t="s">
        <v>35</v>
      </c>
      <c r="Y139" s="1" t="s">
        <v>35</v>
      </c>
    </row>
    <row r="140" s="1" customFormat="1" spans="1:25">
      <c r="A140" s="1" t="s">
        <v>614</v>
      </c>
      <c r="B140" s="1" t="s">
        <v>26</v>
      </c>
      <c r="C140" s="1" t="s">
        <v>27</v>
      </c>
      <c r="D140" s="1" t="s">
        <v>615</v>
      </c>
      <c r="E140" s="1" t="s">
        <v>616</v>
      </c>
      <c r="F140" s="4">
        <v>44849</v>
      </c>
      <c r="G140" s="4">
        <v>44850</v>
      </c>
      <c r="H140" s="1">
        <v>1</v>
      </c>
      <c r="I140" s="1">
        <v>1</v>
      </c>
      <c r="J140" s="1">
        <v>1</v>
      </c>
      <c r="K140" s="1" t="s">
        <v>30</v>
      </c>
      <c r="L140" s="1">
        <v>383</v>
      </c>
      <c r="M140" s="1">
        <v>383</v>
      </c>
      <c r="N140" s="1" t="s">
        <v>617</v>
      </c>
      <c r="O140" s="1" t="s">
        <v>32</v>
      </c>
      <c r="P140" s="1" t="s">
        <v>33</v>
      </c>
      <c r="Q140" s="1">
        <v>0</v>
      </c>
      <c r="R140" s="11">
        <v>44849</v>
      </c>
      <c r="S140" s="4">
        <v>44853</v>
      </c>
      <c r="T140" s="1" t="s">
        <v>34</v>
      </c>
      <c r="U140" s="1">
        <v>383</v>
      </c>
      <c r="V140" s="1">
        <v>0</v>
      </c>
      <c r="W140" s="1">
        <v>0</v>
      </c>
      <c r="X140" s="1" t="s">
        <v>618</v>
      </c>
      <c r="Y140" s="1" t="s">
        <v>619</v>
      </c>
    </row>
    <row r="141" s="1" customFormat="1" spans="1:25">
      <c r="A141" s="1" t="s">
        <v>620</v>
      </c>
      <c r="B141" s="1" t="s">
        <v>26</v>
      </c>
      <c r="C141" s="1" t="s">
        <v>27</v>
      </c>
      <c r="D141" s="1" t="s">
        <v>510</v>
      </c>
      <c r="E141" s="1" t="s">
        <v>475</v>
      </c>
      <c r="F141" s="4">
        <v>44849</v>
      </c>
      <c r="G141" s="4">
        <v>44850</v>
      </c>
      <c r="H141" s="1">
        <v>1</v>
      </c>
      <c r="I141" s="1">
        <v>1</v>
      </c>
      <c r="J141" s="1">
        <v>1</v>
      </c>
      <c r="K141" s="1" t="s">
        <v>30</v>
      </c>
      <c r="L141" s="1">
        <v>133</v>
      </c>
      <c r="M141" s="1">
        <v>133</v>
      </c>
      <c r="N141" s="1" t="s">
        <v>621</v>
      </c>
      <c r="O141" s="1" t="s">
        <v>32</v>
      </c>
      <c r="P141" s="1" t="s">
        <v>33</v>
      </c>
      <c r="Q141" s="1">
        <v>0</v>
      </c>
      <c r="R141" s="11">
        <v>44849</v>
      </c>
      <c r="S141" s="4">
        <v>44853</v>
      </c>
      <c r="T141" s="1" t="s">
        <v>34</v>
      </c>
      <c r="U141" s="1">
        <v>133</v>
      </c>
      <c r="V141" s="1">
        <v>0</v>
      </c>
      <c r="W141" s="1">
        <v>0</v>
      </c>
      <c r="X141" s="1" t="s">
        <v>35</v>
      </c>
      <c r="Y141" s="1" t="s">
        <v>622</v>
      </c>
    </row>
    <row r="142" s="1" customFormat="1" spans="1:25">
      <c r="A142" s="1" t="s">
        <v>623</v>
      </c>
      <c r="B142" s="1" t="s">
        <v>26</v>
      </c>
      <c r="C142" s="1" t="s">
        <v>27</v>
      </c>
      <c r="D142" s="1" t="s">
        <v>624</v>
      </c>
      <c r="E142" s="1" t="s">
        <v>625</v>
      </c>
      <c r="F142" s="4">
        <v>44849</v>
      </c>
      <c r="G142" s="4">
        <v>44850</v>
      </c>
      <c r="H142" s="1">
        <v>1</v>
      </c>
      <c r="I142" s="1">
        <v>1</v>
      </c>
      <c r="J142" s="1">
        <v>1</v>
      </c>
      <c r="K142" s="1" t="s">
        <v>30</v>
      </c>
      <c r="L142" s="1">
        <v>675</v>
      </c>
      <c r="M142" s="1">
        <v>675</v>
      </c>
      <c r="N142" s="1" t="s">
        <v>626</v>
      </c>
      <c r="O142" s="1" t="s">
        <v>32</v>
      </c>
      <c r="P142" s="1" t="s">
        <v>33</v>
      </c>
      <c r="Q142" s="1">
        <v>0</v>
      </c>
      <c r="R142" s="11">
        <v>44849</v>
      </c>
      <c r="S142" s="4">
        <v>44853</v>
      </c>
      <c r="T142" s="1" t="s">
        <v>34</v>
      </c>
      <c r="U142" s="1">
        <v>675</v>
      </c>
      <c r="V142" s="1">
        <v>0</v>
      </c>
      <c r="W142" s="1">
        <v>0</v>
      </c>
      <c r="X142" s="1" t="s">
        <v>35</v>
      </c>
      <c r="Y142" s="1" t="s">
        <v>35</v>
      </c>
    </row>
    <row r="143" s="1" customFormat="1" spans="1:25">
      <c r="A143" s="1" t="s">
        <v>627</v>
      </c>
      <c r="B143" s="1" t="s">
        <v>26</v>
      </c>
      <c r="C143" s="1" t="s">
        <v>27</v>
      </c>
      <c r="D143" s="1" t="s">
        <v>628</v>
      </c>
      <c r="E143" s="1" t="s">
        <v>629</v>
      </c>
      <c r="F143" s="4">
        <v>44849</v>
      </c>
      <c r="G143" s="4">
        <v>44850</v>
      </c>
      <c r="H143" s="1">
        <v>1</v>
      </c>
      <c r="I143" s="1">
        <v>1</v>
      </c>
      <c r="J143" s="1">
        <v>1</v>
      </c>
      <c r="K143" s="1" t="s">
        <v>30</v>
      </c>
      <c r="L143" s="1">
        <v>348</v>
      </c>
      <c r="M143" s="1">
        <v>348</v>
      </c>
      <c r="N143" s="1" t="s">
        <v>630</v>
      </c>
      <c r="O143" s="1" t="s">
        <v>32</v>
      </c>
      <c r="P143" s="1" t="s">
        <v>33</v>
      </c>
      <c r="Q143" s="1">
        <v>0</v>
      </c>
      <c r="R143" s="11">
        <v>44849</v>
      </c>
      <c r="S143" s="4">
        <v>44853</v>
      </c>
      <c r="T143" s="1" t="s">
        <v>34</v>
      </c>
      <c r="U143" s="1">
        <v>348</v>
      </c>
      <c r="V143" s="1">
        <v>0</v>
      </c>
      <c r="W143" s="1">
        <v>0</v>
      </c>
      <c r="X143" s="1" t="s">
        <v>35</v>
      </c>
      <c r="Y143" s="1" t="s">
        <v>631</v>
      </c>
    </row>
    <row r="144" s="1" customFormat="1" spans="1:25">
      <c r="A144" s="1" t="s">
        <v>632</v>
      </c>
      <c r="B144" s="1" t="s">
        <v>26</v>
      </c>
      <c r="C144" s="1" t="s">
        <v>27</v>
      </c>
      <c r="D144" s="1" t="s">
        <v>483</v>
      </c>
      <c r="E144" s="1" t="s">
        <v>48</v>
      </c>
      <c r="F144" s="4">
        <v>44849</v>
      </c>
      <c r="G144" s="4">
        <v>44850</v>
      </c>
      <c r="H144" s="1">
        <v>1</v>
      </c>
      <c r="I144" s="1">
        <v>1</v>
      </c>
      <c r="J144" s="1">
        <v>1</v>
      </c>
      <c r="K144" s="1" t="s">
        <v>30</v>
      </c>
      <c r="L144" s="1">
        <v>283</v>
      </c>
      <c r="M144" s="1">
        <v>283</v>
      </c>
      <c r="N144" s="1" t="s">
        <v>633</v>
      </c>
      <c r="O144" s="1" t="s">
        <v>32</v>
      </c>
      <c r="P144" s="1" t="s">
        <v>33</v>
      </c>
      <c r="Q144" s="1">
        <v>0</v>
      </c>
      <c r="R144" s="11">
        <v>44849</v>
      </c>
      <c r="S144" s="4">
        <v>44853</v>
      </c>
      <c r="T144" s="1" t="s">
        <v>34</v>
      </c>
      <c r="U144" s="1">
        <v>283</v>
      </c>
      <c r="V144" s="1">
        <v>0</v>
      </c>
      <c r="W144" s="1">
        <v>0</v>
      </c>
      <c r="X144" s="1" t="s">
        <v>35</v>
      </c>
      <c r="Y144" s="1" t="s">
        <v>35</v>
      </c>
    </row>
    <row r="145" s="1" customFormat="1" spans="1:25">
      <c r="A145" s="1" t="s">
        <v>634</v>
      </c>
      <c r="B145" s="1" t="s">
        <v>26</v>
      </c>
      <c r="C145" s="1" t="s">
        <v>27</v>
      </c>
      <c r="D145" s="1" t="s">
        <v>635</v>
      </c>
      <c r="E145" s="1" t="s">
        <v>200</v>
      </c>
      <c r="F145" s="4">
        <v>44849</v>
      </c>
      <c r="G145" s="4">
        <v>44850</v>
      </c>
      <c r="H145" s="1">
        <v>2</v>
      </c>
      <c r="I145" s="1">
        <v>1</v>
      </c>
      <c r="J145" s="1">
        <v>2</v>
      </c>
      <c r="K145" s="1" t="s">
        <v>30</v>
      </c>
      <c r="L145" s="1">
        <v>272</v>
      </c>
      <c r="M145" s="1">
        <v>272</v>
      </c>
      <c r="N145" s="1" t="s">
        <v>636</v>
      </c>
      <c r="O145" s="1" t="s">
        <v>32</v>
      </c>
      <c r="P145" s="1" t="s">
        <v>33</v>
      </c>
      <c r="Q145" s="1">
        <v>0</v>
      </c>
      <c r="R145" s="11">
        <v>44849</v>
      </c>
      <c r="S145" s="4">
        <v>44853</v>
      </c>
      <c r="T145" s="1" t="s">
        <v>34</v>
      </c>
      <c r="U145" s="1">
        <v>272</v>
      </c>
      <c r="V145" s="1">
        <v>0</v>
      </c>
      <c r="W145" s="1">
        <v>0</v>
      </c>
      <c r="X145" s="1" t="s">
        <v>35</v>
      </c>
      <c r="Y145" s="1" t="s">
        <v>35</v>
      </c>
    </row>
    <row r="146" s="1" customFormat="1" spans="1:25">
      <c r="A146" s="1" t="s">
        <v>637</v>
      </c>
      <c r="B146" s="1" t="s">
        <v>26</v>
      </c>
      <c r="C146" s="1" t="s">
        <v>27</v>
      </c>
      <c r="D146" s="1" t="s">
        <v>638</v>
      </c>
      <c r="E146" s="1" t="s">
        <v>639</v>
      </c>
      <c r="F146" s="4">
        <v>44849</v>
      </c>
      <c r="G146" s="4">
        <v>44850</v>
      </c>
      <c r="H146" s="1">
        <v>1</v>
      </c>
      <c r="I146" s="1">
        <v>1</v>
      </c>
      <c r="J146" s="1">
        <v>1</v>
      </c>
      <c r="K146" s="1" t="s">
        <v>30</v>
      </c>
      <c r="L146" s="1">
        <v>438</v>
      </c>
      <c r="M146" s="1">
        <v>438</v>
      </c>
      <c r="N146" s="1" t="s">
        <v>640</v>
      </c>
      <c r="O146" s="1" t="s">
        <v>32</v>
      </c>
      <c r="P146" s="1" t="s">
        <v>33</v>
      </c>
      <c r="Q146" s="1">
        <v>0</v>
      </c>
      <c r="R146" s="11">
        <v>44849</v>
      </c>
      <c r="S146" s="4">
        <v>44853</v>
      </c>
      <c r="T146" s="1" t="s">
        <v>34</v>
      </c>
      <c r="U146" s="1">
        <v>438</v>
      </c>
      <c r="V146" s="1">
        <v>0</v>
      </c>
      <c r="W146" s="1">
        <v>0</v>
      </c>
      <c r="X146" s="1" t="s">
        <v>641</v>
      </c>
      <c r="Y146" s="1" t="s">
        <v>35</v>
      </c>
    </row>
    <row r="147" s="1" customFormat="1" spans="1:25">
      <c r="A147" s="1" t="s">
        <v>642</v>
      </c>
      <c r="B147" s="1" t="s">
        <v>26</v>
      </c>
      <c r="C147" s="1" t="s">
        <v>27</v>
      </c>
      <c r="D147" s="1" t="s">
        <v>643</v>
      </c>
      <c r="E147" s="1" t="s">
        <v>334</v>
      </c>
      <c r="F147" s="4">
        <v>44849</v>
      </c>
      <c r="G147" s="4">
        <v>44850</v>
      </c>
      <c r="H147" s="1">
        <v>1</v>
      </c>
      <c r="I147" s="1">
        <v>1</v>
      </c>
      <c r="J147" s="1">
        <v>1</v>
      </c>
      <c r="K147" s="1" t="s">
        <v>30</v>
      </c>
      <c r="L147" s="1">
        <v>180</v>
      </c>
      <c r="M147" s="1">
        <v>180</v>
      </c>
      <c r="N147" s="1" t="s">
        <v>644</v>
      </c>
      <c r="O147" s="1" t="s">
        <v>32</v>
      </c>
      <c r="P147" s="1" t="s">
        <v>33</v>
      </c>
      <c r="Q147" s="1">
        <v>0</v>
      </c>
      <c r="R147" s="11">
        <v>44849</v>
      </c>
      <c r="S147" s="4">
        <v>44853</v>
      </c>
      <c r="T147" s="1" t="s">
        <v>34</v>
      </c>
      <c r="U147" s="1">
        <v>180</v>
      </c>
      <c r="V147" s="1">
        <v>0</v>
      </c>
      <c r="W147" s="1">
        <v>0</v>
      </c>
      <c r="X147" s="1" t="s">
        <v>35</v>
      </c>
      <c r="Y147" s="1" t="s">
        <v>35</v>
      </c>
    </row>
    <row r="148" s="1" customFormat="1" spans="1:25">
      <c r="A148" s="1" t="s">
        <v>645</v>
      </c>
      <c r="B148" s="1" t="s">
        <v>26</v>
      </c>
      <c r="C148" s="1" t="s">
        <v>27</v>
      </c>
      <c r="D148" s="1" t="s">
        <v>646</v>
      </c>
      <c r="E148" s="1" t="s">
        <v>647</v>
      </c>
      <c r="F148" s="4">
        <v>44849</v>
      </c>
      <c r="G148" s="4">
        <v>44850</v>
      </c>
      <c r="H148" s="1">
        <v>1</v>
      </c>
      <c r="I148" s="1">
        <v>1</v>
      </c>
      <c r="J148" s="1">
        <v>1</v>
      </c>
      <c r="K148" s="1" t="s">
        <v>30</v>
      </c>
      <c r="L148" s="1">
        <v>229</v>
      </c>
      <c r="M148" s="1">
        <v>229</v>
      </c>
      <c r="N148" s="1" t="s">
        <v>648</v>
      </c>
      <c r="O148" s="1" t="s">
        <v>32</v>
      </c>
      <c r="P148" s="1" t="s">
        <v>33</v>
      </c>
      <c r="Q148" s="1">
        <v>0</v>
      </c>
      <c r="R148" s="11">
        <v>44849</v>
      </c>
      <c r="S148" s="4">
        <v>44853</v>
      </c>
      <c r="T148" s="1" t="s">
        <v>34</v>
      </c>
      <c r="U148" s="1">
        <v>229</v>
      </c>
      <c r="V148" s="1">
        <v>0</v>
      </c>
      <c r="W148" s="1">
        <v>0</v>
      </c>
      <c r="X148" s="1" t="s">
        <v>35</v>
      </c>
      <c r="Y148" s="1" t="s">
        <v>649</v>
      </c>
    </row>
    <row r="149" s="1" customFormat="1" spans="1:25">
      <c r="A149" s="1" t="s">
        <v>650</v>
      </c>
      <c r="B149" s="1" t="s">
        <v>26</v>
      </c>
      <c r="C149" s="1" t="s">
        <v>27</v>
      </c>
      <c r="D149" s="1" t="s">
        <v>651</v>
      </c>
      <c r="E149" s="1" t="s">
        <v>66</v>
      </c>
      <c r="F149" s="4">
        <v>44849</v>
      </c>
      <c r="G149" s="4">
        <v>44850</v>
      </c>
      <c r="H149" s="1">
        <v>1</v>
      </c>
      <c r="I149" s="1">
        <v>1</v>
      </c>
      <c r="J149" s="1">
        <v>1</v>
      </c>
      <c r="K149" s="1" t="s">
        <v>30</v>
      </c>
      <c r="L149" s="1">
        <v>505</v>
      </c>
      <c r="M149" s="1">
        <v>505</v>
      </c>
      <c r="N149" s="1" t="s">
        <v>652</v>
      </c>
      <c r="O149" s="1" t="s">
        <v>32</v>
      </c>
      <c r="P149" s="1" t="s">
        <v>33</v>
      </c>
      <c r="Q149" s="1">
        <v>0</v>
      </c>
      <c r="R149" s="11">
        <v>44849</v>
      </c>
      <c r="S149" s="4">
        <v>44853</v>
      </c>
      <c r="T149" s="1" t="s">
        <v>34</v>
      </c>
      <c r="U149" s="1">
        <v>505</v>
      </c>
      <c r="V149" s="1">
        <v>0</v>
      </c>
      <c r="W149" s="1">
        <v>0</v>
      </c>
      <c r="X149" s="1" t="s">
        <v>35</v>
      </c>
      <c r="Y149" s="1" t="s">
        <v>138</v>
      </c>
    </row>
    <row r="150" s="1" customFormat="1" spans="1:25">
      <c r="A150" s="1" t="s">
        <v>653</v>
      </c>
      <c r="B150" s="1" t="s">
        <v>26</v>
      </c>
      <c r="C150" s="1" t="s">
        <v>27</v>
      </c>
      <c r="D150" s="1" t="s">
        <v>654</v>
      </c>
      <c r="E150" s="1" t="s">
        <v>655</v>
      </c>
      <c r="F150" s="4">
        <v>44849</v>
      </c>
      <c r="G150" s="4">
        <v>44850</v>
      </c>
      <c r="H150" s="1">
        <v>1</v>
      </c>
      <c r="I150" s="1">
        <v>1</v>
      </c>
      <c r="J150" s="1">
        <v>1</v>
      </c>
      <c r="K150" s="1" t="s">
        <v>30</v>
      </c>
      <c r="L150" s="1">
        <v>974</v>
      </c>
      <c r="M150" s="1">
        <v>974</v>
      </c>
      <c r="N150" s="1" t="s">
        <v>656</v>
      </c>
      <c r="O150" s="1" t="s">
        <v>32</v>
      </c>
      <c r="P150" s="1" t="s">
        <v>33</v>
      </c>
      <c r="Q150" s="1">
        <v>0</v>
      </c>
      <c r="R150" s="11">
        <v>44849</v>
      </c>
      <c r="S150" s="4">
        <v>44853</v>
      </c>
      <c r="T150" s="1" t="s">
        <v>34</v>
      </c>
      <c r="U150" s="1">
        <v>974</v>
      </c>
      <c r="V150" s="1">
        <v>0</v>
      </c>
      <c r="W150" s="1">
        <v>0</v>
      </c>
      <c r="X150" s="1" t="s">
        <v>35</v>
      </c>
      <c r="Y150" s="1" t="s">
        <v>657</v>
      </c>
    </row>
    <row r="151" s="1" customFormat="1" spans="1:25">
      <c r="A151" s="1" t="s">
        <v>658</v>
      </c>
      <c r="B151" s="1" t="s">
        <v>26</v>
      </c>
      <c r="C151" s="1" t="s">
        <v>27</v>
      </c>
      <c r="D151" s="1" t="s">
        <v>592</v>
      </c>
      <c r="E151" s="1" t="s">
        <v>334</v>
      </c>
      <c r="F151" s="4">
        <v>44849</v>
      </c>
      <c r="G151" s="4">
        <v>44850</v>
      </c>
      <c r="H151" s="1">
        <v>1</v>
      </c>
      <c r="I151" s="1">
        <v>1</v>
      </c>
      <c r="J151" s="1">
        <v>1</v>
      </c>
      <c r="K151" s="1" t="s">
        <v>30</v>
      </c>
      <c r="L151" s="1">
        <v>152</v>
      </c>
      <c r="M151" s="1">
        <v>152</v>
      </c>
      <c r="N151" s="1" t="s">
        <v>659</v>
      </c>
      <c r="O151" s="1" t="s">
        <v>32</v>
      </c>
      <c r="P151" s="1" t="s">
        <v>33</v>
      </c>
      <c r="Q151" s="1">
        <v>0</v>
      </c>
      <c r="R151" s="11">
        <v>44849</v>
      </c>
      <c r="S151" s="4">
        <v>44853</v>
      </c>
      <c r="T151" s="1" t="s">
        <v>34</v>
      </c>
      <c r="U151" s="1">
        <v>152</v>
      </c>
      <c r="V151" s="1">
        <v>0</v>
      </c>
      <c r="W151" s="1">
        <v>0</v>
      </c>
      <c r="X151" s="1" t="s">
        <v>35</v>
      </c>
      <c r="Y151" s="1" t="s">
        <v>35</v>
      </c>
    </row>
    <row r="152" s="1" customFormat="1" spans="1:25">
      <c r="A152" s="1" t="s">
        <v>660</v>
      </c>
      <c r="B152" s="1" t="s">
        <v>26</v>
      </c>
      <c r="C152" s="1" t="s">
        <v>27</v>
      </c>
      <c r="D152" s="1" t="s">
        <v>466</v>
      </c>
      <c r="E152" s="1" t="s">
        <v>205</v>
      </c>
      <c r="F152" s="4">
        <v>44849</v>
      </c>
      <c r="G152" s="4">
        <v>44850</v>
      </c>
      <c r="H152" s="1">
        <v>1</v>
      </c>
      <c r="I152" s="1">
        <v>1</v>
      </c>
      <c r="J152" s="1">
        <v>1</v>
      </c>
      <c r="K152" s="1" t="s">
        <v>30</v>
      </c>
      <c r="L152" s="1">
        <v>237</v>
      </c>
      <c r="M152" s="1">
        <v>237</v>
      </c>
      <c r="N152" s="1" t="s">
        <v>661</v>
      </c>
      <c r="O152" s="1" t="s">
        <v>32</v>
      </c>
      <c r="P152" s="1" t="s">
        <v>33</v>
      </c>
      <c r="Q152" s="1">
        <v>0</v>
      </c>
      <c r="R152" s="11">
        <v>44849</v>
      </c>
      <c r="S152" s="4">
        <v>44853</v>
      </c>
      <c r="T152" s="1" t="s">
        <v>34</v>
      </c>
      <c r="U152" s="1">
        <v>237</v>
      </c>
      <c r="V152" s="1">
        <v>0</v>
      </c>
      <c r="W152" s="1">
        <v>0</v>
      </c>
      <c r="X152" s="1" t="s">
        <v>35</v>
      </c>
      <c r="Y152" s="1" t="s">
        <v>35</v>
      </c>
    </row>
    <row r="153" s="1" customFormat="1" spans="1:25">
      <c r="A153" s="1" t="s">
        <v>662</v>
      </c>
      <c r="B153" s="1" t="s">
        <v>26</v>
      </c>
      <c r="C153" s="1" t="s">
        <v>27</v>
      </c>
      <c r="D153" s="1" t="s">
        <v>422</v>
      </c>
      <c r="E153" s="1" t="s">
        <v>471</v>
      </c>
      <c r="F153" s="4">
        <v>44849</v>
      </c>
      <c r="G153" s="4">
        <v>44850</v>
      </c>
      <c r="H153" s="1">
        <v>1</v>
      </c>
      <c r="I153" s="1">
        <v>1</v>
      </c>
      <c r="J153" s="1">
        <v>1</v>
      </c>
      <c r="K153" s="1" t="s">
        <v>30</v>
      </c>
      <c r="L153" s="1">
        <v>162</v>
      </c>
      <c r="M153" s="1">
        <v>162</v>
      </c>
      <c r="N153" s="1" t="s">
        <v>663</v>
      </c>
      <c r="O153" s="1" t="s">
        <v>32</v>
      </c>
      <c r="P153" s="1" t="s">
        <v>33</v>
      </c>
      <c r="Q153" s="1">
        <v>0</v>
      </c>
      <c r="R153" s="11">
        <v>44849</v>
      </c>
      <c r="S153" s="4">
        <v>44853</v>
      </c>
      <c r="T153" s="1" t="s">
        <v>34</v>
      </c>
      <c r="U153" s="1">
        <v>162</v>
      </c>
      <c r="V153" s="1">
        <v>0</v>
      </c>
      <c r="W153" s="1">
        <v>0</v>
      </c>
      <c r="X153" s="1" t="s">
        <v>35</v>
      </c>
      <c r="Y153" s="1" t="s">
        <v>35</v>
      </c>
    </row>
    <row r="154" s="1" customFormat="1" spans="1:25">
      <c r="A154" s="1" t="s">
        <v>664</v>
      </c>
      <c r="B154" s="1" t="s">
        <v>26</v>
      </c>
      <c r="C154" s="1" t="s">
        <v>27</v>
      </c>
      <c r="D154" s="1" t="s">
        <v>665</v>
      </c>
      <c r="E154" s="1" t="s">
        <v>666</v>
      </c>
      <c r="F154" s="4">
        <v>44849</v>
      </c>
      <c r="G154" s="4">
        <v>44850</v>
      </c>
      <c r="H154" s="1">
        <v>1</v>
      </c>
      <c r="I154" s="1">
        <v>1</v>
      </c>
      <c r="J154" s="1">
        <v>1</v>
      </c>
      <c r="K154" s="1" t="s">
        <v>30</v>
      </c>
      <c r="L154" s="1">
        <v>436</v>
      </c>
      <c r="M154" s="1">
        <v>436</v>
      </c>
      <c r="N154" s="1" t="s">
        <v>667</v>
      </c>
      <c r="O154" s="1" t="s">
        <v>32</v>
      </c>
      <c r="P154" s="1" t="s">
        <v>33</v>
      </c>
      <c r="Q154" s="1">
        <v>0</v>
      </c>
      <c r="R154" s="11">
        <v>44849</v>
      </c>
      <c r="S154" s="4">
        <v>44853</v>
      </c>
      <c r="T154" s="1" t="s">
        <v>34</v>
      </c>
      <c r="U154" s="1">
        <v>436</v>
      </c>
      <c r="V154" s="1">
        <v>0</v>
      </c>
      <c r="W154" s="1">
        <v>0</v>
      </c>
      <c r="X154" s="1" t="s">
        <v>35</v>
      </c>
      <c r="Y154" s="1" t="s">
        <v>668</v>
      </c>
    </row>
    <row r="155" s="1" customFormat="1" spans="1:25">
      <c r="A155" s="1" t="s">
        <v>669</v>
      </c>
      <c r="B155" s="1" t="s">
        <v>26</v>
      </c>
      <c r="C155" s="1" t="s">
        <v>27</v>
      </c>
      <c r="D155" s="1" t="s">
        <v>670</v>
      </c>
      <c r="E155" s="1" t="s">
        <v>671</v>
      </c>
      <c r="F155" s="4">
        <v>44849</v>
      </c>
      <c r="G155" s="4">
        <v>44850</v>
      </c>
      <c r="H155" s="1">
        <v>1</v>
      </c>
      <c r="I155" s="1">
        <v>1</v>
      </c>
      <c r="J155" s="1">
        <v>1</v>
      </c>
      <c r="K155" s="1" t="s">
        <v>30</v>
      </c>
      <c r="L155" s="1">
        <v>275</v>
      </c>
      <c r="M155" s="1">
        <v>275</v>
      </c>
      <c r="N155" s="1" t="s">
        <v>672</v>
      </c>
      <c r="O155" s="1" t="s">
        <v>32</v>
      </c>
      <c r="P155" s="1" t="s">
        <v>33</v>
      </c>
      <c r="Q155" s="1">
        <v>0</v>
      </c>
      <c r="R155" s="11">
        <v>44849</v>
      </c>
      <c r="S155" s="4">
        <v>44853</v>
      </c>
      <c r="T155" s="1" t="s">
        <v>34</v>
      </c>
      <c r="U155" s="1">
        <v>275</v>
      </c>
      <c r="V155" s="1">
        <v>0</v>
      </c>
      <c r="W155" s="1">
        <v>0</v>
      </c>
      <c r="X155" s="1" t="s">
        <v>35</v>
      </c>
      <c r="Y155" s="1" t="s">
        <v>35</v>
      </c>
    </row>
    <row r="156" s="1" customFormat="1" spans="1:25">
      <c r="A156" s="1" t="s">
        <v>673</v>
      </c>
      <c r="B156" s="1" t="s">
        <v>26</v>
      </c>
      <c r="C156" s="1" t="s">
        <v>27</v>
      </c>
      <c r="D156" s="1" t="s">
        <v>643</v>
      </c>
      <c r="E156" s="1" t="s">
        <v>334</v>
      </c>
      <c r="F156" s="4">
        <v>44849</v>
      </c>
      <c r="G156" s="4">
        <v>44850</v>
      </c>
      <c r="H156" s="1">
        <v>1</v>
      </c>
      <c r="I156" s="1">
        <v>1</v>
      </c>
      <c r="J156" s="1">
        <v>1</v>
      </c>
      <c r="K156" s="1" t="s">
        <v>30</v>
      </c>
      <c r="L156" s="1">
        <v>180</v>
      </c>
      <c r="M156" s="1">
        <v>180</v>
      </c>
      <c r="N156" s="1" t="s">
        <v>674</v>
      </c>
      <c r="O156" s="1" t="s">
        <v>32</v>
      </c>
      <c r="P156" s="1" t="s">
        <v>33</v>
      </c>
      <c r="Q156" s="1">
        <v>0</v>
      </c>
      <c r="R156" s="11">
        <v>44849</v>
      </c>
      <c r="S156" s="4">
        <v>44853</v>
      </c>
      <c r="T156" s="1" t="s">
        <v>34</v>
      </c>
      <c r="U156" s="1">
        <v>180</v>
      </c>
      <c r="V156" s="1">
        <v>0</v>
      </c>
      <c r="W156" s="1">
        <v>0</v>
      </c>
      <c r="X156" s="1" t="s">
        <v>35</v>
      </c>
      <c r="Y156" s="1" t="s">
        <v>35</v>
      </c>
    </row>
    <row r="157" s="1" customFormat="1" spans="1:25">
      <c r="A157" s="1" t="s">
        <v>675</v>
      </c>
      <c r="B157" s="1" t="s">
        <v>26</v>
      </c>
      <c r="C157" s="1" t="s">
        <v>27</v>
      </c>
      <c r="D157" s="1" t="s">
        <v>269</v>
      </c>
      <c r="E157" s="1" t="s">
        <v>270</v>
      </c>
      <c r="F157" s="4">
        <v>44849</v>
      </c>
      <c r="G157" s="4">
        <v>44850</v>
      </c>
      <c r="H157" s="1">
        <v>1</v>
      </c>
      <c r="I157" s="1">
        <v>1</v>
      </c>
      <c r="J157" s="1">
        <v>1</v>
      </c>
      <c r="K157" s="1" t="s">
        <v>30</v>
      </c>
      <c r="L157" s="1">
        <v>292</v>
      </c>
      <c r="M157" s="1">
        <v>292</v>
      </c>
      <c r="N157" s="1" t="s">
        <v>676</v>
      </c>
      <c r="O157" s="1" t="s">
        <v>32</v>
      </c>
      <c r="P157" s="1" t="s">
        <v>33</v>
      </c>
      <c r="Q157" s="1">
        <v>0</v>
      </c>
      <c r="R157" s="11">
        <v>44849</v>
      </c>
      <c r="S157" s="4">
        <v>44853</v>
      </c>
      <c r="T157" s="1" t="s">
        <v>34</v>
      </c>
      <c r="U157" s="1">
        <v>292</v>
      </c>
      <c r="V157" s="1">
        <v>0</v>
      </c>
      <c r="W157" s="1">
        <v>0</v>
      </c>
      <c r="X157" s="1" t="s">
        <v>677</v>
      </c>
      <c r="Y157" s="1" t="s">
        <v>35</v>
      </c>
    </row>
    <row r="158" s="1" customFormat="1" spans="1:25">
      <c r="A158" s="1" t="s">
        <v>678</v>
      </c>
      <c r="B158" s="1" t="s">
        <v>26</v>
      </c>
      <c r="C158" s="1" t="s">
        <v>27</v>
      </c>
      <c r="D158" s="1" t="s">
        <v>483</v>
      </c>
      <c r="E158" s="1" t="s">
        <v>367</v>
      </c>
      <c r="F158" s="4">
        <v>44849</v>
      </c>
      <c r="G158" s="4">
        <v>44850</v>
      </c>
      <c r="H158" s="1">
        <v>1</v>
      </c>
      <c r="I158" s="1">
        <v>1</v>
      </c>
      <c r="J158" s="1">
        <v>1</v>
      </c>
      <c r="K158" s="1" t="s">
        <v>30</v>
      </c>
      <c r="L158" s="1">
        <v>268</v>
      </c>
      <c r="M158" s="1">
        <v>268</v>
      </c>
      <c r="N158" s="1" t="s">
        <v>679</v>
      </c>
      <c r="O158" s="1" t="s">
        <v>32</v>
      </c>
      <c r="P158" s="1" t="s">
        <v>33</v>
      </c>
      <c r="Q158" s="1">
        <v>0</v>
      </c>
      <c r="R158" s="11">
        <v>44849</v>
      </c>
      <c r="S158" s="4">
        <v>44853</v>
      </c>
      <c r="T158" s="1" t="s">
        <v>34</v>
      </c>
      <c r="U158" s="1">
        <v>268</v>
      </c>
      <c r="V158" s="1">
        <v>0</v>
      </c>
      <c r="W158" s="1">
        <v>0</v>
      </c>
      <c r="X158" s="1" t="s">
        <v>35</v>
      </c>
      <c r="Y158" s="1" t="s">
        <v>35</v>
      </c>
    </row>
    <row r="159" s="1" customFormat="1" spans="1:25">
      <c r="A159" s="1" t="s">
        <v>680</v>
      </c>
      <c r="B159" s="1" t="s">
        <v>26</v>
      </c>
      <c r="C159" s="1" t="s">
        <v>27</v>
      </c>
      <c r="D159" s="1" t="s">
        <v>681</v>
      </c>
      <c r="E159" s="1" t="s">
        <v>287</v>
      </c>
      <c r="F159" s="4">
        <v>44849</v>
      </c>
      <c r="G159" s="4">
        <v>44850</v>
      </c>
      <c r="H159" s="1">
        <v>1</v>
      </c>
      <c r="I159" s="1">
        <v>1</v>
      </c>
      <c r="J159" s="1">
        <v>1</v>
      </c>
      <c r="K159" s="1" t="s">
        <v>30</v>
      </c>
      <c r="L159" s="1">
        <v>2243</v>
      </c>
      <c r="M159" s="1">
        <v>2243</v>
      </c>
      <c r="N159" s="1" t="s">
        <v>682</v>
      </c>
      <c r="O159" s="1" t="s">
        <v>32</v>
      </c>
      <c r="P159" s="1" t="s">
        <v>33</v>
      </c>
      <c r="Q159" s="1">
        <v>0</v>
      </c>
      <c r="R159" s="11">
        <v>44849</v>
      </c>
      <c r="S159" s="4">
        <v>44853</v>
      </c>
      <c r="T159" s="1" t="s">
        <v>34</v>
      </c>
      <c r="U159" s="1">
        <v>2243</v>
      </c>
      <c r="V159" s="1">
        <v>0</v>
      </c>
      <c r="W159" s="1">
        <v>0</v>
      </c>
      <c r="X159" s="1" t="s">
        <v>35</v>
      </c>
      <c r="Y159" s="1" t="s">
        <v>683</v>
      </c>
    </row>
    <row r="160" s="1" customFormat="1" spans="1:25">
      <c r="A160" s="1" t="s">
        <v>684</v>
      </c>
      <c r="B160" s="1" t="s">
        <v>26</v>
      </c>
      <c r="C160" s="1" t="s">
        <v>27</v>
      </c>
      <c r="D160" s="1" t="s">
        <v>685</v>
      </c>
      <c r="E160" s="1" t="s">
        <v>381</v>
      </c>
      <c r="F160" s="4">
        <v>44849</v>
      </c>
      <c r="G160" s="4">
        <v>44850</v>
      </c>
      <c r="H160" s="1">
        <v>1</v>
      </c>
      <c r="I160" s="1">
        <v>1</v>
      </c>
      <c r="J160" s="1">
        <v>1</v>
      </c>
      <c r="K160" s="1" t="s">
        <v>30</v>
      </c>
      <c r="L160" s="1">
        <v>807</v>
      </c>
      <c r="M160" s="1">
        <v>807</v>
      </c>
      <c r="N160" s="1" t="s">
        <v>686</v>
      </c>
      <c r="O160" s="1" t="s">
        <v>32</v>
      </c>
      <c r="P160" s="1" t="s">
        <v>33</v>
      </c>
      <c r="Q160" s="1">
        <v>0</v>
      </c>
      <c r="R160" s="11">
        <v>44849</v>
      </c>
      <c r="S160" s="4">
        <v>44853</v>
      </c>
      <c r="T160" s="1" t="s">
        <v>34</v>
      </c>
      <c r="U160" s="1">
        <v>807</v>
      </c>
      <c r="V160" s="1">
        <v>0</v>
      </c>
      <c r="W160" s="1">
        <v>0</v>
      </c>
      <c r="X160" s="1" t="s">
        <v>687</v>
      </c>
      <c r="Y160" s="1" t="s">
        <v>688</v>
      </c>
    </row>
    <row r="161" s="1" customFormat="1" spans="1:25">
      <c r="A161" s="1" t="s">
        <v>689</v>
      </c>
      <c r="B161" s="1" t="s">
        <v>26</v>
      </c>
      <c r="C161" s="1" t="s">
        <v>27</v>
      </c>
      <c r="D161" s="1" t="s">
        <v>690</v>
      </c>
      <c r="E161" s="1" t="s">
        <v>205</v>
      </c>
      <c r="F161" s="4">
        <v>44849</v>
      </c>
      <c r="G161" s="4">
        <v>44850</v>
      </c>
      <c r="H161" s="1">
        <v>1</v>
      </c>
      <c r="I161" s="1">
        <v>1</v>
      </c>
      <c r="J161" s="1">
        <v>1</v>
      </c>
      <c r="K161" s="1" t="s">
        <v>30</v>
      </c>
      <c r="L161" s="1">
        <v>353</v>
      </c>
      <c r="M161" s="1">
        <v>353</v>
      </c>
      <c r="N161" s="1" t="s">
        <v>691</v>
      </c>
      <c r="O161" s="1" t="s">
        <v>32</v>
      </c>
      <c r="P161" s="1" t="s">
        <v>33</v>
      </c>
      <c r="Q161" s="1">
        <v>0</v>
      </c>
      <c r="R161" s="11">
        <v>44849</v>
      </c>
      <c r="S161" s="4">
        <v>44853</v>
      </c>
      <c r="T161" s="1" t="s">
        <v>34</v>
      </c>
      <c r="U161" s="1">
        <v>353</v>
      </c>
      <c r="V161" s="1">
        <v>0</v>
      </c>
      <c r="W161" s="1">
        <v>0</v>
      </c>
      <c r="X161" s="1" t="s">
        <v>35</v>
      </c>
      <c r="Y161" s="1" t="s">
        <v>692</v>
      </c>
    </row>
    <row r="162" s="1" customFormat="1" spans="1:25">
      <c r="A162" s="1" t="s">
        <v>693</v>
      </c>
      <c r="B162" s="1" t="s">
        <v>26</v>
      </c>
      <c r="C162" s="1" t="s">
        <v>27</v>
      </c>
      <c r="D162" s="1" t="s">
        <v>694</v>
      </c>
      <c r="E162" s="1" t="s">
        <v>695</v>
      </c>
      <c r="F162" s="4">
        <v>44849</v>
      </c>
      <c r="G162" s="4">
        <v>44850</v>
      </c>
      <c r="H162" s="1">
        <v>1</v>
      </c>
      <c r="I162" s="1">
        <v>1</v>
      </c>
      <c r="J162" s="1">
        <v>1</v>
      </c>
      <c r="K162" s="1" t="s">
        <v>30</v>
      </c>
      <c r="L162" s="1">
        <v>162</v>
      </c>
      <c r="M162" s="1">
        <v>162</v>
      </c>
      <c r="N162" s="1" t="s">
        <v>696</v>
      </c>
      <c r="O162" s="1" t="s">
        <v>32</v>
      </c>
      <c r="P162" s="1" t="s">
        <v>33</v>
      </c>
      <c r="Q162" s="1">
        <v>0</v>
      </c>
      <c r="R162" s="11">
        <v>44849</v>
      </c>
      <c r="S162" s="4">
        <v>44853</v>
      </c>
      <c r="T162" s="1" t="s">
        <v>34</v>
      </c>
      <c r="U162" s="1">
        <v>162</v>
      </c>
      <c r="V162" s="1">
        <v>0</v>
      </c>
      <c r="W162" s="1">
        <v>0</v>
      </c>
      <c r="X162" s="1" t="s">
        <v>35</v>
      </c>
      <c r="Y162" s="1" t="s">
        <v>683</v>
      </c>
    </row>
    <row r="163" s="1" customFormat="1" spans="1:25">
      <c r="A163" s="1" t="s">
        <v>697</v>
      </c>
      <c r="B163" s="1" t="s">
        <v>26</v>
      </c>
      <c r="C163" s="1" t="s">
        <v>27</v>
      </c>
      <c r="D163" s="1" t="s">
        <v>698</v>
      </c>
      <c r="E163" s="1" t="s">
        <v>241</v>
      </c>
      <c r="F163" s="4">
        <v>44849</v>
      </c>
      <c r="G163" s="4">
        <v>44850</v>
      </c>
      <c r="H163" s="1">
        <v>1</v>
      </c>
      <c r="I163" s="1">
        <v>1</v>
      </c>
      <c r="J163" s="1">
        <v>1</v>
      </c>
      <c r="K163" s="1" t="s">
        <v>30</v>
      </c>
      <c r="L163" s="1">
        <v>179</v>
      </c>
      <c r="M163" s="1">
        <v>179</v>
      </c>
      <c r="N163" s="1" t="s">
        <v>699</v>
      </c>
      <c r="O163" s="1" t="s">
        <v>32</v>
      </c>
      <c r="P163" s="1" t="s">
        <v>33</v>
      </c>
      <c r="Q163" s="1">
        <v>0</v>
      </c>
      <c r="R163" s="11">
        <v>44849</v>
      </c>
      <c r="S163" s="4">
        <v>44853</v>
      </c>
      <c r="T163" s="1" t="s">
        <v>34</v>
      </c>
      <c r="U163" s="1">
        <v>179</v>
      </c>
      <c r="V163" s="1">
        <v>0</v>
      </c>
      <c r="W163" s="1">
        <v>0</v>
      </c>
      <c r="X163" s="1" t="s">
        <v>35</v>
      </c>
      <c r="Y163" s="1" t="s">
        <v>35</v>
      </c>
    </row>
    <row r="164" s="1" customFormat="1" spans="1:25">
      <c r="A164" s="1" t="s">
        <v>700</v>
      </c>
      <c r="B164" s="1" t="s">
        <v>26</v>
      </c>
      <c r="C164" s="1" t="s">
        <v>27</v>
      </c>
      <c r="D164" s="1" t="s">
        <v>701</v>
      </c>
      <c r="E164" s="1" t="s">
        <v>475</v>
      </c>
      <c r="F164" s="4">
        <v>44849</v>
      </c>
      <c r="G164" s="4">
        <v>44850</v>
      </c>
      <c r="H164" s="1">
        <v>1</v>
      </c>
      <c r="I164" s="1">
        <v>1</v>
      </c>
      <c r="J164" s="1">
        <v>1</v>
      </c>
      <c r="K164" s="1" t="s">
        <v>30</v>
      </c>
      <c r="L164" s="1">
        <v>99</v>
      </c>
      <c r="M164" s="1">
        <v>99</v>
      </c>
      <c r="N164" s="1" t="s">
        <v>702</v>
      </c>
      <c r="O164" s="1" t="s">
        <v>32</v>
      </c>
      <c r="P164" s="1" t="s">
        <v>33</v>
      </c>
      <c r="Q164" s="1">
        <v>0</v>
      </c>
      <c r="R164" s="11">
        <v>44849</v>
      </c>
      <c r="S164" s="4">
        <v>44853</v>
      </c>
      <c r="T164" s="1" t="s">
        <v>34</v>
      </c>
      <c r="U164" s="1">
        <v>99</v>
      </c>
      <c r="V164" s="1">
        <v>0</v>
      </c>
      <c r="W164" s="1">
        <v>0</v>
      </c>
      <c r="X164" s="1" t="s">
        <v>35</v>
      </c>
      <c r="Y164" s="1" t="s">
        <v>703</v>
      </c>
    </row>
    <row r="165" s="1" customFormat="1" spans="1:25">
      <c r="A165" s="1" t="s">
        <v>704</v>
      </c>
      <c r="B165" s="1" t="s">
        <v>26</v>
      </c>
      <c r="C165" s="1" t="s">
        <v>27</v>
      </c>
      <c r="D165" s="1" t="s">
        <v>705</v>
      </c>
      <c r="E165" s="1" t="s">
        <v>706</v>
      </c>
      <c r="F165" s="4">
        <v>44849</v>
      </c>
      <c r="G165" s="4">
        <v>44850</v>
      </c>
      <c r="H165" s="1">
        <v>1</v>
      </c>
      <c r="I165" s="1">
        <v>1</v>
      </c>
      <c r="J165" s="1">
        <v>1</v>
      </c>
      <c r="K165" s="1" t="s">
        <v>30</v>
      </c>
      <c r="L165" s="1">
        <v>280</v>
      </c>
      <c r="M165" s="1">
        <v>280</v>
      </c>
      <c r="N165" s="1" t="s">
        <v>707</v>
      </c>
      <c r="O165" s="1" t="s">
        <v>32</v>
      </c>
      <c r="P165" s="1" t="s">
        <v>33</v>
      </c>
      <c r="Q165" s="1">
        <v>0</v>
      </c>
      <c r="R165" s="11">
        <v>44849</v>
      </c>
      <c r="S165" s="4">
        <v>44853</v>
      </c>
      <c r="T165" s="1" t="s">
        <v>34</v>
      </c>
      <c r="U165" s="1">
        <v>280</v>
      </c>
      <c r="V165" s="1">
        <v>0</v>
      </c>
      <c r="W165" s="1">
        <v>0</v>
      </c>
      <c r="X165" s="1" t="s">
        <v>35</v>
      </c>
      <c r="Y165" s="1" t="s">
        <v>35</v>
      </c>
    </row>
    <row r="166" s="1" customFormat="1" spans="1:28">
      <c r="A166" s="1" t="s">
        <v>708</v>
      </c>
      <c r="B166" s="1" t="s">
        <v>26</v>
      </c>
      <c r="C166" s="1" t="s">
        <v>27</v>
      </c>
      <c r="D166" s="1" t="s">
        <v>709</v>
      </c>
      <c r="E166" s="1" t="s">
        <v>367</v>
      </c>
      <c r="F166" s="4">
        <v>44849</v>
      </c>
      <c r="G166" s="4">
        <v>44850</v>
      </c>
      <c r="H166" s="1">
        <v>4</v>
      </c>
      <c r="I166" s="1">
        <v>1</v>
      </c>
      <c r="J166" s="1">
        <v>4</v>
      </c>
      <c r="K166" s="1" t="s">
        <v>30</v>
      </c>
      <c r="L166" s="1">
        <v>3020</v>
      </c>
      <c r="M166" s="1">
        <v>3020</v>
      </c>
      <c r="N166" s="1" t="s">
        <v>710</v>
      </c>
      <c r="O166" s="1" t="s">
        <v>32</v>
      </c>
      <c r="P166" s="1" t="s">
        <v>33</v>
      </c>
      <c r="Q166" s="1">
        <v>0</v>
      </c>
      <c r="R166" s="11">
        <v>44849</v>
      </c>
      <c r="S166" s="4">
        <v>44853</v>
      </c>
      <c r="T166" s="1" t="s">
        <v>34</v>
      </c>
      <c r="U166" s="1">
        <v>3020</v>
      </c>
      <c r="V166" s="1">
        <v>0</v>
      </c>
      <c r="W166" s="1">
        <v>0</v>
      </c>
      <c r="X166" s="1" t="s">
        <v>35</v>
      </c>
      <c r="Y166" s="1" t="s">
        <v>711</v>
      </c>
      <c r="Z166" s="1" t="s">
        <v>712</v>
      </c>
      <c r="AA166" s="1" t="s">
        <v>713</v>
      </c>
      <c r="AB166" s="1" t="s">
        <v>714</v>
      </c>
    </row>
    <row r="167" s="1" customFormat="1" spans="1:25">
      <c r="A167" s="1" t="s">
        <v>715</v>
      </c>
      <c r="B167" s="1" t="s">
        <v>26</v>
      </c>
      <c r="C167" s="1" t="s">
        <v>27</v>
      </c>
      <c r="D167" s="1" t="s">
        <v>665</v>
      </c>
      <c r="E167" s="1" t="s">
        <v>666</v>
      </c>
      <c r="F167" s="4">
        <v>44849</v>
      </c>
      <c r="G167" s="4">
        <v>44850</v>
      </c>
      <c r="H167" s="1">
        <v>1</v>
      </c>
      <c r="I167" s="1">
        <v>1</v>
      </c>
      <c r="J167" s="1">
        <v>1</v>
      </c>
      <c r="K167" s="1" t="s">
        <v>30</v>
      </c>
      <c r="L167" s="1">
        <v>436</v>
      </c>
      <c r="M167" s="1">
        <v>436</v>
      </c>
      <c r="N167" s="1" t="s">
        <v>716</v>
      </c>
      <c r="O167" s="1" t="s">
        <v>32</v>
      </c>
      <c r="P167" s="1" t="s">
        <v>33</v>
      </c>
      <c r="Q167" s="1">
        <v>0</v>
      </c>
      <c r="R167" s="11">
        <v>44849</v>
      </c>
      <c r="S167" s="4">
        <v>44853</v>
      </c>
      <c r="T167" s="1" t="s">
        <v>34</v>
      </c>
      <c r="U167" s="1">
        <v>436</v>
      </c>
      <c r="V167" s="1">
        <v>0</v>
      </c>
      <c r="W167" s="1">
        <v>0</v>
      </c>
      <c r="X167" s="1" t="s">
        <v>35</v>
      </c>
      <c r="Y167" s="1" t="s">
        <v>717</v>
      </c>
    </row>
    <row r="168" s="1" customFormat="1" spans="1:25">
      <c r="A168" s="1" t="s">
        <v>718</v>
      </c>
      <c r="B168" s="1" t="s">
        <v>26</v>
      </c>
      <c r="C168" s="1" t="s">
        <v>27</v>
      </c>
      <c r="D168" s="1" t="s">
        <v>579</v>
      </c>
      <c r="E168" s="1" t="s">
        <v>580</v>
      </c>
      <c r="F168" s="4">
        <v>44849</v>
      </c>
      <c r="G168" s="4">
        <v>44850</v>
      </c>
      <c r="H168" s="1">
        <v>1</v>
      </c>
      <c r="I168" s="1">
        <v>1</v>
      </c>
      <c r="J168" s="1">
        <v>1</v>
      </c>
      <c r="K168" s="1" t="s">
        <v>30</v>
      </c>
      <c r="L168" s="1">
        <v>332</v>
      </c>
      <c r="M168" s="1">
        <v>332</v>
      </c>
      <c r="N168" s="1" t="s">
        <v>719</v>
      </c>
      <c r="O168" s="1" t="s">
        <v>32</v>
      </c>
      <c r="P168" s="1" t="s">
        <v>33</v>
      </c>
      <c r="Q168" s="1">
        <v>0</v>
      </c>
      <c r="R168" s="11">
        <v>44849</v>
      </c>
      <c r="S168" s="4">
        <v>44853</v>
      </c>
      <c r="T168" s="1" t="s">
        <v>34</v>
      </c>
      <c r="U168" s="1">
        <v>332</v>
      </c>
      <c r="V168" s="1">
        <v>0</v>
      </c>
      <c r="W168" s="1">
        <v>0</v>
      </c>
      <c r="X168" s="1" t="s">
        <v>35</v>
      </c>
      <c r="Y168" s="1" t="s">
        <v>720</v>
      </c>
    </row>
    <row r="169" s="1" customFormat="1" spans="1:25">
      <c r="A169" s="1" t="s">
        <v>721</v>
      </c>
      <c r="B169" s="1" t="s">
        <v>26</v>
      </c>
      <c r="C169" s="1" t="s">
        <v>27</v>
      </c>
      <c r="D169" s="1" t="s">
        <v>722</v>
      </c>
      <c r="E169" s="1" t="s">
        <v>277</v>
      </c>
      <c r="F169" s="4">
        <v>44849</v>
      </c>
      <c r="G169" s="4">
        <v>44850</v>
      </c>
      <c r="H169" s="1">
        <v>1</v>
      </c>
      <c r="I169" s="1">
        <v>1</v>
      </c>
      <c r="J169" s="1">
        <v>1</v>
      </c>
      <c r="K169" s="1" t="s">
        <v>30</v>
      </c>
      <c r="L169" s="1">
        <v>136</v>
      </c>
      <c r="M169" s="1">
        <v>136</v>
      </c>
      <c r="N169" s="1" t="s">
        <v>723</v>
      </c>
      <c r="O169" s="1" t="s">
        <v>32</v>
      </c>
      <c r="P169" s="1" t="s">
        <v>33</v>
      </c>
      <c r="Q169" s="1">
        <v>0</v>
      </c>
      <c r="R169" s="11">
        <v>44849</v>
      </c>
      <c r="S169" s="4">
        <v>44853</v>
      </c>
      <c r="T169" s="1" t="s">
        <v>34</v>
      </c>
      <c r="U169" s="1">
        <v>136</v>
      </c>
      <c r="V169" s="1">
        <v>0</v>
      </c>
      <c r="W169" s="1">
        <v>0</v>
      </c>
      <c r="X169" s="1" t="s">
        <v>35</v>
      </c>
      <c r="Y169" s="1" t="s">
        <v>724</v>
      </c>
    </row>
    <row r="170" s="1" customFormat="1" spans="1:25">
      <c r="A170" s="1" t="s">
        <v>725</v>
      </c>
      <c r="B170" s="1" t="s">
        <v>26</v>
      </c>
      <c r="C170" s="1" t="s">
        <v>27</v>
      </c>
      <c r="D170" s="1" t="s">
        <v>726</v>
      </c>
      <c r="E170" s="1" t="s">
        <v>52</v>
      </c>
      <c r="F170" s="4">
        <v>44849</v>
      </c>
      <c r="G170" s="4">
        <v>44850</v>
      </c>
      <c r="H170" s="1">
        <v>1</v>
      </c>
      <c r="I170" s="1">
        <v>1</v>
      </c>
      <c r="J170" s="1">
        <v>1</v>
      </c>
      <c r="K170" s="1" t="s">
        <v>30</v>
      </c>
      <c r="L170" s="1">
        <v>498</v>
      </c>
      <c r="M170" s="1">
        <v>498</v>
      </c>
      <c r="N170" s="1" t="s">
        <v>727</v>
      </c>
      <c r="O170" s="1" t="s">
        <v>32</v>
      </c>
      <c r="P170" s="1" t="s">
        <v>33</v>
      </c>
      <c r="Q170" s="1">
        <v>0</v>
      </c>
      <c r="R170" s="11">
        <v>44849</v>
      </c>
      <c r="S170" s="4">
        <v>44853</v>
      </c>
      <c r="T170" s="1" t="s">
        <v>34</v>
      </c>
      <c r="U170" s="1">
        <v>498</v>
      </c>
      <c r="V170" s="1">
        <v>0</v>
      </c>
      <c r="W170" s="1">
        <v>0</v>
      </c>
      <c r="X170" s="1" t="s">
        <v>35</v>
      </c>
      <c r="Y170" s="1" t="s">
        <v>728</v>
      </c>
    </row>
    <row r="171" s="1" customFormat="1" spans="1:25">
      <c r="A171" s="1" t="s">
        <v>729</v>
      </c>
      <c r="B171" s="1" t="s">
        <v>26</v>
      </c>
      <c r="C171" s="1" t="s">
        <v>27</v>
      </c>
      <c r="D171" s="1" t="s">
        <v>592</v>
      </c>
      <c r="E171" s="1" t="s">
        <v>334</v>
      </c>
      <c r="F171" s="4">
        <v>44849</v>
      </c>
      <c r="G171" s="4">
        <v>44850</v>
      </c>
      <c r="H171" s="1">
        <v>1</v>
      </c>
      <c r="I171" s="1">
        <v>1</v>
      </c>
      <c r="J171" s="1">
        <v>1</v>
      </c>
      <c r="K171" s="1" t="s">
        <v>30</v>
      </c>
      <c r="L171" s="1">
        <v>152</v>
      </c>
      <c r="M171" s="1">
        <v>152</v>
      </c>
      <c r="N171" s="1" t="s">
        <v>730</v>
      </c>
      <c r="O171" s="1" t="s">
        <v>32</v>
      </c>
      <c r="P171" s="1" t="s">
        <v>33</v>
      </c>
      <c r="Q171" s="1">
        <v>0</v>
      </c>
      <c r="R171" s="11">
        <v>44849</v>
      </c>
      <c r="S171" s="4">
        <v>44853</v>
      </c>
      <c r="T171" s="1" t="s">
        <v>34</v>
      </c>
      <c r="U171" s="1">
        <v>152</v>
      </c>
      <c r="V171" s="1">
        <v>0</v>
      </c>
      <c r="W171" s="1">
        <v>0</v>
      </c>
      <c r="X171" s="1" t="s">
        <v>35</v>
      </c>
      <c r="Y171" s="1" t="s">
        <v>35</v>
      </c>
    </row>
    <row r="172" s="1" customFormat="1" spans="1:25">
      <c r="A172" s="1" t="s">
        <v>731</v>
      </c>
      <c r="B172" s="1" t="s">
        <v>26</v>
      </c>
      <c r="C172" s="1" t="s">
        <v>27</v>
      </c>
      <c r="D172" s="1" t="s">
        <v>732</v>
      </c>
      <c r="E172" s="1" t="s">
        <v>277</v>
      </c>
      <c r="F172" s="4">
        <v>44849</v>
      </c>
      <c r="G172" s="4">
        <v>44850</v>
      </c>
      <c r="H172" s="1">
        <v>1</v>
      </c>
      <c r="I172" s="1">
        <v>1</v>
      </c>
      <c r="J172" s="1">
        <v>1</v>
      </c>
      <c r="K172" s="1" t="s">
        <v>30</v>
      </c>
      <c r="L172" s="1">
        <v>1167</v>
      </c>
      <c r="M172" s="1">
        <v>1167</v>
      </c>
      <c r="N172" s="1" t="s">
        <v>733</v>
      </c>
      <c r="O172" s="1" t="s">
        <v>32</v>
      </c>
      <c r="P172" s="1" t="s">
        <v>33</v>
      </c>
      <c r="Q172" s="1">
        <v>0</v>
      </c>
      <c r="R172" s="11">
        <v>44849</v>
      </c>
      <c r="S172" s="4">
        <v>44853</v>
      </c>
      <c r="T172" s="1" t="s">
        <v>34</v>
      </c>
      <c r="U172" s="1">
        <v>1167</v>
      </c>
      <c r="V172" s="1">
        <v>0</v>
      </c>
      <c r="W172" s="1">
        <v>0</v>
      </c>
      <c r="X172" s="1" t="s">
        <v>35</v>
      </c>
      <c r="Y172" s="1" t="s">
        <v>683</v>
      </c>
    </row>
    <row r="173" s="1" customFormat="1" spans="1:25">
      <c r="A173" s="1" t="s">
        <v>734</v>
      </c>
      <c r="B173" s="1" t="s">
        <v>26</v>
      </c>
      <c r="C173" s="1" t="s">
        <v>27</v>
      </c>
      <c r="D173" s="1" t="s">
        <v>735</v>
      </c>
      <c r="E173" s="1" t="s">
        <v>736</v>
      </c>
      <c r="F173" s="4">
        <v>44849</v>
      </c>
      <c r="G173" s="4">
        <v>44850</v>
      </c>
      <c r="H173" s="1">
        <v>1</v>
      </c>
      <c r="I173" s="1">
        <v>1</v>
      </c>
      <c r="J173" s="1">
        <v>1</v>
      </c>
      <c r="K173" s="1" t="s">
        <v>30</v>
      </c>
      <c r="L173" s="1">
        <v>181</v>
      </c>
      <c r="M173" s="1">
        <v>181</v>
      </c>
      <c r="N173" s="1" t="s">
        <v>737</v>
      </c>
      <c r="O173" s="1" t="s">
        <v>32</v>
      </c>
      <c r="P173" s="1" t="s">
        <v>33</v>
      </c>
      <c r="Q173" s="1">
        <v>0</v>
      </c>
      <c r="R173" s="11">
        <v>44849</v>
      </c>
      <c r="S173" s="4">
        <v>44853</v>
      </c>
      <c r="T173" s="1" t="s">
        <v>34</v>
      </c>
      <c r="U173" s="1">
        <v>181</v>
      </c>
      <c r="V173" s="1">
        <v>0</v>
      </c>
      <c r="W173" s="1">
        <v>0</v>
      </c>
      <c r="X173" s="1" t="s">
        <v>35</v>
      </c>
      <c r="Y173" s="1" t="s">
        <v>35</v>
      </c>
    </row>
    <row r="174" s="1" customFormat="1" spans="1:25">
      <c r="A174" s="1" t="s">
        <v>738</v>
      </c>
      <c r="B174" s="1" t="s">
        <v>26</v>
      </c>
      <c r="C174" s="1" t="s">
        <v>27</v>
      </c>
      <c r="D174" s="1" t="s">
        <v>739</v>
      </c>
      <c r="E174" s="1" t="s">
        <v>210</v>
      </c>
      <c r="F174" s="4">
        <v>44849</v>
      </c>
      <c r="G174" s="4">
        <v>44850</v>
      </c>
      <c r="H174" s="1">
        <v>1</v>
      </c>
      <c r="I174" s="1">
        <v>1</v>
      </c>
      <c r="J174" s="1">
        <v>1</v>
      </c>
      <c r="K174" s="1" t="s">
        <v>30</v>
      </c>
      <c r="L174" s="1">
        <v>204</v>
      </c>
      <c r="M174" s="1">
        <v>204</v>
      </c>
      <c r="N174" s="1" t="s">
        <v>740</v>
      </c>
      <c r="O174" s="1" t="s">
        <v>32</v>
      </c>
      <c r="P174" s="1" t="s">
        <v>33</v>
      </c>
      <c r="Q174" s="1">
        <v>0</v>
      </c>
      <c r="R174" s="11">
        <v>44849</v>
      </c>
      <c r="S174" s="4">
        <v>44853</v>
      </c>
      <c r="T174" s="1" t="s">
        <v>34</v>
      </c>
      <c r="U174" s="1">
        <v>204</v>
      </c>
      <c r="V174" s="1">
        <v>0</v>
      </c>
      <c r="W174" s="1">
        <v>0</v>
      </c>
      <c r="X174" s="1" t="s">
        <v>35</v>
      </c>
      <c r="Y174" s="1" t="s">
        <v>35</v>
      </c>
    </row>
    <row r="175" s="1" customFormat="1" spans="1:25">
      <c r="A175" s="1" t="s">
        <v>741</v>
      </c>
      <c r="B175" s="1" t="s">
        <v>26</v>
      </c>
      <c r="C175" s="1" t="s">
        <v>27</v>
      </c>
      <c r="D175" s="1" t="s">
        <v>448</v>
      </c>
      <c r="E175" s="1" t="s">
        <v>241</v>
      </c>
      <c r="F175" s="4">
        <v>44849</v>
      </c>
      <c r="G175" s="4">
        <v>44850</v>
      </c>
      <c r="H175" s="1">
        <v>1</v>
      </c>
      <c r="I175" s="1">
        <v>1</v>
      </c>
      <c r="J175" s="1">
        <v>1</v>
      </c>
      <c r="K175" s="1" t="s">
        <v>30</v>
      </c>
      <c r="L175" s="1">
        <v>1163</v>
      </c>
      <c r="M175" s="1">
        <v>1163</v>
      </c>
      <c r="N175" s="1" t="s">
        <v>742</v>
      </c>
      <c r="O175" s="1" t="s">
        <v>32</v>
      </c>
      <c r="P175" s="1" t="s">
        <v>33</v>
      </c>
      <c r="Q175" s="1">
        <v>0</v>
      </c>
      <c r="R175" s="11">
        <v>44849</v>
      </c>
      <c r="S175" s="4">
        <v>44853</v>
      </c>
      <c r="T175" s="1" t="s">
        <v>34</v>
      </c>
      <c r="U175" s="1">
        <v>1163</v>
      </c>
      <c r="V175" s="1">
        <v>0</v>
      </c>
      <c r="W175" s="1">
        <v>0</v>
      </c>
      <c r="X175" s="1" t="s">
        <v>35</v>
      </c>
      <c r="Y175" s="1" t="s">
        <v>35</v>
      </c>
    </row>
    <row r="176" s="1" customFormat="1" spans="1:25">
      <c r="A176" s="1" t="s">
        <v>743</v>
      </c>
      <c r="B176" s="1" t="s">
        <v>26</v>
      </c>
      <c r="C176" s="1" t="s">
        <v>27</v>
      </c>
      <c r="D176" s="1" t="s">
        <v>744</v>
      </c>
      <c r="E176" s="1" t="s">
        <v>745</v>
      </c>
      <c r="F176" s="4">
        <v>44849</v>
      </c>
      <c r="G176" s="4">
        <v>44850</v>
      </c>
      <c r="H176" s="1">
        <v>1</v>
      </c>
      <c r="I176" s="1">
        <v>1</v>
      </c>
      <c r="J176" s="1">
        <v>1</v>
      </c>
      <c r="K176" s="1" t="s">
        <v>30</v>
      </c>
      <c r="L176" s="1">
        <v>2530</v>
      </c>
      <c r="M176" s="1">
        <v>2530</v>
      </c>
      <c r="N176" s="1" t="s">
        <v>746</v>
      </c>
      <c r="O176" s="1" t="s">
        <v>32</v>
      </c>
      <c r="P176" s="1" t="s">
        <v>33</v>
      </c>
      <c r="Q176" s="1">
        <v>0</v>
      </c>
      <c r="R176" s="11">
        <v>44849</v>
      </c>
      <c r="S176" s="4">
        <v>44853</v>
      </c>
      <c r="T176" s="1" t="s">
        <v>34</v>
      </c>
      <c r="U176" s="1">
        <v>2530</v>
      </c>
      <c r="V176" s="1">
        <v>0</v>
      </c>
      <c r="W176" s="1">
        <v>0</v>
      </c>
      <c r="X176" s="1" t="s">
        <v>747</v>
      </c>
      <c r="Y176" s="1" t="s">
        <v>35</v>
      </c>
    </row>
    <row r="177" s="1" customFormat="1" spans="1:25">
      <c r="A177" s="1" t="s">
        <v>748</v>
      </c>
      <c r="B177" s="1" t="s">
        <v>26</v>
      </c>
      <c r="C177" s="1" t="s">
        <v>27</v>
      </c>
      <c r="D177" s="1" t="s">
        <v>749</v>
      </c>
      <c r="E177" s="1" t="s">
        <v>750</v>
      </c>
      <c r="F177" s="4">
        <v>44849</v>
      </c>
      <c r="G177" s="4">
        <v>44850</v>
      </c>
      <c r="H177" s="1">
        <v>1</v>
      </c>
      <c r="I177" s="1">
        <v>1</v>
      </c>
      <c r="J177" s="1">
        <v>1</v>
      </c>
      <c r="K177" s="1" t="s">
        <v>30</v>
      </c>
      <c r="L177" s="1">
        <v>936</v>
      </c>
      <c r="M177" s="1">
        <v>936</v>
      </c>
      <c r="N177" s="1" t="s">
        <v>751</v>
      </c>
      <c r="O177" s="1" t="s">
        <v>32</v>
      </c>
      <c r="P177" s="1" t="s">
        <v>33</v>
      </c>
      <c r="Q177" s="1">
        <v>0</v>
      </c>
      <c r="R177" s="11">
        <v>44849</v>
      </c>
      <c r="S177" s="4">
        <v>44853</v>
      </c>
      <c r="T177" s="1" t="s">
        <v>34</v>
      </c>
      <c r="U177" s="1">
        <v>936</v>
      </c>
      <c r="V177" s="1">
        <v>0</v>
      </c>
      <c r="W177" s="1">
        <v>0</v>
      </c>
      <c r="X177" s="1" t="s">
        <v>35</v>
      </c>
      <c r="Y177" s="1" t="s">
        <v>752</v>
      </c>
    </row>
    <row r="178" s="1" customFormat="1" spans="1:25">
      <c r="A178" s="1" t="s">
        <v>753</v>
      </c>
      <c r="B178" s="1" t="s">
        <v>26</v>
      </c>
      <c r="C178" s="1" t="s">
        <v>27</v>
      </c>
      <c r="D178" s="1" t="s">
        <v>754</v>
      </c>
      <c r="E178" s="1" t="s">
        <v>80</v>
      </c>
      <c r="F178" s="4">
        <v>44849</v>
      </c>
      <c r="G178" s="4">
        <v>44850</v>
      </c>
      <c r="H178" s="1">
        <v>1</v>
      </c>
      <c r="I178" s="1">
        <v>1</v>
      </c>
      <c r="J178" s="1">
        <v>1</v>
      </c>
      <c r="K178" s="1" t="s">
        <v>30</v>
      </c>
      <c r="L178" s="1">
        <v>243</v>
      </c>
      <c r="M178" s="1">
        <v>243</v>
      </c>
      <c r="N178" s="1" t="s">
        <v>755</v>
      </c>
      <c r="O178" s="1" t="s">
        <v>32</v>
      </c>
      <c r="P178" s="1" t="s">
        <v>33</v>
      </c>
      <c r="Q178" s="1">
        <v>0</v>
      </c>
      <c r="R178" s="11">
        <v>44849</v>
      </c>
      <c r="S178" s="4">
        <v>44853</v>
      </c>
      <c r="T178" s="1" t="s">
        <v>34</v>
      </c>
      <c r="U178" s="1">
        <v>243</v>
      </c>
      <c r="V178" s="1">
        <v>0</v>
      </c>
      <c r="W178" s="1">
        <v>0</v>
      </c>
      <c r="X178" s="1" t="s">
        <v>756</v>
      </c>
      <c r="Y178" s="1" t="s">
        <v>757</v>
      </c>
    </row>
    <row r="179" s="1" customFormat="1" spans="1:25">
      <c r="A179" s="1" t="s">
        <v>758</v>
      </c>
      <c r="B179" s="1" t="s">
        <v>26</v>
      </c>
      <c r="C179" s="1" t="s">
        <v>27</v>
      </c>
      <c r="D179" s="1" t="s">
        <v>759</v>
      </c>
      <c r="E179" s="1" t="s">
        <v>760</v>
      </c>
      <c r="F179" s="4">
        <v>44849</v>
      </c>
      <c r="G179" s="4">
        <v>44850</v>
      </c>
      <c r="H179" s="1">
        <v>1</v>
      </c>
      <c r="I179" s="1">
        <v>1</v>
      </c>
      <c r="J179" s="1">
        <v>1</v>
      </c>
      <c r="K179" s="1" t="s">
        <v>30</v>
      </c>
      <c r="L179" s="1">
        <v>31625</v>
      </c>
      <c r="M179" s="1">
        <v>31625</v>
      </c>
      <c r="N179" s="1" t="s">
        <v>761</v>
      </c>
      <c r="O179" s="1" t="s">
        <v>32</v>
      </c>
      <c r="P179" s="1" t="s">
        <v>33</v>
      </c>
      <c r="Q179" s="1">
        <v>0</v>
      </c>
      <c r="R179" s="11">
        <v>44849</v>
      </c>
      <c r="S179" s="4">
        <v>44853</v>
      </c>
      <c r="T179" s="1" t="s">
        <v>34</v>
      </c>
      <c r="U179" s="1">
        <v>31625</v>
      </c>
      <c r="V179" s="1">
        <v>0</v>
      </c>
      <c r="W179" s="1">
        <v>0</v>
      </c>
      <c r="X179" s="1" t="s">
        <v>762</v>
      </c>
      <c r="Y179" s="1" t="s">
        <v>763</v>
      </c>
    </row>
    <row r="180" s="1" customFormat="1" spans="1:25">
      <c r="A180" s="1" t="s">
        <v>764</v>
      </c>
      <c r="B180" s="1" t="s">
        <v>26</v>
      </c>
      <c r="C180" s="1" t="s">
        <v>765</v>
      </c>
      <c r="D180" s="1" t="s">
        <v>766</v>
      </c>
      <c r="E180" s="1" t="s">
        <v>767</v>
      </c>
      <c r="F180" s="4">
        <v>44831</v>
      </c>
      <c r="G180" s="4">
        <v>44834</v>
      </c>
      <c r="H180" s="1">
        <v>1</v>
      </c>
      <c r="I180" s="1">
        <v>3</v>
      </c>
      <c r="J180" s="1">
        <v>3</v>
      </c>
      <c r="K180" s="1" t="s">
        <v>30</v>
      </c>
      <c r="L180" s="1">
        <v>-1814</v>
      </c>
      <c r="M180" s="1">
        <v>-1814</v>
      </c>
      <c r="N180" s="1" t="s">
        <v>768</v>
      </c>
      <c r="O180" s="1" t="s">
        <v>32</v>
      </c>
      <c r="P180" s="1" t="s">
        <v>33</v>
      </c>
      <c r="Q180" s="1">
        <v>0</v>
      </c>
      <c r="R180" s="11">
        <v>44831</v>
      </c>
      <c r="S180" s="4">
        <v>44853</v>
      </c>
      <c r="T180" s="1" t="s">
        <v>34</v>
      </c>
      <c r="U180" s="1">
        <v>-1814</v>
      </c>
      <c r="V180" s="1">
        <v>0</v>
      </c>
      <c r="W180" s="1">
        <v>0</v>
      </c>
      <c r="X180" s="1" t="s">
        <v>35</v>
      </c>
      <c r="Y180" s="1" t="s">
        <v>35</v>
      </c>
    </row>
    <row r="181" s="1" customFormat="1" spans="1:25">
      <c r="A181" s="1" t="s">
        <v>769</v>
      </c>
      <c r="B181" s="1" t="s">
        <v>26</v>
      </c>
      <c r="C181" s="1" t="s">
        <v>770</v>
      </c>
      <c r="D181" s="1" t="s">
        <v>771</v>
      </c>
      <c r="E181" s="1" t="s">
        <v>772</v>
      </c>
      <c r="F181" s="4">
        <v>44821</v>
      </c>
      <c r="G181" s="4">
        <v>44822</v>
      </c>
      <c r="H181" s="1">
        <v>1</v>
      </c>
      <c r="I181" s="1">
        <v>1</v>
      </c>
      <c r="J181" s="1">
        <v>1</v>
      </c>
      <c r="K181" s="1" t="s">
        <v>30</v>
      </c>
      <c r="L181" s="1">
        <v>-5716.33</v>
      </c>
      <c r="M181" s="1">
        <v>-5716.33</v>
      </c>
      <c r="N181" s="1" t="s">
        <v>773</v>
      </c>
      <c r="O181" s="1" t="s">
        <v>32</v>
      </c>
      <c r="P181" s="1" t="s">
        <v>33</v>
      </c>
      <c r="Q181" s="1">
        <v>0</v>
      </c>
      <c r="R181" s="11">
        <v>44799</v>
      </c>
      <c r="S181" s="4">
        <v>44853</v>
      </c>
      <c r="U181" s="1">
        <v>0</v>
      </c>
      <c r="V181" s="1">
        <v>0</v>
      </c>
      <c r="W181" s="1">
        <v>0</v>
      </c>
      <c r="X181" s="1" t="s">
        <v>35</v>
      </c>
      <c r="Y181" s="1" t="s">
        <v>35</v>
      </c>
    </row>
    <row r="182" s="1" customFormat="1" spans="1:25">
      <c r="A182" s="1" t="s">
        <v>774</v>
      </c>
      <c r="B182" s="1" t="s">
        <v>26</v>
      </c>
      <c r="C182" s="1" t="s">
        <v>770</v>
      </c>
      <c r="D182" s="1" t="s">
        <v>775</v>
      </c>
      <c r="E182" s="1" t="s">
        <v>776</v>
      </c>
      <c r="F182" s="4">
        <v>44841</v>
      </c>
      <c r="G182" s="4">
        <v>44843</v>
      </c>
      <c r="H182" s="1">
        <v>1</v>
      </c>
      <c r="I182" s="1">
        <v>2</v>
      </c>
      <c r="J182" s="1">
        <v>2</v>
      </c>
      <c r="K182" s="1" t="s">
        <v>30</v>
      </c>
      <c r="L182" s="1">
        <v>-5725.16</v>
      </c>
      <c r="M182" s="1">
        <v>-5725.16</v>
      </c>
      <c r="N182" s="1" t="s">
        <v>777</v>
      </c>
      <c r="O182" s="1" t="s">
        <v>32</v>
      </c>
      <c r="P182" s="1" t="s">
        <v>33</v>
      </c>
      <c r="Q182" s="1">
        <v>0</v>
      </c>
      <c r="R182" s="11">
        <v>44808</v>
      </c>
      <c r="S182" s="4">
        <v>44853</v>
      </c>
      <c r="U182" s="1">
        <v>0</v>
      </c>
      <c r="V182" s="1">
        <v>0</v>
      </c>
      <c r="W182" s="1">
        <v>0</v>
      </c>
      <c r="X182" s="1" t="s">
        <v>35</v>
      </c>
      <c r="Y182" s="1" t="s">
        <v>35</v>
      </c>
    </row>
    <row r="183" s="1" customFormat="1" spans="1:25">
      <c r="A183" s="1" t="s">
        <v>778</v>
      </c>
      <c r="B183" s="1" t="s">
        <v>26</v>
      </c>
      <c r="C183" s="1" t="s">
        <v>770</v>
      </c>
      <c r="D183" s="1" t="s">
        <v>779</v>
      </c>
      <c r="E183" s="1" t="s">
        <v>780</v>
      </c>
      <c r="F183" s="4">
        <v>44810</v>
      </c>
      <c r="G183" s="4">
        <v>44812</v>
      </c>
      <c r="H183" s="1">
        <v>1</v>
      </c>
      <c r="I183" s="1">
        <v>2</v>
      </c>
      <c r="J183" s="1">
        <v>2</v>
      </c>
      <c r="K183" s="1" t="s">
        <v>30</v>
      </c>
      <c r="L183" s="1">
        <v>-387</v>
      </c>
      <c r="M183" s="1">
        <v>-387</v>
      </c>
      <c r="N183" s="1" t="s">
        <v>781</v>
      </c>
      <c r="O183" s="1" t="s">
        <v>32</v>
      </c>
      <c r="P183" s="1" t="s">
        <v>33</v>
      </c>
      <c r="Q183" s="1">
        <v>0</v>
      </c>
      <c r="R183" s="11">
        <v>44793</v>
      </c>
      <c r="S183" s="4">
        <v>44853</v>
      </c>
      <c r="U183" s="1">
        <v>0</v>
      </c>
      <c r="V183" s="1">
        <v>0</v>
      </c>
      <c r="W183" s="1">
        <v>0</v>
      </c>
      <c r="X183" s="1" t="s">
        <v>35</v>
      </c>
      <c r="Y183" s="1" t="s">
        <v>782</v>
      </c>
    </row>
    <row r="184" s="1" customFormat="1" spans="1:25">
      <c r="A184" s="1" t="s">
        <v>783</v>
      </c>
      <c r="B184" s="1" t="s">
        <v>26</v>
      </c>
      <c r="C184" s="1" t="s">
        <v>770</v>
      </c>
      <c r="D184" s="1" t="s">
        <v>784</v>
      </c>
      <c r="E184" s="1" t="s">
        <v>785</v>
      </c>
      <c r="F184" s="4">
        <v>44822</v>
      </c>
      <c r="G184" s="4">
        <v>44830</v>
      </c>
      <c r="H184" s="1">
        <v>1</v>
      </c>
      <c r="I184" s="1">
        <v>8</v>
      </c>
      <c r="J184" s="1">
        <v>8</v>
      </c>
      <c r="K184" s="1" t="s">
        <v>30</v>
      </c>
      <c r="L184" s="1">
        <v>-759.57</v>
      </c>
      <c r="M184" s="1">
        <v>-759.57</v>
      </c>
      <c r="N184" s="1" t="s">
        <v>786</v>
      </c>
      <c r="O184" s="1" t="s">
        <v>32</v>
      </c>
      <c r="P184" s="1" t="s">
        <v>33</v>
      </c>
      <c r="Q184" s="1">
        <v>0</v>
      </c>
      <c r="R184" s="11">
        <v>44783</v>
      </c>
      <c r="S184" s="4">
        <v>44853</v>
      </c>
      <c r="U184" s="1">
        <v>0</v>
      </c>
      <c r="V184" s="1">
        <v>0</v>
      </c>
      <c r="W184" s="1">
        <v>0</v>
      </c>
      <c r="X184" s="1" t="s">
        <v>35</v>
      </c>
      <c r="Y184" s="1" t="s">
        <v>787</v>
      </c>
    </row>
    <row r="185" s="1" customFormat="1" spans="1:25">
      <c r="A185" s="1" t="s">
        <v>788</v>
      </c>
      <c r="B185" s="1" t="s">
        <v>26</v>
      </c>
      <c r="C185" s="1" t="s">
        <v>770</v>
      </c>
      <c r="D185" s="1" t="s">
        <v>789</v>
      </c>
      <c r="E185" s="1" t="s">
        <v>790</v>
      </c>
      <c r="F185" s="4">
        <v>44820</v>
      </c>
      <c r="G185" s="4">
        <v>44821</v>
      </c>
      <c r="H185" s="1">
        <v>1</v>
      </c>
      <c r="I185" s="1">
        <v>1</v>
      </c>
      <c r="J185" s="1">
        <v>1</v>
      </c>
      <c r="K185" s="1" t="s">
        <v>30</v>
      </c>
      <c r="L185" s="1">
        <v>-116.34</v>
      </c>
      <c r="M185" s="1">
        <v>-116.34</v>
      </c>
      <c r="N185" s="1" t="s">
        <v>791</v>
      </c>
      <c r="O185" s="1" t="s">
        <v>32</v>
      </c>
      <c r="P185" s="1" t="s">
        <v>33</v>
      </c>
      <c r="Q185" s="1">
        <v>0</v>
      </c>
      <c r="R185" s="11">
        <v>44820</v>
      </c>
      <c r="S185" s="4">
        <v>44853</v>
      </c>
      <c r="U185" s="1">
        <v>0</v>
      </c>
      <c r="V185" s="1">
        <v>0</v>
      </c>
      <c r="W185" s="1">
        <v>0</v>
      </c>
      <c r="X185" s="1" t="s">
        <v>35</v>
      </c>
      <c r="Y185" s="1" t="s">
        <v>35</v>
      </c>
    </row>
    <row r="186" s="1" customFormat="1" spans="1:25">
      <c r="A186" s="1" t="s">
        <v>792</v>
      </c>
      <c r="B186" s="1" t="s">
        <v>26</v>
      </c>
      <c r="C186" s="1" t="s">
        <v>770</v>
      </c>
      <c r="D186" s="1" t="s">
        <v>793</v>
      </c>
      <c r="E186" s="1" t="s">
        <v>794</v>
      </c>
      <c r="F186" s="4">
        <v>44827</v>
      </c>
      <c r="G186" s="4">
        <v>44828</v>
      </c>
      <c r="H186" s="1">
        <v>1</v>
      </c>
      <c r="I186" s="1">
        <v>1</v>
      </c>
      <c r="J186" s="1">
        <v>1</v>
      </c>
      <c r="K186" s="1" t="s">
        <v>30</v>
      </c>
      <c r="L186" s="1">
        <v>-14167.61</v>
      </c>
      <c r="M186" s="1">
        <v>-14167.61</v>
      </c>
      <c r="N186" s="1" t="s">
        <v>795</v>
      </c>
      <c r="O186" s="1" t="s">
        <v>32</v>
      </c>
      <c r="P186" s="1" t="s">
        <v>33</v>
      </c>
      <c r="Q186" s="1">
        <v>0</v>
      </c>
      <c r="R186" s="11">
        <v>44796</v>
      </c>
      <c r="S186" s="4">
        <v>44853</v>
      </c>
      <c r="U186" s="1">
        <v>0</v>
      </c>
      <c r="V186" s="1">
        <v>0</v>
      </c>
      <c r="W186" s="1">
        <v>0</v>
      </c>
      <c r="X186" s="1" t="s">
        <v>35</v>
      </c>
      <c r="Y186" s="1" t="s">
        <v>796</v>
      </c>
    </row>
    <row r="187" s="1" customFormat="1" spans="1:25">
      <c r="A187" s="1" t="s">
        <v>797</v>
      </c>
      <c r="B187" s="1" t="s">
        <v>26</v>
      </c>
      <c r="C187" s="1" t="s">
        <v>770</v>
      </c>
      <c r="D187" s="1" t="s">
        <v>798</v>
      </c>
      <c r="E187" s="1" t="s">
        <v>799</v>
      </c>
      <c r="F187" s="4">
        <v>44822</v>
      </c>
      <c r="G187" s="4">
        <v>44823</v>
      </c>
      <c r="H187" s="1">
        <v>1</v>
      </c>
      <c r="I187" s="1">
        <v>1</v>
      </c>
      <c r="J187" s="1">
        <v>1</v>
      </c>
      <c r="K187" s="1" t="s">
        <v>30</v>
      </c>
      <c r="L187" s="1">
        <v>-184.26</v>
      </c>
      <c r="M187" s="1">
        <v>-184.26</v>
      </c>
      <c r="N187" s="1" t="s">
        <v>800</v>
      </c>
      <c r="O187" s="1" t="s">
        <v>32</v>
      </c>
      <c r="P187" s="1" t="s">
        <v>33</v>
      </c>
      <c r="Q187" s="1">
        <v>0</v>
      </c>
      <c r="R187" s="11">
        <v>44822</v>
      </c>
      <c r="S187" s="4">
        <v>44853</v>
      </c>
      <c r="U187" s="1">
        <v>0</v>
      </c>
      <c r="V187" s="1">
        <v>0</v>
      </c>
      <c r="W187" s="1">
        <v>0</v>
      </c>
      <c r="X187" s="1" t="s">
        <v>35</v>
      </c>
      <c r="Y187" s="1" t="s">
        <v>801</v>
      </c>
    </row>
    <row r="188" s="1" customFormat="1" spans="1:25">
      <c r="A188" s="1" t="s">
        <v>802</v>
      </c>
      <c r="B188" s="1" t="s">
        <v>26</v>
      </c>
      <c r="C188" s="1" t="s">
        <v>770</v>
      </c>
      <c r="D188" s="1" t="s">
        <v>803</v>
      </c>
      <c r="E188" s="1" t="s">
        <v>804</v>
      </c>
      <c r="F188" s="4">
        <v>44830</v>
      </c>
      <c r="G188" s="4">
        <v>44837</v>
      </c>
      <c r="H188" s="1">
        <v>1</v>
      </c>
      <c r="I188" s="1">
        <v>7</v>
      </c>
      <c r="J188" s="1">
        <v>7</v>
      </c>
      <c r="K188" s="1" t="s">
        <v>30</v>
      </c>
      <c r="L188" s="1">
        <v>-3422.72</v>
      </c>
      <c r="M188" s="1">
        <v>-3422.72</v>
      </c>
      <c r="N188" s="1" t="s">
        <v>805</v>
      </c>
      <c r="O188" s="1" t="s">
        <v>32</v>
      </c>
      <c r="P188" s="1" t="s">
        <v>33</v>
      </c>
      <c r="Q188" s="1">
        <v>0</v>
      </c>
      <c r="R188" s="11">
        <v>44788</v>
      </c>
      <c r="S188" s="4">
        <v>44853</v>
      </c>
      <c r="U188" s="1">
        <v>0</v>
      </c>
      <c r="V188" s="1">
        <v>0</v>
      </c>
      <c r="W188" s="1">
        <v>0</v>
      </c>
      <c r="X188" s="1" t="s">
        <v>35</v>
      </c>
      <c r="Y188" s="1" t="s">
        <v>35</v>
      </c>
    </row>
    <row r="189" s="1" customFormat="1" spans="1:25">
      <c r="A189" s="1" t="s">
        <v>806</v>
      </c>
      <c r="B189" s="1" t="s">
        <v>26</v>
      </c>
      <c r="C189" s="1" t="s">
        <v>770</v>
      </c>
      <c r="D189" s="1" t="s">
        <v>807</v>
      </c>
      <c r="E189" s="1" t="s">
        <v>808</v>
      </c>
      <c r="F189" s="4">
        <v>44826</v>
      </c>
      <c r="G189" s="4">
        <v>44827</v>
      </c>
      <c r="H189" s="1">
        <v>1</v>
      </c>
      <c r="I189" s="1">
        <v>1</v>
      </c>
      <c r="J189" s="1">
        <v>1</v>
      </c>
      <c r="K189" s="1" t="s">
        <v>30</v>
      </c>
      <c r="L189" s="1">
        <v>-930.54</v>
      </c>
      <c r="M189" s="1">
        <v>-930.54</v>
      </c>
      <c r="N189" s="1" t="s">
        <v>809</v>
      </c>
      <c r="O189" s="1" t="s">
        <v>32</v>
      </c>
      <c r="P189" s="1" t="s">
        <v>33</v>
      </c>
      <c r="Q189" s="1">
        <v>0</v>
      </c>
      <c r="R189" s="11">
        <v>44826</v>
      </c>
      <c r="S189" s="4">
        <v>44853</v>
      </c>
      <c r="U189" s="1">
        <v>0</v>
      </c>
      <c r="V189" s="1">
        <v>0</v>
      </c>
      <c r="W189" s="1">
        <v>0</v>
      </c>
      <c r="X189" s="1" t="s">
        <v>35</v>
      </c>
      <c r="Y189" s="1" t="s">
        <v>35</v>
      </c>
    </row>
    <row r="190" s="1" customFormat="1" spans="1:25">
      <c r="A190" s="1" t="s">
        <v>810</v>
      </c>
      <c r="B190" s="1" t="s">
        <v>26</v>
      </c>
      <c r="C190" s="1" t="s">
        <v>770</v>
      </c>
      <c r="D190" s="1" t="s">
        <v>811</v>
      </c>
      <c r="E190" s="1" t="s">
        <v>812</v>
      </c>
      <c r="F190" s="4">
        <v>44826</v>
      </c>
      <c r="G190" s="4">
        <v>44829</v>
      </c>
      <c r="H190" s="1">
        <v>1</v>
      </c>
      <c r="I190" s="1">
        <v>3</v>
      </c>
      <c r="J190" s="1">
        <v>3</v>
      </c>
      <c r="K190" s="1" t="s">
        <v>30</v>
      </c>
      <c r="L190" s="1">
        <v>-1079.09</v>
      </c>
      <c r="M190" s="1">
        <v>-1079.09</v>
      </c>
      <c r="N190" s="1" t="s">
        <v>813</v>
      </c>
      <c r="O190" s="1" t="s">
        <v>32</v>
      </c>
      <c r="P190" s="1" t="s">
        <v>33</v>
      </c>
      <c r="Q190" s="1">
        <v>0</v>
      </c>
      <c r="R190" s="11">
        <v>44816</v>
      </c>
      <c r="S190" s="4">
        <v>44853</v>
      </c>
      <c r="U190" s="1">
        <v>0</v>
      </c>
      <c r="V190" s="1">
        <v>0</v>
      </c>
      <c r="W190" s="1">
        <v>0</v>
      </c>
      <c r="X190" s="1" t="s">
        <v>35</v>
      </c>
      <c r="Y190" s="1" t="s">
        <v>814</v>
      </c>
    </row>
    <row r="191" s="1" customFormat="1" spans="1:25">
      <c r="A191" s="1" t="s">
        <v>815</v>
      </c>
      <c r="B191" s="1" t="s">
        <v>26</v>
      </c>
      <c r="C191" s="1" t="s">
        <v>770</v>
      </c>
      <c r="D191" s="1" t="s">
        <v>816</v>
      </c>
      <c r="E191" s="1" t="s">
        <v>817</v>
      </c>
      <c r="F191" s="4">
        <v>44828</v>
      </c>
      <c r="G191" s="4">
        <v>44829</v>
      </c>
      <c r="H191" s="1">
        <v>1</v>
      </c>
      <c r="I191" s="1">
        <v>1</v>
      </c>
      <c r="J191" s="1">
        <v>1</v>
      </c>
      <c r="K191" s="1" t="s">
        <v>30</v>
      </c>
      <c r="L191" s="1">
        <v>-115.42</v>
      </c>
      <c r="M191" s="1">
        <v>-115.42</v>
      </c>
      <c r="N191" s="1" t="s">
        <v>818</v>
      </c>
      <c r="O191" s="1" t="s">
        <v>32</v>
      </c>
      <c r="P191" s="1" t="s">
        <v>33</v>
      </c>
      <c r="Q191" s="1">
        <v>0</v>
      </c>
      <c r="R191" s="11">
        <v>44827</v>
      </c>
      <c r="S191" s="4">
        <v>44853</v>
      </c>
      <c r="U191" s="1">
        <v>0</v>
      </c>
      <c r="V191" s="1">
        <v>0</v>
      </c>
      <c r="W191" s="1">
        <v>0</v>
      </c>
      <c r="X191" s="1" t="s">
        <v>35</v>
      </c>
      <c r="Y191" s="1" t="s">
        <v>35</v>
      </c>
    </row>
    <row r="192" s="1" customFormat="1" spans="1:25">
      <c r="A192" s="1" t="s">
        <v>819</v>
      </c>
      <c r="B192" s="1" t="s">
        <v>26</v>
      </c>
      <c r="C192" s="1" t="s">
        <v>770</v>
      </c>
      <c r="D192" s="1" t="s">
        <v>820</v>
      </c>
      <c r="F192" s="4">
        <v>44832</v>
      </c>
      <c r="G192" s="4">
        <v>44835</v>
      </c>
      <c r="H192" s="1">
        <v>0</v>
      </c>
      <c r="I192" s="1">
        <v>3</v>
      </c>
      <c r="J192" s="1">
        <v>0</v>
      </c>
      <c r="K192" s="1" t="s">
        <v>30</v>
      </c>
      <c r="L192" s="1">
        <v>-1305.83</v>
      </c>
      <c r="M192" s="1">
        <v>-1305.83</v>
      </c>
      <c r="O192" s="1" t="s">
        <v>32</v>
      </c>
      <c r="P192" s="1" t="s">
        <v>33</v>
      </c>
      <c r="Q192" s="1">
        <v>0</v>
      </c>
      <c r="R192" s="11">
        <v>44829</v>
      </c>
      <c r="S192" s="4">
        <v>44853</v>
      </c>
      <c r="U192" s="1">
        <v>0</v>
      </c>
      <c r="V192" s="1">
        <v>0</v>
      </c>
      <c r="W192" s="1">
        <v>0</v>
      </c>
      <c r="X192" s="1" t="s">
        <v>35</v>
      </c>
      <c r="Y192" s="1" t="s">
        <v>35</v>
      </c>
    </row>
    <row r="193" s="1" customFormat="1" spans="1:25">
      <c r="A193" s="1" t="s">
        <v>821</v>
      </c>
      <c r="B193" s="1" t="s">
        <v>26</v>
      </c>
      <c r="C193" s="1" t="s">
        <v>770</v>
      </c>
      <c r="D193" s="1" t="s">
        <v>822</v>
      </c>
      <c r="E193" s="1" t="s">
        <v>210</v>
      </c>
      <c r="F193" s="4">
        <v>44833</v>
      </c>
      <c r="G193" s="4">
        <v>44834</v>
      </c>
      <c r="H193" s="1">
        <v>1</v>
      </c>
      <c r="I193" s="1">
        <v>1</v>
      </c>
      <c r="J193" s="1">
        <v>1</v>
      </c>
      <c r="K193" s="1" t="s">
        <v>30</v>
      </c>
      <c r="L193" s="1">
        <v>-474.93</v>
      </c>
      <c r="M193" s="1">
        <v>-474.93</v>
      </c>
      <c r="N193" s="1" t="s">
        <v>823</v>
      </c>
      <c r="O193" s="1" t="s">
        <v>32</v>
      </c>
      <c r="P193" s="1" t="s">
        <v>33</v>
      </c>
      <c r="Q193" s="1">
        <v>0</v>
      </c>
      <c r="R193" s="11">
        <v>44829</v>
      </c>
      <c r="S193" s="4">
        <v>44853</v>
      </c>
      <c r="U193" s="1">
        <v>0</v>
      </c>
      <c r="V193" s="1">
        <v>0</v>
      </c>
      <c r="W193" s="1">
        <v>0</v>
      </c>
      <c r="X193" s="1" t="s">
        <v>35</v>
      </c>
      <c r="Y193" s="1" t="s">
        <v>824</v>
      </c>
    </row>
    <row r="194" s="1" customFormat="1" spans="1:25">
      <c r="A194" s="1" t="s">
        <v>825</v>
      </c>
      <c r="B194" s="1" t="s">
        <v>26</v>
      </c>
      <c r="C194" s="1" t="s">
        <v>770</v>
      </c>
      <c r="D194" s="1" t="s">
        <v>826</v>
      </c>
      <c r="E194" s="1" t="s">
        <v>827</v>
      </c>
      <c r="F194" s="4">
        <v>44832</v>
      </c>
      <c r="G194" s="4">
        <v>44833</v>
      </c>
      <c r="H194" s="1">
        <v>1</v>
      </c>
      <c r="I194" s="1">
        <v>1</v>
      </c>
      <c r="J194" s="1">
        <v>1</v>
      </c>
      <c r="K194" s="1" t="s">
        <v>30</v>
      </c>
      <c r="L194" s="1">
        <v>-84.78</v>
      </c>
      <c r="M194" s="1">
        <v>-84.78</v>
      </c>
      <c r="N194" s="1" t="s">
        <v>828</v>
      </c>
      <c r="O194" s="1" t="s">
        <v>32</v>
      </c>
      <c r="P194" s="1" t="s">
        <v>33</v>
      </c>
      <c r="Q194" s="1">
        <v>0</v>
      </c>
      <c r="R194" s="11">
        <v>44832</v>
      </c>
      <c r="S194" s="4">
        <v>44853</v>
      </c>
      <c r="U194" s="1">
        <v>0</v>
      </c>
      <c r="V194" s="1">
        <v>0</v>
      </c>
      <c r="W194" s="1">
        <v>0</v>
      </c>
      <c r="X194" s="1" t="s">
        <v>35</v>
      </c>
      <c r="Y194" s="1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topLeftCell="A174" workbookViewId="0">
      <selection activeCell="D189" sqref="D189"/>
    </sheetView>
  </sheetViews>
  <sheetFormatPr defaultColWidth="9" defaultRowHeight="13.5"/>
  <cols>
    <col min="1" max="1" width="12.625" style="1"/>
    <col min="2" max="3" width="11.5" style="1"/>
    <col min="4" max="4" width="10.375" style="1"/>
    <col min="5" max="5" width="9" style="1"/>
    <col min="6" max="6" width="10.375" style="1"/>
    <col min="7" max="16357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829</v>
      </c>
    </row>
    <row r="2" s="1" customFormat="1" spans="1:9">
      <c r="A2" s="3">
        <v>18055163324</v>
      </c>
      <c r="B2" s="4">
        <v>44848</v>
      </c>
      <c r="C2" s="4">
        <v>44850</v>
      </c>
      <c r="D2" s="1">
        <v>2917</v>
      </c>
      <c r="E2" s="1" t="str">
        <f>VLOOKUP(A2,HOP!A:L,12,0)</f>
        <v>2917.00</v>
      </c>
      <c r="F2" s="1" t="str">
        <f>VLOOKUP(A2,HOP!A:C,3,0)</f>
        <v>2576843</v>
      </c>
      <c r="G2" s="1">
        <f>D2-E2</f>
        <v>0</v>
      </c>
      <c r="H2" s="1" t="str">
        <f>$H$1&amp;F2</f>
        <v>，2576843</v>
      </c>
      <c r="I2" s="1" t="str">
        <f>VLOOKUP(A2,HOP!A:U,21,0)</f>
        <v>直连</v>
      </c>
    </row>
    <row r="3" s="1" customFormat="1" spans="1:9">
      <c r="A3" s="3">
        <v>18524864841</v>
      </c>
      <c r="B3" s="4">
        <v>44849</v>
      </c>
      <c r="C3" s="4">
        <v>44850</v>
      </c>
      <c r="D3" s="1">
        <v>3503</v>
      </c>
      <c r="E3" s="1" t="str">
        <f>VLOOKUP(A3,HOP!A:L,12,0)</f>
        <v>3503.00</v>
      </c>
      <c r="F3" s="1" t="str">
        <f>VLOOKUP(A3,HOP!A:C,3,0)</f>
        <v>2634092</v>
      </c>
      <c r="G3" s="1">
        <f t="shared" ref="G3:G34" si="0">D3-E3</f>
        <v>0</v>
      </c>
      <c r="H3" s="1" t="str">
        <f t="shared" ref="H3:H34" si="1">$H$1&amp;F3</f>
        <v>，2634092</v>
      </c>
      <c r="I3" s="1" t="str">
        <f>VLOOKUP(A3,HOP!A:U,21,0)</f>
        <v>直连</v>
      </c>
    </row>
    <row r="4" s="1" customFormat="1" spans="1:9">
      <c r="A4" s="3">
        <v>18661797836</v>
      </c>
      <c r="B4" s="4">
        <v>44845</v>
      </c>
      <c r="C4" s="4">
        <v>44850</v>
      </c>
      <c r="D4" s="1">
        <v>4670</v>
      </c>
      <c r="E4" s="1" t="str">
        <f>VLOOKUP(A4,HOP!A:L,12,0)</f>
        <v>4670.00</v>
      </c>
      <c r="F4" s="1" t="str">
        <f>VLOOKUP(A4,HOP!A:C,3,0)</f>
        <v>2647052</v>
      </c>
      <c r="G4" s="1">
        <f t="shared" si="0"/>
        <v>0</v>
      </c>
      <c r="H4" s="1" t="str">
        <f t="shared" si="1"/>
        <v>，2647052</v>
      </c>
      <c r="I4" s="1" t="str">
        <f>VLOOKUP(A4,HOP!A:U,21,0)</f>
        <v>直连</v>
      </c>
    </row>
    <row r="5" s="1" customFormat="1" spans="1:9">
      <c r="A5" s="3">
        <v>18810520603</v>
      </c>
      <c r="B5" s="4">
        <v>44847</v>
      </c>
      <c r="C5" s="4">
        <v>44850</v>
      </c>
      <c r="D5" s="1">
        <v>927</v>
      </c>
      <c r="E5" s="1" t="str">
        <f>VLOOKUP(A5,HOP!A:L,12,0)</f>
        <v>927.00</v>
      </c>
      <c r="F5" s="1" t="str">
        <f>VLOOKUP(A5,HOP!A:C,3,0)</f>
        <v>2660841</v>
      </c>
      <c r="G5" s="1">
        <f t="shared" si="0"/>
        <v>0</v>
      </c>
      <c r="H5" s="1" t="str">
        <f t="shared" si="1"/>
        <v>，2660841</v>
      </c>
      <c r="I5" s="1" t="str">
        <f>VLOOKUP(A5,HOP!A:U,21,0)</f>
        <v>直连</v>
      </c>
    </row>
    <row r="6" s="1" customFormat="1" spans="1:9">
      <c r="A6" s="3">
        <v>18830003678</v>
      </c>
      <c r="B6" s="4">
        <v>44846</v>
      </c>
      <c r="C6" s="4">
        <v>44850</v>
      </c>
      <c r="D6" s="1">
        <v>3572</v>
      </c>
      <c r="E6" s="1" t="str">
        <f>VLOOKUP(A6,HOP!A:L,12,0)</f>
        <v>3572.00</v>
      </c>
      <c r="F6" s="1" t="str">
        <f>VLOOKUP(A6,HOP!A:C,3,0)</f>
        <v>2662826</v>
      </c>
      <c r="G6" s="1">
        <f t="shared" si="0"/>
        <v>0</v>
      </c>
      <c r="H6" s="1" t="str">
        <f t="shared" si="1"/>
        <v>，2662826</v>
      </c>
      <c r="I6" s="1" t="str">
        <f>VLOOKUP(A6,HOP!A:U,21,0)</f>
        <v>直连</v>
      </c>
    </row>
    <row r="7" s="1" customFormat="1" spans="1:9">
      <c r="A7" s="3">
        <v>18864196746</v>
      </c>
      <c r="B7" s="4">
        <v>44847</v>
      </c>
      <c r="C7" s="4">
        <v>44850</v>
      </c>
      <c r="D7" s="1">
        <v>2645</v>
      </c>
      <c r="E7" s="1" t="str">
        <f>VLOOKUP(A7,HOP!A:L,12,0)</f>
        <v>2645.00</v>
      </c>
      <c r="F7" s="1" t="str">
        <f>VLOOKUP(A7,HOP!A:C,3,0)</f>
        <v>2667085</v>
      </c>
      <c r="G7" s="1">
        <f t="shared" si="0"/>
        <v>0</v>
      </c>
      <c r="H7" s="1" t="str">
        <f t="shared" si="1"/>
        <v>，2667085</v>
      </c>
      <c r="I7" s="1" t="str">
        <f>VLOOKUP(A7,HOP!A:U,21,0)</f>
        <v>直连</v>
      </c>
    </row>
    <row r="8" s="1" customFormat="1" spans="1:9">
      <c r="A8" s="3">
        <v>18888023421</v>
      </c>
      <c r="B8" s="4">
        <v>44849</v>
      </c>
      <c r="C8" s="4">
        <v>44850</v>
      </c>
      <c r="D8" s="1">
        <v>328</v>
      </c>
      <c r="E8" s="1" t="str">
        <f>VLOOKUP(A8,HOP!A:L,12,0)</f>
        <v>328.00</v>
      </c>
      <c r="F8" s="1" t="str">
        <f>VLOOKUP(A8,HOP!A:C,3,0)</f>
        <v>2670258</v>
      </c>
      <c r="G8" s="1">
        <f t="shared" si="0"/>
        <v>0</v>
      </c>
      <c r="H8" s="1" t="str">
        <f t="shared" si="1"/>
        <v>，2670258</v>
      </c>
      <c r="I8" s="1" t="str">
        <f>VLOOKUP(A8,HOP!A:U,21,0)</f>
        <v>直连</v>
      </c>
    </row>
    <row r="9" s="1" customFormat="1" spans="1:9">
      <c r="A9" s="3">
        <v>18892350497</v>
      </c>
      <c r="B9" s="4">
        <v>44848</v>
      </c>
      <c r="C9" s="4">
        <v>44850</v>
      </c>
      <c r="D9" s="1">
        <v>1478</v>
      </c>
      <c r="E9" s="1" t="str">
        <f>VLOOKUP(A9,HOP!A:L,12,0)</f>
        <v>1478.00</v>
      </c>
      <c r="F9" s="1" t="str">
        <f>VLOOKUP(A9,HOP!A:C,3,0)</f>
        <v>2671236</v>
      </c>
      <c r="G9" s="1">
        <f t="shared" si="0"/>
        <v>0</v>
      </c>
      <c r="H9" s="1" t="str">
        <f t="shared" si="1"/>
        <v>，2671236</v>
      </c>
      <c r="I9" s="1" t="str">
        <f>VLOOKUP(A9,HOP!A:U,21,0)</f>
        <v>直连</v>
      </c>
    </row>
    <row r="10" s="1" customFormat="1" spans="1:9">
      <c r="A10" s="3">
        <v>18915251502</v>
      </c>
      <c r="B10" s="4">
        <v>44848</v>
      </c>
      <c r="C10" s="4">
        <v>44850</v>
      </c>
      <c r="D10" s="1">
        <v>0</v>
      </c>
      <c r="E10" s="1" t="e">
        <f>VLOOKUP(A10,HOP!A:L,12,0)</f>
        <v>#N/A</v>
      </c>
      <c r="F10" s="1" t="e">
        <f>VLOOKUP(A10,HOP!A:C,3,0)</f>
        <v>#N/A</v>
      </c>
      <c r="G10" s="1" t="e">
        <f t="shared" si="0"/>
        <v>#N/A</v>
      </c>
      <c r="H10" s="1" t="e">
        <f t="shared" si="1"/>
        <v>#N/A</v>
      </c>
      <c r="I10" s="1" t="e">
        <f>VLOOKUP(A10,HOP!A:U,21,0)</f>
        <v>#N/A</v>
      </c>
    </row>
    <row r="11" s="1" customFormat="1" spans="1:9">
      <c r="A11" s="3">
        <v>18920987774</v>
      </c>
      <c r="B11" s="4">
        <v>44848</v>
      </c>
      <c r="C11" s="4">
        <v>44850</v>
      </c>
      <c r="D11" s="1">
        <v>3418</v>
      </c>
      <c r="E11" s="1" t="str">
        <f>VLOOKUP(A11,HOP!A:L,12,0)</f>
        <v>3418.00</v>
      </c>
      <c r="F11" s="1" t="str">
        <f>VLOOKUP(A11,HOP!A:C,3,0)</f>
        <v>2680522</v>
      </c>
      <c r="G11" s="1">
        <f t="shared" si="0"/>
        <v>0</v>
      </c>
      <c r="H11" s="1" t="str">
        <f t="shared" si="1"/>
        <v>，2680522</v>
      </c>
      <c r="I11" s="1" t="str">
        <f>VLOOKUP(A11,HOP!A:U,21,0)</f>
        <v>直连</v>
      </c>
    </row>
    <row r="12" s="1" customFormat="1" spans="1:9">
      <c r="A12" s="3">
        <v>18916930969</v>
      </c>
      <c r="B12" s="4">
        <v>44848</v>
      </c>
      <c r="C12" s="4">
        <v>44850</v>
      </c>
      <c r="D12" s="1">
        <v>0</v>
      </c>
      <c r="E12" s="1" t="str">
        <f>VLOOKUP(A12,HOP!A:L,12,0)</f>
        <v>0.00</v>
      </c>
      <c r="F12" s="1" t="str">
        <f>VLOOKUP(A12,HOP!A:C,3,0)</f>
        <v>2677428</v>
      </c>
      <c r="G12" s="1">
        <f t="shared" si="0"/>
        <v>0</v>
      </c>
      <c r="H12" s="1" t="str">
        <f t="shared" si="1"/>
        <v>，2677428</v>
      </c>
      <c r="I12" s="1" t="str">
        <f>VLOOKUP(A12,HOP!A:U,21,0)</f>
        <v>直连</v>
      </c>
    </row>
    <row r="13" s="1" customFormat="1" spans="1:9">
      <c r="A13" s="3">
        <v>21042784319</v>
      </c>
      <c r="B13" s="4">
        <v>44849</v>
      </c>
      <c r="C13" s="4">
        <v>44850</v>
      </c>
      <c r="D13" s="1">
        <v>558</v>
      </c>
      <c r="E13" s="1" t="str">
        <f>VLOOKUP(A13,HOP!A:L,12,0)</f>
        <v>558.00</v>
      </c>
      <c r="F13" s="1" t="str">
        <f>VLOOKUP(A13,HOP!A:C,3,0)</f>
        <v>2697226</v>
      </c>
      <c r="G13" s="1">
        <f t="shared" si="0"/>
        <v>0</v>
      </c>
      <c r="H13" s="1" t="str">
        <f t="shared" si="1"/>
        <v>，2697226</v>
      </c>
      <c r="I13" s="1" t="str">
        <f>VLOOKUP(A13,HOP!A:U,21,0)</f>
        <v>直连</v>
      </c>
    </row>
    <row r="14" s="1" customFormat="1" spans="1:9">
      <c r="A14" s="3">
        <v>21083619289</v>
      </c>
      <c r="B14" s="4">
        <v>44843</v>
      </c>
      <c r="C14" s="4">
        <v>44850</v>
      </c>
      <c r="D14" s="1">
        <v>3486</v>
      </c>
      <c r="E14" s="1" t="str">
        <f>VLOOKUP(A14,HOP!A:L,12,0)</f>
        <v>3486.00</v>
      </c>
      <c r="F14" s="1" t="str">
        <f>VLOOKUP(A14,HOP!A:C,3,0)</f>
        <v>2699260</v>
      </c>
      <c r="G14" s="1">
        <f t="shared" si="0"/>
        <v>0</v>
      </c>
      <c r="H14" s="1" t="str">
        <f t="shared" si="1"/>
        <v>，2699260</v>
      </c>
      <c r="I14" s="1" t="str">
        <f>VLOOKUP(A14,HOP!A:U,21,0)</f>
        <v>直连</v>
      </c>
    </row>
    <row r="15" s="1" customFormat="1" spans="1:9">
      <c r="A15" s="3">
        <v>21104663585</v>
      </c>
      <c r="B15" s="4">
        <v>44849</v>
      </c>
      <c r="C15" s="4">
        <v>44850</v>
      </c>
      <c r="D15" s="1">
        <v>678</v>
      </c>
      <c r="E15" s="1" t="str">
        <f>VLOOKUP(A15,HOP!A:L,12,0)</f>
        <v>678.00</v>
      </c>
      <c r="F15" s="1" t="str">
        <f>VLOOKUP(A15,HOP!A:C,3,0)</f>
        <v>2701031</v>
      </c>
      <c r="G15" s="1">
        <f t="shared" si="0"/>
        <v>0</v>
      </c>
      <c r="H15" s="1" t="str">
        <f t="shared" si="1"/>
        <v>，2701031</v>
      </c>
      <c r="I15" s="1" t="str">
        <f>VLOOKUP(A15,HOP!A:U,21,0)</f>
        <v>直连</v>
      </c>
    </row>
    <row r="16" s="1" customFormat="1" spans="1:9">
      <c r="A16" s="3">
        <v>21143517268</v>
      </c>
      <c r="B16" s="4">
        <v>44849</v>
      </c>
      <c r="C16" s="4">
        <v>44850</v>
      </c>
      <c r="D16" s="1">
        <v>639</v>
      </c>
      <c r="E16" s="1" t="str">
        <f>VLOOKUP(A16,HOP!A:L,12,0)</f>
        <v>639.00</v>
      </c>
      <c r="F16" s="1" t="str">
        <f>VLOOKUP(A16,HOP!A:C,3,0)</f>
        <v>2707747</v>
      </c>
      <c r="G16" s="1">
        <f t="shared" si="0"/>
        <v>0</v>
      </c>
      <c r="H16" s="1" t="str">
        <f t="shared" si="1"/>
        <v>，2707747</v>
      </c>
      <c r="I16" s="1" t="str">
        <f>VLOOKUP(A16,HOP!A:U,21,0)</f>
        <v>直采</v>
      </c>
    </row>
    <row r="17" s="1" customFormat="1" spans="1:9">
      <c r="A17" s="3">
        <v>21195875458</v>
      </c>
      <c r="B17" s="4">
        <v>44847</v>
      </c>
      <c r="C17" s="4">
        <v>44850</v>
      </c>
      <c r="D17" s="1">
        <v>1980</v>
      </c>
      <c r="E17" s="1" t="str">
        <f>VLOOKUP(A17,HOP!A:L,12,0)</f>
        <v>1980.00</v>
      </c>
      <c r="F17" s="1" t="str">
        <f>VLOOKUP(A17,HOP!A:C,3,0)</f>
        <v>2710473</v>
      </c>
      <c r="G17" s="1">
        <f t="shared" si="0"/>
        <v>0</v>
      </c>
      <c r="H17" s="1" t="str">
        <f t="shared" si="1"/>
        <v>，2710473</v>
      </c>
      <c r="I17" s="1" t="str">
        <f>VLOOKUP(A17,HOP!A:U,21,0)</f>
        <v>直连</v>
      </c>
    </row>
    <row r="18" s="1" customFormat="1" spans="1:9">
      <c r="A18" s="3">
        <v>21217446094</v>
      </c>
      <c r="B18" s="4">
        <v>44849</v>
      </c>
      <c r="C18" s="4">
        <v>44850</v>
      </c>
      <c r="D18" s="1">
        <v>2019</v>
      </c>
      <c r="E18" s="1" t="str">
        <f>VLOOKUP(A18,HOP!A:L,12,0)</f>
        <v>2019.00</v>
      </c>
      <c r="F18" s="1" t="str">
        <f>VLOOKUP(A18,HOP!A:C,3,0)</f>
        <v>2712938</v>
      </c>
      <c r="G18" s="1">
        <f t="shared" si="0"/>
        <v>0</v>
      </c>
      <c r="H18" s="1" t="str">
        <f t="shared" si="1"/>
        <v>，2712938</v>
      </c>
      <c r="I18" s="1" t="str">
        <f>VLOOKUP(A18,HOP!A:U,21,0)</f>
        <v>直连</v>
      </c>
    </row>
    <row r="19" s="1" customFormat="1" spans="1:9">
      <c r="A19" s="3">
        <v>21239969114</v>
      </c>
      <c r="B19" s="4">
        <v>44849</v>
      </c>
      <c r="C19" s="4">
        <v>44850</v>
      </c>
      <c r="D19" s="1">
        <v>1105</v>
      </c>
      <c r="E19" s="1" t="str">
        <f>VLOOKUP(A19,HOP!A:L,12,0)</f>
        <v>1105.00</v>
      </c>
      <c r="F19" s="1" t="str">
        <f>VLOOKUP(A19,HOP!A:C,3,0)</f>
        <v>2716440</v>
      </c>
      <c r="G19" s="1">
        <f t="shared" si="0"/>
        <v>0</v>
      </c>
      <c r="H19" s="1" t="str">
        <f t="shared" si="1"/>
        <v>，2716440</v>
      </c>
      <c r="I19" s="1" t="str">
        <f>VLOOKUP(A19,HOP!A:U,21,0)</f>
        <v>直连</v>
      </c>
    </row>
    <row r="20" s="1" customFormat="1" spans="1:9">
      <c r="A20" s="3">
        <v>21240837868</v>
      </c>
      <c r="B20" s="4">
        <v>44849</v>
      </c>
      <c r="C20" s="4">
        <v>44850</v>
      </c>
      <c r="D20" s="1">
        <v>207</v>
      </c>
      <c r="E20" s="1" t="str">
        <f>VLOOKUP(A20,HOP!A:L,12,0)</f>
        <v>207.00</v>
      </c>
      <c r="F20" s="1" t="str">
        <f>VLOOKUP(A20,HOP!A:C,3,0)</f>
        <v>2716677</v>
      </c>
      <c r="G20" s="1">
        <f t="shared" si="0"/>
        <v>0</v>
      </c>
      <c r="H20" s="1" t="str">
        <f t="shared" si="1"/>
        <v>，2716677</v>
      </c>
      <c r="I20" s="1" t="str">
        <f>VLOOKUP(A20,HOP!A:U,21,0)</f>
        <v>直连</v>
      </c>
    </row>
    <row r="21" s="1" customFormat="1" spans="1:9">
      <c r="A21" s="3">
        <v>21244775540</v>
      </c>
      <c r="B21" s="4">
        <v>44847</v>
      </c>
      <c r="C21" s="4">
        <v>44850</v>
      </c>
      <c r="D21" s="1">
        <v>6285</v>
      </c>
      <c r="E21" s="1" t="str">
        <f>VLOOKUP(A21,HOP!A:L,12,0)</f>
        <v>6285.00</v>
      </c>
      <c r="F21" s="1" t="str">
        <f>VLOOKUP(A21,HOP!A:C,3,0)</f>
        <v>2717343</v>
      </c>
      <c r="G21" s="1">
        <f t="shared" si="0"/>
        <v>0</v>
      </c>
      <c r="H21" s="1" t="str">
        <f t="shared" si="1"/>
        <v>，2717343</v>
      </c>
      <c r="I21" s="1" t="str">
        <f>VLOOKUP(A21,HOP!A:U,21,0)</f>
        <v>直连</v>
      </c>
    </row>
    <row r="22" s="1" customFormat="1" spans="1:9">
      <c r="A22" s="3">
        <v>21247270545</v>
      </c>
      <c r="B22" s="4">
        <v>44848</v>
      </c>
      <c r="C22" s="4">
        <v>44850</v>
      </c>
      <c r="D22" s="1">
        <v>1412</v>
      </c>
      <c r="E22" s="1" t="str">
        <f>VLOOKUP(A22,HOP!A:L,12,0)</f>
        <v>1412.00</v>
      </c>
      <c r="F22" s="1" t="str">
        <f>VLOOKUP(A22,HOP!A:C,3,0)</f>
        <v>2717794</v>
      </c>
      <c r="G22" s="1">
        <f t="shared" si="0"/>
        <v>0</v>
      </c>
      <c r="H22" s="1" t="str">
        <f t="shared" si="1"/>
        <v>，2717794</v>
      </c>
      <c r="I22" s="1" t="str">
        <f>VLOOKUP(A22,HOP!A:U,21,0)</f>
        <v>直连</v>
      </c>
    </row>
    <row r="23" s="1" customFormat="1" spans="1:9">
      <c r="A23" s="3">
        <v>21249981414</v>
      </c>
      <c r="B23" s="4">
        <v>44849</v>
      </c>
      <c r="C23" s="4">
        <v>44850</v>
      </c>
      <c r="D23" s="1">
        <v>1598</v>
      </c>
      <c r="E23" s="1" t="str">
        <f>VLOOKUP(A23,HOP!A:L,12,0)</f>
        <v>1598.00</v>
      </c>
      <c r="F23" s="1" t="str">
        <f>VLOOKUP(A23,HOP!A:C,3,0)</f>
        <v>2718249</v>
      </c>
      <c r="G23" s="1">
        <f t="shared" si="0"/>
        <v>0</v>
      </c>
      <c r="H23" s="1" t="str">
        <f t="shared" si="1"/>
        <v>，2718249</v>
      </c>
      <c r="I23" s="1" t="str">
        <f>VLOOKUP(A23,HOP!A:U,21,0)</f>
        <v>直连</v>
      </c>
    </row>
    <row r="24" s="1" customFormat="1" spans="1:9">
      <c r="A24" s="3">
        <v>21252293291</v>
      </c>
      <c r="B24" s="4">
        <v>44848</v>
      </c>
      <c r="C24" s="4">
        <v>44850</v>
      </c>
      <c r="D24" s="1">
        <v>852</v>
      </c>
      <c r="E24" s="1" t="str">
        <f>VLOOKUP(A24,HOP!A:L,12,0)</f>
        <v>852.00</v>
      </c>
      <c r="F24" s="1" t="str">
        <f>VLOOKUP(A24,HOP!A:C,3,0)</f>
        <v>2718721</v>
      </c>
      <c r="G24" s="1">
        <f t="shared" si="0"/>
        <v>0</v>
      </c>
      <c r="H24" s="1" t="str">
        <f t="shared" si="1"/>
        <v>，2718721</v>
      </c>
      <c r="I24" s="1" t="str">
        <f>VLOOKUP(A24,HOP!A:U,21,0)</f>
        <v>直连</v>
      </c>
    </row>
    <row r="25" s="1" customFormat="1" spans="1:9">
      <c r="A25" s="3">
        <v>21255778405</v>
      </c>
      <c r="B25" s="4">
        <v>44849</v>
      </c>
      <c r="C25" s="4">
        <v>44850</v>
      </c>
      <c r="D25" s="1">
        <v>665</v>
      </c>
      <c r="E25" s="1" t="str">
        <f>VLOOKUP(A25,HOP!A:L,12,0)</f>
        <v>665.00</v>
      </c>
      <c r="F25" s="1" t="str">
        <f>VLOOKUP(A25,HOP!A:C,3,0)</f>
        <v>2719268</v>
      </c>
      <c r="G25" s="1">
        <f t="shared" si="0"/>
        <v>0</v>
      </c>
      <c r="H25" s="1" t="str">
        <f t="shared" si="1"/>
        <v>，2719268</v>
      </c>
      <c r="I25" s="1" t="str">
        <f>VLOOKUP(A25,HOP!A:U,21,0)</f>
        <v>直连</v>
      </c>
    </row>
    <row r="26" s="1" customFormat="1" spans="1:9">
      <c r="A26" s="3">
        <v>21259023711</v>
      </c>
      <c r="B26" s="4">
        <v>44847</v>
      </c>
      <c r="C26" s="4">
        <v>44850</v>
      </c>
      <c r="D26" s="1">
        <v>1422</v>
      </c>
      <c r="E26" s="1" t="str">
        <f>VLOOKUP(A26,HOP!A:L,12,0)</f>
        <v>1422.00</v>
      </c>
      <c r="F26" s="1" t="str">
        <f>VLOOKUP(A26,HOP!A:C,3,0)</f>
        <v>2719770</v>
      </c>
      <c r="G26" s="1">
        <f t="shared" si="0"/>
        <v>0</v>
      </c>
      <c r="H26" s="1" t="str">
        <f t="shared" si="1"/>
        <v>，2719770</v>
      </c>
      <c r="I26" s="1" t="str">
        <f>VLOOKUP(A26,HOP!A:U,21,0)</f>
        <v>直采</v>
      </c>
    </row>
    <row r="27" s="1" customFormat="1" spans="1:9">
      <c r="A27" s="3">
        <v>21260854386</v>
      </c>
      <c r="B27" s="4">
        <v>44849</v>
      </c>
      <c r="C27" s="4">
        <v>44850</v>
      </c>
      <c r="D27" s="1">
        <v>1113</v>
      </c>
      <c r="E27" s="1" t="str">
        <f>VLOOKUP(A27,HOP!A:L,12,0)</f>
        <v>1113.00</v>
      </c>
      <c r="F27" s="1" t="str">
        <f>VLOOKUP(A27,HOP!A:C,3,0)</f>
        <v>2720041</v>
      </c>
      <c r="G27" s="1">
        <f t="shared" si="0"/>
        <v>0</v>
      </c>
      <c r="H27" s="1" t="str">
        <f t="shared" si="1"/>
        <v>，2720041</v>
      </c>
      <c r="I27" s="1" t="str">
        <f>VLOOKUP(A27,HOP!A:U,21,0)</f>
        <v>直连</v>
      </c>
    </row>
    <row r="28" s="1" customFormat="1" spans="1:9">
      <c r="A28" s="3">
        <v>21261897237</v>
      </c>
      <c r="B28" s="4">
        <v>44849</v>
      </c>
      <c r="C28" s="4">
        <v>44850</v>
      </c>
      <c r="D28" s="1">
        <v>665</v>
      </c>
      <c r="E28" s="1" t="str">
        <f>VLOOKUP(A28,HOP!A:L,12,0)</f>
        <v>665.00</v>
      </c>
      <c r="F28" s="1" t="str">
        <f>VLOOKUP(A28,HOP!A:C,3,0)</f>
        <v>2720185</v>
      </c>
      <c r="G28" s="1">
        <f t="shared" si="0"/>
        <v>0</v>
      </c>
      <c r="H28" s="1" t="str">
        <f t="shared" si="1"/>
        <v>，2720185</v>
      </c>
      <c r="I28" s="1" t="str">
        <f>VLOOKUP(A28,HOP!A:U,21,0)</f>
        <v>直连</v>
      </c>
    </row>
    <row r="29" s="1" customFormat="1" spans="1:9">
      <c r="A29" s="3">
        <v>21262006062</v>
      </c>
      <c r="B29" s="4">
        <v>44848</v>
      </c>
      <c r="C29" s="4">
        <v>44850</v>
      </c>
      <c r="D29" s="1">
        <v>0</v>
      </c>
      <c r="E29" s="1" t="e">
        <f>VLOOKUP(A29,HOP!A:L,12,0)</f>
        <v>#N/A</v>
      </c>
      <c r="F29" s="1" t="e">
        <f>VLOOKUP(A29,HOP!A:C,3,0)</f>
        <v>#N/A</v>
      </c>
      <c r="G29" s="1" t="e">
        <f t="shared" si="0"/>
        <v>#N/A</v>
      </c>
      <c r="H29" s="1" t="e">
        <f t="shared" si="1"/>
        <v>#N/A</v>
      </c>
      <c r="I29" s="1" t="e">
        <f>VLOOKUP(A29,HOP!A:U,21,0)</f>
        <v>#N/A</v>
      </c>
    </row>
    <row r="30" s="1" customFormat="1" spans="1:9">
      <c r="A30" s="3">
        <v>21262123112</v>
      </c>
      <c r="B30" s="4">
        <v>44849</v>
      </c>
      <c r="C30" s="4">
        <v>44850</v>
      </c>
      <c r="D30" s="1">
        <v>1263</v>
      </c>
      <c r="E30" s="1" t="str">
        <f>VLOOKUP(A30,HOP!A:L,12,0)</f>
        <v>1263.00</v>
      </c>
      <c r="F30" s="1" t="str">
        <f>VLOOKUP(A30,HOP!A:C,3,0)</f>
        <v>2720239</v>
      </c>
      <c r="G30" s="1">
        <f t="shared" si="0"/>
        <v>0</v>
      </c>
      <c r="H30" s="1" t="str">
        <f t="shared" si="1"/>
        <v>，2720239</v>
      </c>
      <c r="I30" s="1" t="str">
        <f>VLOOKUP(A30,HOP!A:U,21,0)</f>
        <v>直连</v>
      </c>
    </row>
    <row r="31" s="1" customFormat="1" spans="1:9">
      <c r="A31" s="3">
        <v>21302419589</v>
      </c>
      <c r="B31" s="4">
        <v>44849</v>
      </c>
      <c r="C31" s="4">
        <v>44850</v>
      </c>
      <c r="D31" s="1">
        <v>63</v>
      </c>
      <c r="E31" s="1" t="str">
        <f>VLOOKUP(A31,HOP!A:L,12,0)</f>
        <v>63.00</v>
      </c>
      <c r="F31" s="1" t="str">
        <f>VLOOKUP(A31,HOP!A:C,3,0)</f>
        <v>2720961</v>
      </c>
      <c r="G31" s="1">
        <f t="shared" si="0"/>
        <v>0</v>
      </c>
      <c r="H31" s="1" t="str">
        <f t="shared" si="1"/>
        <v>，2720961</v>
      </c>
      <c r="I31" s="1" t="str">
        <f>VLOOKUP(A31,HOP!A:U,21,0)</f>
        <v>直连</v>
      </c>
    </row>
    <row r="32" s="1" customFormat="1" spans="1:9">
      <c r="A32" s="3">
        <v>21303990207</v>
      </c>
      <c r="B32" s="4">
        <v>44848</v>
      </c>
      <c r="C32" s="4">
        <v>44850</v>
      </c>
      <c r="D32" s="1">
        <v>4088</v>
      </c>
      <c r="E32" s="1" t="str">
        <f>VLOOKUP(A32,HOP!A:L,12,0)</f>
        <v>4088.00</v>
      </c>
      <c r="F32" s="1" t="str">
        <f>VLOOKUP(A32,HOP!A:C,3,0)</f>
        <v>2721045</v>
      </c>
      <c r="G32" s="1">
        <f t="shared" si="0"/>
        <v>0</v>
      </c>
      <c r="H32" s="1" t="str">
        <f t="shared" si="1"/>
        <v>，2721045</v>
      </c>
      <c r="I32" s="1" t="str">
        <f>VLOOKUP(A32,HOP!A:U,21,0)</f>
        <v>直连</v>
      </c>
    </row>
    <row r="33" s="1" customFormat="1" spans="1:9">
      <c r="A33" s="3">
        <v>21304828620</v>
      </c>
      <c r="B33" s="4">
        <v>44849</v>
      </c>
      <c r="C33" s="4">
        <v>44850</v>
      </c>
      <c r="D33" s="1">
        <v>207</v>
      </c>
      <c r="E33" s="1" t="str">
        <f>VLOOKUP(A33,HOP!A:L,12,0)</f>
        <v>207.00</v>
      </c>
      <c r="F33" s="1" t="str">
        <f>VLOOKUP(A33,HOP!A:C,3,0)</f>
        <v>2721085</v>
      </c>
      <c r="G33" s="1">
        <f t="shared" si="0"/>
        <v>0</v>
      </c>
      <c r="H33" s="1" t="str">
        <f t="shared" si="1"/>
        <v>，2721085</v>
      </c>
      <c r="I33" s="1" t="str">
        <f>VLOOKUP(A33,HOP!A:U,21,0)</f>
        <v>直连</v>
      </c>
    </row>
    <row r="34" s="1" customFormat="1" spans="1:9">
      <c r="A34" s="3">
        <v>21304219130</v>
      </c>
      <c r="B34" s="4">
        <v>44847</v>
      </c>
      <c r="C34" s="4">
        <v>44850</v>
      </c>
      <c r="D34" s="1">
        <v>1709</v>
      </c>
      <c r="E34" s="1" t="str">
        <f>VLOOKUP(A34,HOP!A:L,12,0)</f>
        <v>1709.00</v>
      </c>
      <c r="F34" s="1" t="str">
        <f>VLOOKUP(A34,HOP!A:C,3,0)</f>
        <v>2721088</v>
      </c>
      <c r="G34" s="1">
        <f t="shared" si="0"/>
        <v>0</v>
      </c>
      <c r="H34" s="1" t="str">
        <f t="shared" si="1"/>
        <v>，2721088</v>
      </c>
      <c r="I34" s="1" t="str">
        <f>VLOOKUP(A34,HOP!A:U,21,0)</f>
        <v>直连</v>
      </c>
    </row>
    <row r="35" s="1" customFormat="1" spans="1:9">
      <c r="A35" s="3">
        <v>21312759671</v>
      </c>
      <c r="B35" s="4">
        <v>44844</v>
      </c>
      <c r="C35" s="4">
        <v>44850</v>
      </c>
      <c r="D35" s="1">
        <v>12894</v>
      </c>
      <c r="E35" s="1" t="str">
        <f>VLOOKUP(A35,HOP!A:L,12,0)</f>
        <v>12894.00</v>
      </c>
      <c r="F35" s="1" t="str">
        <f>VLOOKUP(A35,HOP!A:C,3,0)</f>
        <v>2721586</v>
      </c>
      <c r="G35" s="1">
        <f t="shared" ref="G35:G66" si="2">D35-E35</f>
        <v>0</v>
      </c>
      <c r="H35" s="1" t="str">
        <f t="shared" ref="H35:H66" si="3">$H$1&amp;F35</f>
        <v>，2721586</v>
      </c>
      <c r="I35" s="1" t="str">
        <f>VLOOKUP(A35,HOP!A:U,21,0)</f>
        <v>直连</v>
      </c>
    </row>
    <row r="36" s="1" customFormat="1" spans="1:9">
      <c r="A36" s="3">
        <v>21314324794</v>
      </c>
      <c r="B36" s="4">
        <v>44848</v>
      </c>
      <c r="C36" s="4">
        <v>44850</v>
      </c>
      <c r="D36" s="1">
        <v>0</v>
      </c>
      <c r="E36" s="1" t="str">
        <f>VLOOKUP(A36,HOP!A:L,12,0)</f>
        <v>0.00</v>
      </c>
      <c r="F36" s="1" t="str">
        <f>VLOOKUP(A36,HOP!A:C,3,0)</f>
        <v>2721744</v>
      </c>
      <c r="G36" s="1">
        <f t="shared" si="2"/>
        <v>0</v>
      </c>
      <c r="H36" s="1" t="str">
        <f t="shared" si="3"/>
        <v>，2721744</v>
      </c>
      <c r="I36" s="1" t="str">
        <f>VLOOKUP(A36,HOP!A:U,21,0)</f>
        <v>直连</v>
      </c>
    </row>
    <row r="37" s="1" customFormat="1" spans="1:9">
      <c r="A37" s="3">
        <v>21314775951</v>
      </c>
      <c r="B37" s="4">
        <v>44842</v>
      </c>
      <c r="C37" s="4">
        <v>44850</v>
      </c>
      <c r="D37" s="1">
        <v>26544</v>
      </c>
      <c r="E37" s="1" t="str">
        <f>VLOOKUP(A37,HOP!A:L,12,0)</f>
        <v>26544.00</v>
      </c>
      <c r="F37" s="1" t="str">
        <f>VLOOKUP(A37,HOP!A:C,3,0)</f>
        <v>2721775</v>
      </c>
      <c r="G37" s="1">
        <f t="shared" si="2"/>
        <v>0</v>
      </c>
      <c r="H37" s="1" t="str">
        <f t="shared" si="3"/>
        <v>，2721775</v>
      </c>
      <c r="I37" s="1" t="str">
        <f>VLOOKUP(A37,HOP!A:U,21,0)</f>
        <v>直连</v>
      </c>
    </row>
    <row r="38" s="1" customFormat="1" spans="1:9">
      <c r="A38" s="3">
        <v>21318787224</v>
      </c>
      <c r="B38" s="4">
        <v>44849</v>
      </c>
      <c r="C38" s="4">
        <v>44850</v>
      </c>
      <c r="D38" s="1">
        <v>159</v>
      </c>
      <c r="E38" s="1" t="str">
        <f>VLOOKUP(A38,HOP!A:L,12,0)</f>
        <v>159.00</v>
      </c>
      <c r="F38" s="1" t="str">
        <f>VLOOKUP(A38,HOP!A:C,3,0)</f>
        <v>2722244</v>
      </c>
      <c r="G38" s="1">
        <f t="shared" si="2"/>
        <v>0</v>
      </c>
      <c r="H38" s="1" t="str">
        <f t="shared" si="3"/>
        <v>，2722244</v>
      </c>
      <c r="I38" s="1" t="str">
        <f>VLOOKUP(A38,HOP!A:U,21,0)</f>
        <v>直连</v>
      </c>
    </row>
    <row r="39" s="1" customFormat="1" spans="1:9">
      <c r="A39" s="3">
        <v>21319922671</v>
      </c>
      <c r="B39" s="4">
        <v>44848</v>
      </c>
      <c r="C39" s="4">
        <v>44850</v>
      </c>
      <c r="D39" s="1">
        <v>1112</v>
      </c>
      <c r="E39" s="1" t="str">
        <f>VLOOKUP(A39,HOP!A:L,12,0)</f>
        <v>1112.00</v>
      </c>
      <c r="F39" s="1" t="str">
        <f>VLOOKUP(A39,HOP!A:C,3,0)</f>
        <v>2722324</v>
      </c>
      <c r="G39" s="1">
        <f t="shared" si="2"/>
        <v>0</v>
      </c>
      <c r="H39" s="1" t="str">
        <f t="shared" si="3"/>
        <v>，2722324</v>
      </c>
      <c r="I39" s="1" t="str">
        <f>VLOOKUP(A39,HOP!A:U,21,0)</f>
        <v>直连</v>
      </c>
    </row>
    <row r="40" s="1" customFormat="1" spans="1:9">
      <c r="A40" s="3">
        <v>21333840496</v>
      </c>
      <c r="B40" s="4">
        <v>44849</v>
      </c>
      <c r="C40" s="4">
        <v>44850</v>
      </c>
      <c r="D40" s="1">
        <v>1668</v>
      </c>
      <c r="E40" s="1" t="str">
        <f>VLOOKUP(A40,HOP!A:L,12,0)</f>
        <v>1668.00</v>
      </c>
      <c r="F40" s="1" t="str">
        <f>VLOOKUP(A40,HOP!A:C,3,0)</f>
        <v>2724000</v>
      </c>
      <c r="G40" s="1">
        <f t="shared" si="2"/>
        <v>0</v>
      </c>
      <c r="H40" s="1" t="str">
        <f t="shared" si="3"/>
        <v>，2724000</v>
      </c>
      <c r="I40" s="1" t="str">
        <f>VLOOKUP(A40,HOP!A:U,21,0)</f>
        <v>直连</v>
      </c>
    </row>
    <row r="41" s="1" customFormat="1" spans="1:9">
      <c r="A41" s="3">
        <v>21336055822</v>
      </c>
      <c r="B41" s="4">
        <v>44849</v>
      </c>
      <c r="C41" s="4">
        <v>44850</v>
      </c>
      <c r="D41" s="1">
        <v>1184</v>
      </c>
      <c r="E41" s="1" t="str">
        <f>VLOOKUP(A41,HOP!A:L,12,0)</f>
        <v>1184.00</v>
      </c>
      <c r="F41" s="1" t="str">
        <f>VLOOKUP(A41,HOP!A:C,3,0)</f>
        <v>2724326</v>
      </c>
      <c r="G41" s="1">
        <f t="shared" si="2"/>
        <v>0</v>
      </c>
      <c r="H41" s="1" t="str">
        <f t="shared" si="3"/>
        <v>，2724326</v>
      </c>
      <c r="I41" s="1" t="str">
        <f>VLOOKUP(A41,HOP!A:U,21,0)</f>
        <v>直连</v>
      </c>
    </row>
    <row r="42" s="1" customFormat="1" spans="1:9">
      <c r="A42" s="3">
        <v>21337070445</v>
      </c>
      <c r="B42" s="4">
        <v>44848</v>
      </c>
      <c r="C42" s="4">
        <v>44850</v>
      </c>
      <c r="D42" s="1">
        <v>702</v>
      </c>
      <c r="E42" s="1" t="str">
        <f>VLOOKUP(A42,HOP!A:L,12,0)</f>
        <v>702.00</v>
      </c>
      <c r="F42" s="1" t="str">
        <f>VLOOKUP(A42,HOP!A:C,3,0)</f>
        <v>2724504</v>
      </c>
      <c r="G42" s="1">
        <f t="shared" si="2"/>
        <v>0</v>
      </c>
      <c r="H42" s="1" t="str">
        <f t="shared" si="3"/>
        <v>，2724504</v>
      </c>
      <c r="I42" s="1" t="str">
        <f>VLOOKUP(A42,HOP!A:U,21,0)</f>
        <v>直连</v>
      </c>
    </row>
    <row r="43" s="1" customFormat="1" spans="1:9">
      <c r="A43" s="3">
        <v>21339096637</v>
      </c>
      <c r="B43" s="4">
        <v>44849</v>
      </c>
      <c r="C43" s="4">
        <v>44850</v>
      </c>
      <c r="D43" s="1">
        <v>402</v>
      </c>
      <c r="E43" s="1" t="str">
        <f>VLOOKUP(A43,HOP!A:L,12,0)</f>
        <v>402.00</v>
      </c>
      <c r="F43" s="1" t="str">
        <f>VLOOKUP(A43,HOP!A:C,3,0)</f>
        <v>2724819</v>
      </c>
      <c r="G43" s="1">
        <f t="shared" si="2"/>
        <v>0</v>
      </c>
      <c r="H43" s="1" t="str">
        <f t="shared" si="3"/>
        <v>，2724819</v>
      </c>
      <c r="I43" s="1" t="str">
        <f>VLOOKUP(A43,HOP!A:U,21,0)</f>
        <v>直连</v>
      </c>
    </row>
    <row r="44" s="1" customFormat="1" spans="1:9">
      <c r="A44" s="3">
        <v>21340242464</v>
      </c>
      <c r="B44" s="4">
        <v>44849</v>
      </c>
      <c r="C44" s="4">
        <v>44850</v>
      </c>
      <c r="D44" s="1">
        <v>1155</v>
      </c>
      <c r="E44" s="1" t="str">
        <f>VLOOKUP(A44,HOP!A:L,12,0)</f>
        <v>1155.00</v>
      </c>
      <c r="F44" s="1" t="str">
        <f>VLOOKUP(A44,HOP!A:C,3,0)</f>
        <v>2725084</v>
      </c>
      <c r="G44" s="1">
        <f t="shared" si="2"/>
        <v>0</v>
      </c>
      <c r="H44" s="1" t="str">
        <f t="shared" si="3"/>
        <v>，2725084</v>
      </c>
      <c r="I44" s="1" t="str">
        <f>VLOOKUP(A44,HOP!A:U,21,0)</f>
        <v>直连</v>
      </c>
    </row>
    <row r="45" s="1" customFormat="1" spans="1:9">
      <c r="A45" s="3">
        <v>21345493676</v>
      </c>
      <c r="B45" s="4">
        <v>44848</v>
      </c>
      <c r="C45" s="4">
        <v>44850</v>
      </c>
      <c r="D45" s="1">
        <v>820</v>
      </c>
      <c r="E45" s="1" t="str">
        <f>VLOOKUP(A45,HOP!A:L,12,0)</f>
        <v>820.00</v>
      </c>
      <c r="F45" s="1" t="str">
        <f>VLOOKUP(A45,HOP!A:C,3,0)</f>
        <v>2726163</v>
      </c>
      <c r="G45" s="1">
        <f t="shared" si="2"/>
        <v>0</v>
      </c>
      <c r="H45" s="1" t="str">
        <f t="shared" si="3"/>
        <v>，2726163</v>
      </c>
      <c r="I45" s="1" t="str">
        <f>VLOOKUP(A45,HOP!A:U,21,0)</f>
        <v>直采</v>
      </c>
    </row>
    <row r="46" s="1" customFormat="1" spans="1:9">
      <c r="A46" s="3">
        <v>21346114629</v>
      </c>
      <c r="B46" s="4">
        <v>44848</v>
      </c>
      <c r="C46" s="4">
        <v>44850</v>
      </c>
      <c r="D46" s="1">
        <v>820</v>
      </c>
      <c r="E46" s="1" t="str">
        <f>VLOOKUP(A46,HOP!A:L,12,0)</f>
        <v>820.00</v>
      </c>
      <c r="F46" s="1" t="str">
        <f>VLOOKUP(A46,HOP!A:C,3,0)</f>
        <v>2726283</v>
      </c>
      <c r="G46" s="1">
        <f t="shared" si="2"/>
        <v>0</v>
      </c>
      <c r="H46" s="1" t="str">
        <f t="shared" si="3"/>
        <v>，2726283</v>
      </c>
      <c r="I46" s="1" t="str">
        <f>VLOOKUP(A46,HOP!A:U,21,0)</f>
        <v>直连</v>
      </c>
    </row>
    <row r="47" s="1" customFormat="1" spans="1:9">
      <c r="A47" s="3">
        <v>21347392092</v>
      </c>
      <c r="B47" s="4">
        <v>44848</v>
      </c>
      <c r="C47" s="4">
        <v>44850</v>
      </c>
      <c r="D47" s="1">
        <v>1074</v>
      </c>
      <c r="E47" s="1" t="str">
        <f>VLOOKUP(A47,HOP!A:L,12,0)</f>
        <v>1074.00</v>
      </c>
      <c r="F47" s="1" t="str">
        <f>VLOOKUP(A47,HOP!A:C,3,0)</f>
        <v>2726533</v>
      </c>
      <c r="G47" s="1">
        <f t="shared" si="2"/>
        <v>0</v>
      </c>
      <c r="H47" s="1" t="str">
        <f t="shared" si="3"/>
        <v>，2726533</v>
      </c>
      <c r="I47" s="1" t="str">
        <f>VLOOKUP(A47,HOP!A:U,21,0)</f>
        <v>直连</v>
      </c>
    </row>
    <row r="48" s="1" customFormat="1" spans="1:9">
      <c r="A48" s="3">
        <v>21347757455</v>
      </c>
      <c r="B48" s="4">
        <v>44848</v>
      </c>
      <c r="C48" s="4">
        <v>44850</v>
      </c>
      <c r="D48" s="1">
        <v>283</v>
      </c>
      <c r="E48" s="1" t="str">
        <f>VLOOKUP(A48,HOP!A:L,12,0)</f>
        <v>283.00</v>
      </c>
      <c r="F48" s="1" t="str">
        <f>VLOOKUP(A48,HOP!A:C,3,0)</f>
        <v>2726616</v>
      </c>
      <c r="G48" s="1">
        <f t="shared" si="2"/>
        <v>0</v>
      </c>
      <c r="H48" s="1" t="str">
        <f t="shared" si="3"/>
        <v>，2726616</v>
      </c>
      <c r="I48" s="1" t="str">
        <f>VLOOKUP(A48,HOP!A:U,21,0)</f>
        <v>直连</v>
      </c>
    </row>
    <row r="49" s="1" customFormat="1" spans="1:9">
      <c r="A49" s="3">
        <v>21349141889</v>
      </c>
      <c r="B49" s="4">
        <v>44845</v>
      </c>
      <c r="C49" s="4">
        <v>44850</v>
      </c>
      <c r="D49" s="1">
        <v>12532</v>
      </c>
      <c r="E49" s="1" t="str">
        <f>VLOOKUP(A49,HOP!A:L,12,0)</f>
        <v>12532.00</v>
      </c>
      <c r="F49" s="1" t="str">
        <f>VLOOKUP(A49,HOP!A:C,3,0)</f>
        <v>2726993</v>
      </c>
      <c r="G49" s="1">
        <f t="shared" si="2"/>
        <v>0</v>
      </c>
      <c r="H49" s="1" t="str">
        <f t="shared" si="3"/>
        <v>，2726993</v>
      </c>
      <c r="I49" s="1" t="str">
        <f>VLOOKUP(A49,HOP!A:U,21,0)</f>
        <v>直连</v>
      </c>
    </row>
    <row r="50" s="1" customFormat="1" spans="1:9">
      <c r="A50" s="3">
        <v>21349797988</v>
      </c>
      <c r="B50" s="4">
        <v>44848</v>
      </c>
      <c r="C50" s="4">
        <v>44850</v>
      </c>
      <c r="D50" s="1">
        <v>4492</v>
      </c>
      <c r="E50" s="1" t="str">
        <f>VLOOKUP(A50,HOP!A:L,12,0)</f>
        <v>4492.00</v>
      </c>
      <c r="F50" s="1" t="str">
        <f>VLOOKUP(A50,HOP!A:C,3,0)</f>
        <v>2727092</v>
      </c>
      <c r="G50" s="1">
        <f t="shared" si="2"/>
        <v>0</v>
      </c>
      <c r="H50" s="1" t="str">
        <f t="shared" si="3"/>
        <v>，2727092</v>
      </c>
      <c r="I50" s="1" t="str">
        <f>VLOOKUP(A50,HOP!A:U,21,0)</f>
        <v>直连</v>
      </c>
    </row>
    <row r="51" s="1" customFormat="1" spans="1:9">
      <c r="A51" s="3">
        <v>21354389204</v>
      </c>
      <c r="B51" s="4">
        <v>44843</v>
      </c>
      <c r="C51" s="4">
        <v>44850</v>
      </c>
      <c r="D51" s="1">
        <v>4998</v>
      </c>
      <c r="E51" s="1" t="str">
        <f>VLOOKUP(A51,HOP!A:L,12,0)</f>
        <v>4998.00</v>
      </c>
      <c r="F51" s="1" t="str">
        <f>VLOOKUP(A51,HOP!A:C,3,0)</f>
        <v>2727947</v>
      </c>
      <c r="G51" s="1">
        <f t="shared" si="2"/>
        <v>0</v>
      </c>
      <c r="H51" s="1" t="str">
        <f t="shared" si="3"/>
        <v>，2727947</v>
      </c>
      <c r="I51" s="1" t="str">
        <f>VLOOKUP(A51,HOP!A:U,21,0)</f>
        <v>直连</v>
      </c>
    </row>
    <row r="52" s="1" customFormat="1" spans="1:9">
      <c r="A52" s="3">
        <v>21355274497</v>
      </c>
      <c r="B52" s="4">
        <v>44848</v>
      </c>
      <c r="C52" s="4">
        <v>44850</v>
      </c>
      <c r="D52" s="1">
        <v>1438</v>
      </c>
      <c r="E52" s="1" t="str">
        <f>VLOOKUP(A52,HOP!A:L,12,0)</f>
        <v>1438.00</v>
      </c>
      <c r="F52" s="1" t="str">
        <f>VLOOKUP(A52,HOP!A:C,3,0)</f>
        <v>2728130</v>
      </c>
      <c r="G52" s="1">
        <f t="shared" si="2"/>
        <v>0</v>
      </c>
      <c r="H52" s="1" t="str">
        <f t="shared" si="3"/>
        <v>，2728130</v>
      </c>
      <c r="I52" s="1" t="str">
        <f>VLOOKUP(A52,HOP!A:U,21,0)</f>
        <v>直连</v>
      </c>
    </row>
    <row r="53" s="1" customFormat="1" spans="1:9">
      <c r="A53" s="3">
        <v>21359796098</v>
      </c>
      <c r="B53" s="4">
        <v>44847</v>
      </c>
      <c r="C53" s="4">
        <v>44850</v>
      </c>
      <c r="D53" s="1">
        <v>891</v>
      </c>
      <c r="E53" s="1" t="str">
        <f>VLOOKUP(A53,HOP!A:L,12,0)</f>
        <v>891.00</v>
      </c>
      <c r="F53" s="1" t="str">
        <f>VLOOKUP(A53,HOP!A:C,3,0)</f>
        <v>2729235</v>
      </c>
      <c r="G53" s="1">
        <f t="shared" si="2"/>
        <v>0</v>
      </c>
      <c r="H53" s="1" t="str">
        <f t="shared" si="3"/>
        <v>，2729235</v>
      </c>
      <c r="I53" s="1" t="str">
        <f>VLOOKUP(A53,HOP!A:U,21,0)</f>
        <v>直连</v>
      </c>
    </row>
    <row r="54" s="1" customFormat="1" spans="1:9">
      <c r="A54" s="3">
        <v>21362974035</v>
      </c>
      <c r="B54" s="4">
        <v>44849</v>
      </c>
      <c r="C54" s="4">
        <v>44850</v>
      </c>
      <c r="D54" s="1">
        <v>868</v>
      </c>
      <c r="E54" s="1" t="str">
        <f>VLOOKUP(A54,HOP!A:L,12,0)</f>
        <v>868.00</v>
      </c>
      <c r="F54" s="1" t="str">
        <f>VLOOKUP(A54,HOP!A:C,3,0)</f>
        <v>2730131</v>
      </c>
      <c r="G54" s="1">
        <f t="shared" si="2"/>
        <v>0</v>
      </c>
      <c r="H54" s="1" t="str">
        <f t="shared" si="3"/>
        <v>，2730131</v>
      </c>
      <c r="I54" s="1" t="str">
        <f>VLOOKUP(A54,HOP!A:U,21,0)</f>
        <v>直连</v>
      </c>
    </row>
    <row r="55" s="1" customFormat="1" spans="1:9">
      <c r="A55" s="3">
        <v>21364945719</v>
      </c>
      <c r="B55" s="4">
        <v>44849</v>
      </c>
      <c r="C55" s="4">
        <v>44850</v>
      </c>
      <c r="D55" s="1">
        <v>1489</v>
      </c>
      <c r="E55" s="1" t="str">
        <f>VLOOKUP(A55,HOP!A:L,12,0)</f>
        <v>1489.00</v>
      </c>
      <c r="F55" s="1" t="str">
        <f>VLOOKUP(A55,HOP!A:C,3,0)</f>
        <v>2730652</v>
      </c>
      <c r="G55" s="1">
        <f t="shared" si="2"/>
        <v>0</v>
      </c>
      <c r="H55" s="1" t="str">
        <f t="shared" si="3"/>
        <v>，2730652</v>
      </c>
      <c r="I55" s="1" t="str">
        <f>VLOOKUP(A55,HOP!A:U,21,0)</f>
        <v>直连</v>
      </c>
    </row>
    <row r="56" s="1" customFormat="1" spans="1:9">
      <c r="A56" s="3">
        <v>21366169132</v>
      </c>
      <c r="B56" s="4">
        <v>44849</v>
      </c>
      <c r="C56" s="4">
        <v>44850</v>
      </c>
      <c r="D56" s="1">
        <v>496</v>
      </c>
      <c r="E56" s="1" t="str">
        <f>VLOOKUP(A56,HOP!A:L,12,0)</f>
        <v>496.00</v>
      </c>
      <c r="F56" s="1" t="str">
        <f>VLOOKUP(A56,HOP!A:C,3,0)</f>
        <v>2730895</v>
      </c>
      <c r="G56" s="1">
        <f t="shared" si="2"/>
        <v>0</v>
      </c>
      <c r="H56" s="1" t="str">
        <f t="shared" si="3"/>
        <v>，2730895</v>
      </c>
      <c r="I56" s="1" t="str">
        <f>VLOOKUP(A56,HOP!A:U,21,0)</f>
        <v>直连</v>
      </c>
    </row>
    <row r="57" s="1" customFormat="1" spans="1:9">
      <c r="A57" s="3">
        <v>21366956961</v>
      </c>
      <c r="B57" s="4">
        <v>44846</v>
      </c>
      <c r="C57" s="4">
        <v>44850</v>
      </c>
      <c r="D57" s="1">
        <v>3100</v>
      </c>
      <c r="E57" s="1" t="str">
        <f>VLOOKUP(A57,HOP!A:L,12,0)</f>
        <v>3100.00</v>
      </c>
      <c r="F57" s="1" t="str">
        <f>VLOOKUP(A57,HOP!A:C,3,0)</f>
        <v>2731004</v>
      </c>
      <c r="G57" s="1">
        <f t="shared" si="2"/>
        <v>0</v>
      </c>
      <c r="H57" s="1" t="str">
        <f t="shared" si="3"/>
        <v>，2731004</v>
      </c>
      <c r="I57" s="1" t="str">
        <f>VLOOKUP(A57,HOP!A:U,21,0)</f>
        <v>直连</v>
      </c>
    </row>
    <row r="58" s="1" customFormat="1" spans="1:9">
      <c r="A58" s="3">
        <v>21368103351</v>
      </c>
      <c r="B58" s="4">
        <v>44849</v>
      </c>
      <c r="C58" s="4">
        <v>44850</v>
      </c>
      <c r="D58" s="1">
        <v>705</v>
      </c>
      <c r="E58" s="1" t="str">
        <f>VLOOKUP(A58,HOP!A:L,12,0)</f>
        <v>705.00</v>
      </c>
      <c r="F58" s="1" t="str">
        <f>VLOOKUP(A58,HOP!A:C,3,0)</f>
        <v>2731169</v>
      </c>
      <c r="G58" s="1">
        <f t="shared" si="2"/>
        <v>0</v>
      </c>
      <c r="H58" s="1" t="str">
        <f t="shared" si="3"/>
        <v>，2731169</v>
      </c>
      <c r="I58" s="1" t="str">
        <f>VLOOKUP(A58,HOP!A:U,21,0)</f>
        <v>直采</v>
      </c>
    </row>
    <row r="59" s="1" customFormat="1" spans="1:9">
      <c r="A59" s="3">
        <v>21368097685</v>
      </c>
      <c r="B59" s="4">
        <v>44849</v>
      </c>
      <c r="C59" s="4">
        <v>44850</v>
      </c>
      <c r="D59" s="1">
        <v>799</v>
      </c>
      <c r="E59" s="1" t="str">
        <f>VLOOKUP(A59,HOP!A:L,12,0)</f>
        <v>799.00</v>
      </c>
      <c r="F59" s="1" t="str">
        <f>VLOOKUP(A59,HOP!A:C,3,0)</f>
        <v>2731170</v>
      </c>
      <c r="G59" s="1">
        <f t="shared" si="2"/>
        <v>0</v>
      </c>
      <c r="H59" s="1" t="str">
        <f t="shared" si="3"/>
        <v>，2731170</v>
      </c>
      <c r="I59" s="1" t="str">
        <f>VLOOKUP(A59,HOP!A:U,21,0)</f>
        <v>直连</v>
      </c>
    </row>
    <row r="60" s="1" customFormat="1" spans="1:9">
      <c r="A60" s="3">
        <v>21368651740</v>
      </c>
      <c r="B60" s="4">
        <v>44846</v>
      </c>
      <c r="C60" s="4">
        <v>44850</v>
      </c>
      <c r="D60" s="1">
        <v>724</v>
      </c>
      <c r="E60" s="1" t="str">
        <f>VLOOKUP(A60,HOP!A:L,12,0)</f>
        <v>724.00</v>
      </c>
      <c r="F60" s="1" t="str">
        <f>VLOOKUP(A60,HOP!A:C,3,0)</f>
        <v>2731283</v>
      </c>
      <c r="G60" s="1">
        <f t="shared" si="2"/>
        <v>0</v>
      </c>
      <c r="H60" s="1" t="str">
        <f t="shared" si="3"/>
        <v>，2731283</v>
      </c>
      <c r="I60" s="1" t="str">
        <f>VLOOKUP(A60,HOP!A:U,21,0)</f>
        <v>直连</v>
      </c>
    </row>
    <row r="61" s="1" customFormat="1" spans="1:9">
      <c r="A61" s="3">
        <v>21369035158</v>
      </c>
      <c r="B61" s="4">
        <v>44848</v>
      </c>
      <c r="C61" s="4">
        <v>44850</v>
      </c>
      <c r="D61" s="1">
        <v>6356</v>
      </c>
      <c r="E61" s="1" t="str">
        <f>VLOOKUP(A61,HOP!A:L,12,0)</f>
        <v>6356.00</v>
      </c>
      <c r="F61" s="1" t="str">
        <f>VLOOKUP(A61,HOP!A:C,3,0)</f>
        <v>2731372</v>
      </c>
      <c r="G61" s="1">
        <f t="shared" si="2"/>
        <v>0</v>
      </c>
      <c r="H61" s="1" t="str">
        <f t="shared" si="3"/>
        <v>，2731372</v>
      </c>
      <c r="I61" s="1" t="str">
        <f>VLOOKUP(A61,HOP!A:U,21,0)</f>
        <v>直连</v>
      </c>
    </row>
    <row r="62" s="1" customFormat="1" spans="1:9">
      <c r="A62" s="3">
        <v>21369197196</v>
      </c>
      <c r="B62" s="4">
        <v>44848</v>
      </c>
      <c r="C62" s="4">
        <v>44850</v>
      </c>
      <c r="D62" s="1">
        <v>5110</v>
      </c>
      <c r="E62" s="1" t="str">
        <f>VLOOKUP(A62,HOP!A:L,12,0)</f>
        <v>5110.00</v>
      </c>
      <c r="F62" s="1" t="str">
        <f>VLOOKUP(A62,HOP!A:C,3,0)</f>
        <v>2731459</v>
      </c>
      <c r="G62" s="1">
        <f t="shared" si="2"/>
        <v>0</v>
      </c>
      <c r="H62" s="1" t="str">
        <f t="shared" si="3"/>
        <v>，2731459</v>
      </c>
      <c r="I62" s="1" t="str">
        <f>VLOOKUP(A62,HOP!A:U,21,0)</f>
        <v>直连</v>
      </c>
    </row>
    <row r="63" s="1" customFormat="1" spans="1:9">
      <c r="A63" s="3">
        <v>21371426149</v>
      </c>
      <c r="B63" s="4">
        <v>44849</v>
      </c>
      <c r="C63" s="4">
        <v>44850</v>
      </c>
      <c r="D63" s="1">
        <v>1618</v>
      </c>
      <c r="E63" s="1" t="str">
        <f>VLOOKUP(A63,HOP!A:L,12,0)</f>
        <v>1618.00</v>
      </c>
      <c r="F63" s="1" t="str">
        <f>VLOOKUP(A63,HOP!A:C,3,0)</f>
        <v>2731894</v>
      </c>
      <c r="G63" s="1">
        <f t="shared" si="2"/>
        <v>0</v>
      </c>
      <c r="H63" s="1" t="str">
        <f t="shared" si="3"/>
        <v>，2731894</v>
      </c>
      <c r="I63" s="1" t="str">
        <f>VLOOKUP(A63,HOP!A:U,21,0)</f>
        <v>直连</v>
      </c>
    </row>
    <row r="64" s="1" customFormat="1" spans="1:9">
      <c r="A64" s="3">
        <v>21371924553</v>
      </c>
      <c r="B64" s="4">
        <v>44849</v>
      </c>
      <c r="C64" s="4">
        <v>44850</v>
      </c>
      <c r="D64" s="1">
        <v>609</v>
      </c>
      <c r="E64" s="1" t="str">
        <f>VLOOKUP(A64,HOP!A:L,12,0)</f>
        <v>609.00</v>
      </c>
      <c r="F64" s="1" t="str">
        <f>VLOOKUP(A64,HOP!A:C,3,0)</f>
        <v>2732021</v>
      </c>
      <c r="G64" s="1">
        <f t="shared" si="2"/>
        <v>0</v>
      </c>
      <c r="H64" s="1" t="str">
        <f t="shared" si="3"/>
        <v>，2732021</v>
      </c>
      <c r="I64" s="1" t="str">
        <f>VLOOKUP(A64,HOP!A:U,21,0)</f>
        <v>直连</v>
      </c>
    </row>
    <row r="65" s="1" customFormat="1" spans="1:9">
      <c r="A65" s="3">
        <v>21372458501</v>
      </c>
      <c r="B65" s="4">
        <v>44846</v>
      </c>
      <c r="C65" s="4">
        <v>44850</v>
      </c>
      <c r="D65" s="1">
        <v>4136</v>
      </c>
      <c r="E65" s="1" t="str">
        <f>VLOOKUP(A65,HOP!A:L,12,0)</f>
        <v>4136.00</v>
      </c>
      <c r="F65" s="1" t="str">
        <f>VLOOKUP(A65,HOP!A:C,3,0)</f>
        <v>2732150</v>
      </c>
      <c r="G65" s="1">
        <f t="shared" si="2"/>
        <v>0</v>
      </c>
      <c r="H65" s="1" t="str">
        <f t="shared" si="3"/>
        <v>，2732150</v>
      </c>
      <c r="I65" s="1" t="str">
        <f>VLOOKUP(A65,HOP!A:U,21,0)</f>
        <v>直连</v>
      </c>
    </row>
    <row r="66" s="1" customFormat="1" spans="1:9">
      <c r="A66" s="3">
        <v>21373122451</v>
      </c>
      <c r="B66" s="4">
        <v>44849</v>
      </c>
      <c r="C66" s="4">
        <v>44850</v>
      </c>
      <c r="D66" s="1">
        <v>932</v>
      </c>
      <c r="E66" s="1" t="str">
        <f>VLOOKUP(A66,HOP!A:L,12,0)</f>
        <v>932.00</v>
      </c>
      <c r="F66" s="1" t="str">
        <f>VLOOKUP(A66,HOP!A:C,3,0)</f>
        <v>2732291</v>
      </c>
      <c r="G66" s="1">
        <f t="shared" si="2"/>
        <v>0</v>
      </c>
      <c r="H66" s="1" t="str">
        <f t="shared" si="3"/>
        <v>，2732291</v>
      </c>
      <c r="I66" s="1" t="str">
        <f>VLOOKUP(A66,HOP!A:U,21,0)</f>
        <v>直连</v>
      </c>
    </row>
    <row r="67" s="1" customFormat="1" spans="1:9">
      <c r="A67" s="3">
        <v>21373716157</v>
      </c>
      <c r="B67" s="4">
        <v>44849</v>
      </c>
      <c r="C67" s="4">
        <v>44850</v>
      </c>
      <c r="D67" s="1">
        <v>182</v>
      </c>
      <c r="E67" s="1" t="str">
        <f>VLOOKUP(A67,HOP!A:L,12,0)</f>
        <v>182.00</v>
      </c>
      <c r="F67" s="1" t="str">
        <f>VLOOKUP(A67,HOP!A:C,3,0)</f>
        <v>2732400</v>
      </c>
      <c r="G67" s="1">
        <f t="shared" ref="G67:G98" si="4">D67-E67</f>
        <v>0</v>
      </c>
      <c r="H67" s="1" t="str">
        <f t="shared" ref="H67:H98" si="5">$H$1&amp;F67</f>
        <v>，2732400</v>
      </c>
      <c r="I67" s="1" t="str">
        <f>VLOOKUP(A67,HOP!A:U,21,0)</f>
        <v>直连</v>
      </c>
    </row>
    <row r="68" s="1" customFormat="1" spans="1:9">
      <c r="A68" s="3">
        <v>21374393004</v>
      </c>
      <c r="B68" s="4">
        <v>44849</v>
      </c>
      <c r="C68" s="4">
        <v>44850</v>
      </c>
      <c r="D68" s="1">
        <v>182</v>
      </c>
      <c r="E68" s="1" t="str">
        <f>VLOOKUP(A68,HOP!A:L,12,0)</f>
        <v>182.00</v>
      </c>
      <c r="F68" s="1" t="str">
        <f>VLOOKUP(A68,HOP!A:C,3,0)</f>
        <v>2732618</v>
      </c>
      <c r="G68" s="1">
        <f t="shared" si="4"/>
        <v>0</v>
      </c>
      <c r="H68" s="1" t="str">
        <f t="shared" si="5"/>
        <v>，2732618</v>
      </c>
      <c r="I68" s="1" t="str">
        <f>VLOOKUP(A68,HOP!A:U,21,0)</f>
        <v>直连</v>
      </c>
    </row>
    <row r="69" s="1" customFormat="1" spans="1:9">
      <c r="A69" s="3">
        <v>21374425236</v>
      </c>
      <c r="B69" s="4">
        <v>44849</v>
      </c>
      <c r="C69" s="4">
        <v>44850</v>
      </c>
      <c r="D69" s="1">
        <v>1250</v>
      </c>
      <c r="E69" s="1" t="str">
        <f>VLOOKUP(A69,HOP!A:L,12,0)</f>
        <v>1250.00</v>
      </c>
      <c r="F69" s="1" t="str">
        <f>VLOOKUP(A69,HOP!A:C,3,0)</f>
        <v>2732627</v>
      </c>
      <c r="G69" s="1">
        <f t="shared" si="4"/>
        <v>0</v>
      </c>
      <c r="H69" s="1" t="str">
        <f t="shared" si="5"/>
        <v>，2732627</v>
      </c>
      <c r="I69" s="1" t="str">
        <f>VLOOKUP(A69,HOP!A:U,21,0)</f>
        <v>直连</v>
      </c>
    </row>
    <row r="70" s="1" customFormat="1" spans="1:9">
      <c r="A70" s="3">
        <v>21375416505</v>
      </c>
      <c r="B70" s="4">
        <v>44849</v>
      </c>
      <c r="C70" s="4">
        <v>44850</v>
      </c>
      <c r="D70" s="1">
        <v>4113</v>
      </c>
      <c r="E70" s="1" t="str">
        <f>VLOOKUP(A70,HOP!A:L,12,0)</f>
        <v>4113.00</v>
      </c>
      <c r="F70" s="1" t="str">
        <f>VLOOKUP(A70,HOP!A:C,3,0)</f>
        <v>2732925</v>
      </c>
      <c r="G70" s="1">
        <f t="shared" si="4"/>
        <v>0</v>
      </c>
      <c r="H70" s="1" t="str">
        <f t="shared" si="5"/>
        <v>，2732925</v>
      </c>
      <c r="I70" s="1" t="str">
        <f>VLOOKUP(A70,HOP!A:U,21,0)</f>
        <v>直连</v>
      </c>
    </row>
    <row r="71" s="1" customFormat="1" spans="1:9">
      <c r="A71" s="3">
        <v>21375645586</v>
      </c>
      <c r="B71" s="4">
        <v>44849</v>
      </c>
      <c r="C71" s="4">
        <v>44850</v>
      </c>
      <c r="D71" s="1">
        <v>2316</v>
      </c>
      <c r="E71" s="1" t="str">
        <f>VLOOKUP(A71,HOP!A:L,12,0)</f>
        <v>2316.00</v>
      </c>
      <c r="F71" s="1" t="str">
        <f>VLOOKUP(A71,HOP!A:C,3,0)</f>
        <v>2732997</v>
      </c>
      <c r="G71" s="1">
        <f t="shared" si="4"/>
        <v>0</v>
      </c>
      <c r="H71" s="1" t="str">
        <f t="shared" si="5"/>
        <v>，2732997</v>
      </c>
      <c r="I71" s="1" t="str">
        <f>VLOOKUP(A71,HOP!A:U,21,0)</f>
        <v>直连</v>
      </c>
    </row>
    <row r="72" s="1" customFormat="1" spans="1:9">
      <c r="A72" s="3">
        <v>21375831020</v>
      </c>
      <c r="B72" s="4">
        <v>44849</v>
      </c>
      <c r="C72" s="4">
        <v>44850</v>
      </c>
      <c r="D72" s="1">
        <v>1312</v>
      </c>
      <c r="E72" s="1" t="str">
        <f>VLOOKUP(A72,HOP!A:L,12,0)</f>
        <v>1312.00</v>
      </c>
      <c r="F72" s="1" t="str">
        <f>VLOOKUP(A72,HOP!A:C,3,0)</f>
        <v>2733055</v>
      </c>
      <c r="G72" s="1">
        <f t="shared" si="4"/>
        <v>0</v>
      </c>
      <c r="H72" s="1" t="str">
        <f t="shared" si="5"/>
        <v>，2733055</v>
      </c>
      <c r="I72" s="1" t="str">
        <f>VLOOKUP(A72,HOP!A:U,21,0)</f>
        <v>直连</v>
      </c>
    </row>
    <row r="73" s="1" customFormat="1" spans="1:9">
      <c r="A73" s="3">
        <v>21377182747</v>
      </c>
      <c r="B73" s="4">
        <v>44849</v>
      </c>
      <c r="C73" s="4">
        <v>44850</v>
      </c>
      <c r="D73" s="1">
        <v>1036</v>
      </c>
      <c r="E73" s="1" t="str">
        <f>VLOOKUP(A73,HOP!A:L,12,0)</f>
        <v>1036.00</v>
      </c>
      <c r="F73" s="1" t="str">
        <f>VLOOKUP(A73,HOP!A:C,3,0)</f>
        <v>2733381</v>
      </c>
      <c r="G73" s="1">
        <f t="shared" si="4"/>
        <v>0</v>
      </c>
      <c r="H73" s="1" t="str">
        <f t="shared" si="5"/>
        <v>，2733381</v>
      </c>
      <c r="I73" s="1" t="str">
        <f>VLOOKUP(A73,HOP!A:U,21,0)</f>
        <v>直连</v>
      </c>
    </row>
    <row r="74" s="1" customFormat="1" spans="1:9">
      <c r="A74" s="3">
        <v>21378534928</v>
      </c>
      <c r="B74" s="4">
        <v>44849</v>
      </c>
      <c r="C74" s="4">
        <v>44850</v>
      </c>
      <c r="D74" s="1">
        <v>754</v>
      </c>
      <c r="E74" s="1" t="str">
        <f>VLOOKUP(A74,HOP!A:L,12,0)</f>
        <v>754.00</v>
      </c>
      <c r="F74" s="1" t="str">
        <f>VLOOKUP(A74,HOP!A:C,3,0)</f>
        <v>2733680</v>
      </c>
      <c r="G74" s="1">
        <f t="shared" si="4"/>
        <v>0</v>
      </c>
      <c r="H74" s="1" t="str">
        <f t="shared" si="5"/>
        <v>，2733680</v>
      </c>
      <c r="I74" s="1" t="str">
        <f>VLOOKUP(A74,HOP!A:U,21,0)</f>
        <v>直采</v>
      </c>
    </row>
    <row r="75" s="1" customFormat="1" spans="1:9">
      <c r="A75" s="3">
        <v>21410856100</v>
      </c>
      <c r="B75" s="4">
        <v>44847</v>
      </c>
      <c r="C75" s="4">
        <v>44850</v>
      </c>
      <c r="D75" s="1">
        <v>2322</v>
      </c>
      <c r="E75" s="1" t="str">
        <f>VLOOKUP(A75,HOP!A:L,12,0)</f>
        <v>2322.00</v>
      </c>
      <c r="F75" s="1" t="str">
        <f>VLOOKUP(A75,HOP!A:C,3,0)</f>
        <v>2733884</v>
      </c>
      <c r="G75" s="1">
        <f t="shared" si="4"/>
        <v>0</v>
      </c>
      <c r="H75" s="1" t="str">
        <f t="shared" si="5"/>
        <v>，2733884</v>
      </c>
      <c r="I75" s="1" t="str">
        <f>VLOOKUP(A75,HOP!A:U,21,0)</f>
        <v>直连</v>
      </c>
    </row>
    <row r="76" s="1" customFormat="1" spans="1:9">
      <c r="A76" s="3">
        <v>21414443612</v>
      </c>
      <c r="B76" s="4">
        <v>44848</v>
      </c>
      <c r="C76" s="4">
        <v>44850</v>
      </c>
      <c r="D76" s="1">
        <v>1790</v>
      </c>
      <c r="E76" s="1" t="str">
        <f>VLOOKUP(A76,HOP!A:L,12,0)</f>
        <v>1790.00</v>
      </c>
      <c r="F76" s="1" t="str">
        <f>VLOOKUP(A76,HOP!A:C,3,0)</f>
        <v>2734180</v>
      </c>
      <c r="G76" s="1">
        <f t="shared" si="4"/>
        <v>0</v>
      </c>
      <c r="H76" s="1" t="str">
        <f t="shared" si="5"/>
        <v>，2734180</v>
      </c>
      <c r="I76" s="1" t="str">
        <f>VLOOKUP(A76,HOP!A:U,21,0)</f>
        <v>直连</v>
      </c>
    </row>
    <row r="77" s="1" customFormat="1" spans="1:9">
      <c r="A77" s="3">
        <v>21414530957</v>
      </c>
      <c r="B77" s="4">
        <v>44849</v>
      </c>
      <c r="C77" s="4">
        <v>44850</v>
      </c>
      <c r="D77" s="1">
        <v>4506</v>
      </c>
      <c r="E77" s="1" t="str">
        <f>VLOOKUP(A77,HOP!A:L,12,0)</f>
        <v>4506.00</v>
      </c>
      <c r="F77" s="1" t="str">
        <f>VLOOKUP(A77,HOP!A:C,3,0)</f>
        <v>2734215</v>
      </c>
      <c r="G77" s="1">
        <f t="shared" si="4"/>
        <v>0</v>
      </c>
      <c r="H77" s="1" t="str">
        <f t="shared" si="5"/>
        <v>，2734215</v>
      </c>
      <c r="I77" s="1" t="str">
        <f>VLOOKUP(A77,HOP!A:U,21,0)</f>
        <v>直连</v>
      </c>
    </row>
    <row r="78" s="1" customFormat="1" spans="1:9">
      <c r="A78" s="3">
        <v>21414553487</v>
      </c>
      <c r="B78" s="4">
        <v>44849</v>
      </c>
      <c r="C78" s="4">
        <v>44850</v>
      </c>
      <c r="D78" s="1">
        <v>1622</v>
      </c>
      <c r="E78" s="1" t="str">
        <f>VLOOKUP(A78,HOP!A:L,12,0)</f>
        <v>1622.00</v>
      </c>
      <c r="F78" s="1" t="str">
        <f>VLOOKUP(A78,HOP!A:C,3,0)</f>
        <v>2734217</v>
      </c>
      <c r="G78" s="1">
        <f t="shared" si="4"/>
        <v>0</v>
      </c>
      <c r="H78" s="1" t="str">
        <f t="shared" si="5"/>
        <v>，2734217</v>
      </c>
      <c r="I78" s="1" t="str">
        <f>VLOOKUP(A78,HOP!A:U,21,0)</f>
        <v>直连</v>
      </c>
    </row>
    <row r="79" s="1" customFormat="1" spans="1:9">
      <c r="A79" s="3">
        <v>21421352622</v>
      </c>
      <c r="B79" s="4">
        <v>44849</v>
      </c>
      <c r="C79" s="4">
        <v>44850</v>
      </c>
      <c r="D79" s="1">
        <v>1040</v>
      </c>
      <c r="E79" s="1" t="str">
        <f>VLOOKUP(A79,HOP!A:L,12,0)</f>
        <v>1040.00</v>
      </c>
      <c r="F79" s="1" t="str">
        <f>VLOOKUP(A79,HOP!A:C,3,0)</f>
        <v>2734973</v>
      </c>
      <c r="G79" s="1">
        <f t="shared" si="4"/>
        <v>0</v>
      </c>
      <c r="H79" s="1" t="str">
        <f t="shared" si="5"/>
        <v>，2734973</v>
      </c>
      <c r="I79" s="1" t="str">
        <f>VLOOKUP(A79,HOP!A:U,21,0)</f>
        <v>直连</v>
      </c>
    </row>
    <row r="80" s="1" customFormat="1" spans="1:9">
      <c r="A80" s="3">
        <v>21423691043</v>
      </c>
      <c r="B80" s="4">
        <v>44846</v>
      </c>
      <c r="C80" s="4">
        <v>44850</v>
      </c>
      <c r="D80" s="1">
        <v>984</v>
      </c>
      <c r="E80" s="1" t="str">
        <f>VLOOKUP(A80,HOP!A:L,12,0)</f>
        <v>984.00</v>
      </c>
      <c r="F80" s="1" t="str">
        <f>VLOOKUP(A80,HOP!A:C,3,0)</f>
        <v>2735286</v>
      </c>
      <c r="G80" s="1">
        <f t="shared" si="4"/>
        <v>0</v>
      </c>
      <c r="H80" s="1" t="str">
        <f t="shared" si="5"/>
        <v>，2735286</v>
      </c>
      <c r="I80" s="1" t="str">
        <f>VLOOKUP(A80,HOP!A:U,21,0)</f>
        <v>直连</v>
      </c>
    </row>
    <row r="81" s="1" customFormat="1" spans="1:9">
      <c r="A81" s="3">
        <v>21425323092</v>
      </c>
      <c r="B81" s="4">
        <v>44848</v>
      </c>
      <c r="C81" s="4">
        <v>44850</v>
      </c>
      <c r="D81" s="1">
        <v>2344</v>
      </c>
      <c r="E81" s="1" t="str">
        <f>VLOOKUP(A81,HOP!A:L,12,0)</f>
        <v>2344.00</v>
      </c>
      <c r="F81" s="1" t="str">
        <f>VLOOKUP(A81,HOP!A:C,3,0)</f>
        <v>2735523</v>
      </c>
      <c r="G81" s="1">
        <f t="shared" si="4"/>
        <v>0</v>
      </c>
      <c r="H81" s="1" t="str">
        <f t="shared" si="5"/>
        <v>，2735523</v>
      </c>
      <c r="I81" s="1" t="str">
        <f>VLOOKUP(A81,HOP!A:U,21,0)</f>
        <v>直连</v>
      </c>
    </row>
    <row r="82" s="1" customFormat="1" spans="1:9">
      <c r="A82" s="3">
        <v>21426241692</v>
      </c>
      <c r="B82" s="4">
        <v>44848</v>
      </c>
      <c r="C82" s="4">
        <v>44850</v>
      </c>
      <c r="D82" s="1">
        <v>3244</v>
      </c>
      <c r="E82" s="1" t="str">
        <f>VLOOKUP(A82,HOP!A:L,12,0)</f>
        <v>3244.00</v>
      </c>
      <c r="F82" s="1" t="str">
        <f>VLOOKUP(A82,HOP!A:C,3,0)</f>
        <v>2735714</v>
      </c>
      <c r="G82" s="1">
        <f t="shared" si="4"/>
        <v>0</v>
      </c>
      <c r="H82" s="1" t="str">
        <f t="shared" si="5"/>
        <v>，2735714</v>
      </c>
      <c r="I82" s="1" t="str">
        <f>VLOOKUP(A82,HOP!A:U,21,0)</f>
        <v>直连</v>
      </c>
    </row>
    <row r="83" s="1" customFormat="1" spans="1:9">
      <c r="A83" s="3">
        <v>21426618941</v>
      </c>
      <c r="B83" s="4">
        <v>44848</v>
      </c>
      <c r="C83" s="4">
        <v>44850</v>
      </c>
      <c r="D83" s="1">
        <v>1392</v>
      </c>
      <c r="E83" s="1" t="str">
        <f>VLOOKUP(A83,HOP!A:L,12,0)</f>
        <v>1392.00</v>
      </c>
      <c r="F83" s="1" t="str">
        <f>VLOOKUP(A83,HOP!A:C,3,0)</f>
        <v>2735733</v>
      </c>
      <c r="G83" s="1">
        <f t="shared" si="4"/>
        <v>0</v>
      </c>
      <c r="H83" s="1" t="str">
        <f t="shared" si="5"/>
        <v>，2735733</v>
      </c>
      <c r="I83" s="1" t="str">
        <f>VLOOKUP(A83,HOP!A:U,21,0)</f>
        <v>直连</v>
      </c>
    </row>
    <row r="84" s="1" customFormat="1" spans="1:9">
      <c r="A84" s="3">
        <v>21426813971</v>
      </c>
      <c r="B84" s="4">
        <v>44847</v>
      </c>
      <c r="C84" s="4">
        <v>44850</v>
      </c>
      <c r="D84" s="1">
        <v>0</v>
      </c>
      <c r="E84" s="1" t="str">
        <f>VLOOKUP(A84,HOP!A:L,12,0)</f>
        <v>0.00</v>
      </c>
      <c r="F84" s="1" t="str">
        <f>VLOOKUP(A84,HOP!A:C,3,0)</f>
        <v>2735768</v>
      </c>
      <c r="G84" s="1">
        <f t="shared" si="4"/>
        <v>0</v>
      </c>
      <c r="H84" s="1" t="str">
        <f t="shared" si="5"/>
        <v>，2735768</v>
      </c>
      <c r="I84" s="1" t="str">
        <f>VLOOKUP(A84,HOP!A:U,21,0)</f>
        <v>直连</v>
      </c>
    </row>
    <row r="85" s="1" customFormat="1" spans="1:9">
      <c r="A85" s="3">
        <v>21426814676</v>
      </c>
      <c r="B85" s="4">
        <v>44848</v>
      </c>
      <c r="C85" s="4">
        <v>44850</v>
      </c>
      <c r="D85" s="1">
        <v>3358</v>
      </c>
      <c r="E85" s="1" t="str">
        <f>VLOOKUP(A85,HOP!A:L,12,0)</f>
        <v>3358.00</v>
      </c>
      <c r="F85" s="1" t="str">
        <f>VLOOKUP(A85,HOP!A:C,3,0)</f>
        <v>2735770</v>
      </c>
      <c r="G85" s="1">
        <f t="shared" si="4"/>
        <v>0</v>
      </c>
      <c r="H85" s="1" t="str">
        <f t="shared" si="5"/>
        <v>，2735770</v>
      </c>
      <c r="I85" s="1" t="str">
        <f>VLOOKUP(A85,HOP!A:U,21,0)</f>
        <v>直连</v>
      </c>
    </row>
    <row r="86" s="1" customFormat="1" spans="1:9">
      <c r="A86" s="3">
        <v>21426845775</v>
      </c>
      <c r="B86" s="4">
        <v>44846</v>
      </c>
      <c r="C86" s="4">
        <v>44850</v>
      </c>
      <c r="D86" s="1">
        <v>10180</v>
      </c>
      <c r="E86" s="1" t="str">
        <f>VLOOKUP(A86,HOP!A:L,12,0)</f>
        <v>10180.00</v>
      </c>
      <c r="F86" s="1" t="str">
        <f>VLOOKUP(A86,HOP!A:C,3,0)</f>
        <v>2735789</v>
      </c>
      <c r="G86" s="1">
        <f t="shared" si="4"/>
        <v>0</v>
      </c>
      <c r="H86" s="1" t="str">
        <f t="shared" si="5"/>
        <v>，2735789</v>
      </c>
      <c r="I86" s="1" t="str">
        <f>VLOOKUP(A86,HOP!A:U,21,0)</f>
        <v>直连</v>
      </c>
    </row>
    <row r="87" s="1" customFormat="1" spans="1:9">
      <c r="A87" s="3">
        <v>21426891405</v>
      </c>
      <c r="B87" s="4">
        <v>44849</v>
      </c>
      <c r="C87" s="4">
        <v>44850</v>
      </c>
      <c r="D87" s="1">
        <v>208</v>
      </c>
      <c r="E87" s="1" t="str">
        <f>VLOOKUP(A87,HOP!A:L,12,0)</f>
        <v>208.00</v>
      </c>
      <c r="F87" s="1" t="str">
        <f>VLOOKUP(A87,HOP!A:C,3,0)</f>
        <v>2735803</v>
      </c>
      <c r="G87" s="1">
        <f t="shared" si="4"/>
        <v>0</v>
      </c>
      <c r="H87" s="1" t="str">
        <f t="shared" si="5"/>
        <v>，2735803</v>
      </c>
      <c r="I87" s="1" t="str">
        <f>VLOOKUP(A87,HOP!A:U,21,0)</f>
        <v>直连</v>
      </c>
    </row>
    <row r="88" s="1" customFormat="1" spans="1:9">
      <c r="A88" s="3">
        <v>21428127087</v>
      </c>
      <c r="B88" s="4">
        <v>44846</v>
      </c>
      <c r="C88" s="4">
        <v>44850</v>
      </c>
      <c r="D88" s="1">
        <v>2364</v>
      </c>
      <c r="E88" s="1" t="str">
        <f>VLOOKUP(A88,HOP!A:L,12,0)</f>
        <v>2364.00</v>
      </c>
      <c r="F88" s="1" t="str">
        <f>VLOOKUP(A88,HOP!A:C,3,0)</f>
        <v>2735958</v>
      </c>
      <c r="G88" s="1">
        <f t="shared" si="4"/>
        <v>0</v>
      </c>
      <c r="H88" s="1" t="str">
        <f t="shared" si="5"/>
        <v>，2735958</v>
      </c>
      <c r="I88" s="1" t="str">
        <f>VLOOKUP(A88,HOP!A:U,21,0)</f>
        <v>直连</v>
      </c>
    </row>
    <row r="89" s="1" customFormat="1" spans="1:9">
      <c r="A89" s="3">
        <v>21429690395</v>
      </c>
      <c r="B89" s="4">
        <v>44847</v>
      </c>
      <c r="C89" s="4">
        <v>44850</v>
      </c>
      <c r="D89" s="1">
        <v>2193</v>
      </c>
      <c r="E89" s="1" t="str">
        <f>VLOOKUP(A89,HOP!A:L,12,0)</f>
        <v>2193.00</v>
      </c>
      <c r="F89" s="1" t="str">
        <f>VLOOKUP(A89,HOP!A:C,3,0)</f>
        <v>2736206</v>
      </c>
      <c r="G89" s="1">
        <f t="shared" si="4"/>
        <v>0</v>
      </c>
      <c r="H89" s="1" t="str">
        <f t="shared" si="5"/>
        <v>，2736206</v>
      </c>
      <c r="I89" s="1" t="str">
        <f>VLOOKUP(A89,HOP!A:U,21,0)</f>
        <v>直连</v>
      </c>
    </row>
    <row r="90" s="1" customFormat="1" spans="1:9">
      <c r="A90" s="3">
        <v>21430298542</v>
      </c>
      <c r="B90" s="4">
        <v>44848</v>
      </c>
      <c r="C90" s="4">
        <v>44850</v>
      </c>
      <c r="D90" s="1">
        <v>7214</v>
      </c>
      <c r="E90" s="1" t="str">
        <f>VLOOKUP(A90,HOP!A:L,12,0)</f>
        <v>7214.00</v>
      </c>
      <c r="F90" s="1" t="str">
        <f>VLOOKUP(A90,HOP!A:C,3,0)</f>
        <v>2736285</v>
      </c>
      <c r="G90" s="1">
        <f t="shared" si="4"/>
        <v>0</v>
      </c>
      <c r="H90" s="1" t="str">
        <f t="shared" si="5"/>
        <v>，2736285</v>
      </c>
      <c r="I90" s="1" t="str">
        <f>VLOOKUP(A90,HOP!A:U,21,0)</f>
        <v>直采</v>
      </c>
    </row>
    <row r="91" s="1" customFormat="1" spans="1:9">
      <c r="A91" s="3">
        <v>21433197960</v>
      </c>
      <c r="B91" s="4">
        <v>44847</v>
      </c>
      <c r="C91" s="4">
        <v>44850</v>
      </c>
      <c r="D91" s="1">
        <v>678</v>
      </c>
      <c r="E91" s="1" t="str">
        <f>VLOOKUP(A91,HOP!A:L,12,0)</f>
        <v>678.00</v>
      </c>
      <c r="F91" s="1" t="str">
        <f>VLOOKUP(A91,HOP!A:C,3,0)</f>
        <v>2736626</v>
      </c>
      <c r="G91" s="1">
        <f t="shared" si="4"/>
        <v>0</v>
      </c>
      <c r="H91" s="1" t="str">
        <f t="shared" si="5"/>
        <v>，2736626</v>
      </c>
      <c r="I91" s="1" t="str">
        <f>VLOOKUP(A91,HOP!A:U,21,0)</f>
        <v>直连</v>
      </c>
    </row>
    <row r="92" s="1" customFormat="1" spans="1:9">
      <c r="A92" s="3">
        <v>21435543321</v>
      </c>
      <c r="B92" s="4">
        <v>44848</v>
      </c>
      <c r="C92" s="4">
        <v>44850</v>
      </c>
      <c r="D92" s="1">
        <v>1822</v>
      </c>
      <c r="E92" s="1" t="str">
        <f>VLOOKUP(A92,HOP!A:L,12,0)</f>
        <v>1822.00</v>
      </c>
      <c r="F92" s="1" t="str">
        <f>VLOOKUP(A92,HOP!A:C,3,0)</f>
        <v>2736968</v>
      </c>
      <c r="G92" s="1">
        <f t="shared" si="4"/>
        <v>0</v>
      </c>
      <c r="H92" s="1" t="str">
        <f t="shared" si="5"/>
        <v>，2736968</v>
      </c>
      <c r="I92" s="1" t="str">
        <f>VLOOKUP(A92,HOP!A:U,21,0)</f>
        <v>直连</v>
      </c>
    </row>
    <row r="93" s="1" customFormat="1" spans="1:9">
      <c r="A93" s="3">
        <v>21437200325</v>
      </c>
      <c r="B93" s="4">
        <v>44848</v>
      </c>
      <c r="C93" s="4">
        <v>44850</v>
      </c>
      <c r="D93" s="1">
        <v>2540</v>
      </c>
      <c r="E93" s="1" t="str">
        <f>VLOOKUP(A93,HOP!A:L,12,0)</f>
        <v>2540.00</v>
      </c>
      <c r="F93" s="1" t="str">
        <f>VLOOKUP(A93,HOP!A:C,3,0)</f>
        <v>2737307</v>
      </c>
      <c r="G93" s="1">
        <f t="shared" si="4"/>
        <v>0</v>
      </c>
      <c r="H93" s="1" t="str">
        <f t="shared" si="5"/>
        <v>，2737307</v>
      </c>
      <c r="I93" s="1" t="str">
        <f>VLOOKUP(A93,HOP!A:U,21,0)</f>
        <v>直连</v>
      </c>
    </row>
    <row r="94" s="1" customFormat="1" spans="1:9">
      <c r="A94" s="3">
        <v>21440841935</v>
      </c>
      <c r="B94" s="4">
        <v>44849</v>
      </c>
      <c r="C94" s="4">
        <v>44850</v>
      </c>
      <c r="D94" s="1">
        <v>1065</v>
      </c>
      <c r="E94" s="1" t="str">
        <f>VLOOKUP(A94,HOP!A:L,12,0)</f>
        <v>1065.00</v>
      </c>
      <c r="F94" s="1" t="str">
        <f>VLOOKUP(A94,HOP!A:C,3,0)</f>
        <v>2737871</v>
      </c>
      <c r="G94" s="1">
        <f t="shared" si="4"/>
        <v>0</v>
      </c>
      <c r="H94" s="1" t="str">
        <f t="shared" si="5"/>
        <v>，2737871</v>
      </c>
      <c r="I94" s="1" t="str">
        <f>VLOOKUP(A94,HOP!A:U,21,0)</f>
        <v>直连</v>
      </c>
    </row>
    <row r="95" s="1" customFormat="1" spans="1:9">
      <c r="A95" s="3">
        <v>21442349371</v>
      </c>
      <c r="B95" s="4">
        <v>44848</v>
      </c>
      <c r="C95" s="4">
        <v>44850</v>
      </c>
      <c r="D95" s="1">
        <v>0</v>
      </c>
      <c r="E95" s="1" t="e">
        <f>VLOOKUP(A95,HOP!A:L,12,0)</f>
        <v>#N/A</v>
      </c>
      <c r="F95" s="1" t="e">
        <f>VLOOKUP(A95,HOP!A:C,3,0)</f>
        <v>#N/A</v>
      </c>
      <c r="G95" s="1" t="e">
        <f t="shared" si="4"/>
        <v>#N/A</v>
      </c>
      <c r="H95" s="1" t="e">
        <f t="shared" si="5"/>
        <v>#N/A</v>
      </c>
      <c r="I95" s="1" t="e">
        <f>VLOOKUP(A95,HOP!A:U,21,0)</f>
        <v>#N/A</v>
      </c>
    </row>
    <row r="96" s="1" customFormat="1" spans="1:9">
      <c r="A96" s="3">
        <v>21444350741</v>
      </c>
      <c r="B96" s="4">
        <v>44847</v>
      </c>
      <c r="C96" s="4">
        <v>44850</v>
      </c>
      <c r="D96" s="1">
        <v>14180</v>
      </c>
      <c r="E96" s="1" t="str">
        <f>VLOOKUP(A96,HOP!A:L,12,0)</f>
        <v>14180.00</v>
      </c>
      <c r="F96" s="1" t="str">
        <f>VLOOKUP(A96,HOP!A:C,3,0)</f>
        <v>2738384</v>
      </c>
      <c r="G96" s="1">
        <f t="shared" si="4"/>
        <v>0</v>
      </c>
      <c r="H96" s="1" t="str">
        <f t="shared" si="5"/>
        <v>，2738384</v>
      </c>
      <c r="I96" s="1" t="str">
        <f>VLOOKUP(A96,HOP!A:U,21,0)</f>
        <v>直连</v>
      </c>
    </row>
    <row r="97" s="1" customFormat="1" spans="1:9">
      <c r="A97" s="3">
        <v>21445208604</v>
      </c>
      <c r="B97" s="4">
        <v>44849</v>
      </c>
      <c r="C97" s="4">
        <v>44850</v>
      </c>
      <c r="D97" s="1">
        <v>237</v>
      </c>
      <c r="E97" s="1" t="str">
        <f>VLOOKUP(A97,HOP!A:L,12,0)</f>
        <v>237.00</v>
      </c>
      <c r="F97" s="1" t="str">
        <f>VLOOKUP(A97,HOP!A:C,3,0)</f>
        <v>2738532</v>
      </c>
      <c r="G97" s="1">
        <f t="shared" si="4"/>
        <v>0</v>
      </c>
      <c r="H97" s="1" t="str">
        <f t="shared" si="5"/>
        <v>，2738532</v>
      </c>
      <c r="I97" s="1" t="str">
        <f>VLOOKUP(A97,HOP!A:U,21,0)</f>
        <v>直连</v>
      </c>
    </row>
    <row r="98" s="1" customFormat="1" spans="1:9">
      <c r="A98" s="3">
        <v>21445769075</v>
      </c>
      <c r="B98" s="4">
        <v>44849</v>
      </c>
      <c r="C98" s="4">
        <v>44850</v>
      </c>
      <c r="D98" s="1">
        <v>191</v>
      </c>
      <c r="E98" s="1" t="str">
        <f>VLOOKUP(A98,HOP!A:L,12,0)</f>
        <v>191.00</v>
      </c>
      <c r="F98" s="1" t="str">
        <f>VLOOKUP(A98,HOP!A:C,3,0)</f>
        <v>2738648</v>
      </c>
      <c r="G98" s="1">
        <f t="shared" si="4"/>
        <v>0</v>
      </c>
      <c r="H98" s="1" t="str">
        <f t="shared" si="5"/>
        <v>，2738648</v>
      </c>
      <c r="I98" s="1" t="str">
        <f>VLOOKUP(A98,HOP!A:U,21,0)</f>
        <v>直连</v>
      </c>
    </row>
    <row r="99" s="1" customFormat="1" spans="1:9">
      <c r="A99" s="3">
        <v>21445989085</v>
      </c>
      <c r="B99" s="4">
        <v>44848</v>
      </c>
      <c r="C99" s="4">
        <v>44850</v>
      </c>
      <c r="D99" s="1">
        <v>572</v>
      </c>
      <c r="E99" s="1" t="str">
        <f>VLOOKUP(A99,HOP!A:L,12,0)</f>
        <v>572.00</v>
      </c>
      <c r="F99" s="1" t="str">
        <f>VLOOKUP(A99,HOP!A:C,3,0)</f>
        <v>2738707</v>
      </c>
      <c r="G99" s="1">
        <f t="shared" ref="G99:G130" si="6">D99-E99</f>
        <v>0</v>
      </c>
      <c r="H99" s="1" t="str">
        <f t="shared" ref="H99:H130" si="7">$H$1&amp;F99</f>
        <v>，2738707</v>
      </c>
      <c r="I99" s="1" t="str">
        <f>VLOOKUP(A99,HOP!A:U,21,0)</f>
        <v>直连</v>
      </c>
    </row>
    <row r="100" s="1" customFormat="1" spans="1:9">
      <c r="A100" s="3">
        <v>21446328875</v>
      </c>
      <c r="B100" s="4">
        <v>44848</v>
      </c>
      <c r="C100" s="4">
        <v>44850</v>
      </c>
      <c r="D100" s="1">
        <v>1258</v>
      </c>
      <c r="E100" s="1" t="str">
        <f>VLOOKUP(A100,HOP!A:L,12,0)</f>
        <v>1258.00</v>
      </c>
      <c r="F100" s="1" t="str">
        <f>VLOOKUP(A100,HOP!A:C,3,0)</f>
        <v>2738767</v>
      </c>
      <c r="G100" s="1">
        <f t="shared" si="6"/>
        <v>0</v>
      </c>
      <c r="H100" s="1" t="str">
        <f t="shared" si="7"/>
        <v>，2738767</v>
      </c>
      <c r="I100" s="1" t="str">
        <f>VLOOKUP(A100,HOP!A:U,21,0)</f>
        <v>直连</v>
      </c>
    </row>
    <row r="101" s="1" customFormat="1" spans="1:9">
      <c r="A101" s="3">
        <v>21446806693</v>
      </c>
      <c r="B101" s="4">
        <v>44848</v>
      </c>
      <c r="C101" s="4">
        <v>44850</v>
      </c>
      <c r="D101" s="1">
        <v>584</v>
      </c>
      <c r="E101" s="1" t="str">
        <f>VLOOKUP(A101,HOP!A:L,12,0)</f>
        <v>584.00</v>
      </c>
      <c r="F101" s="1" t="str">
        <f>VLOOKUP(A101,HOP!A:C,3,0)</f>
        <v>2738875</v>
      </c>
      <c r="G101" s="1">
        <f t="shared" si="6"/>
        <v>0</v>
      </c>
      <c r="H101" s="1" t="str">
        <f t="shared" si="7"/>
        <v>，2738875</v>
      </c>
      <c r="I101" s="1" t="str">
        <f>VLOOKUP(A101,HOP!A:U,21,0)</f>
        <v>直连</v>
      </c>
    </row>
    <row r="102" s="1" customFormat="1" spans="1:9">
      <c r="A102" s="3">
        <v>21447759719</v>
      </c>
      <c r="B102" s="4">
        <v>44849</v>
      </c>
      <c r="C102" s="4">
        <v>44850</v>
      </c>
      <c r="D102" s="1">
        <v>239</v>
      </c>
      <c r="E102" s="1" t="str">
        <f>VLOOKUP(A102,HOP!A:L,12,0)</f>
        <v>239.00</v>
      </c>
      <c r="F102" s="1" t="str">
        <f>VLOOKUP(A102,HOP!A:C,3,0)</f>
        <v>2739090</v>
      </c>
      <c r="G102" s="1">
        <f t="shared" si="6"/>
        <v>0</v>
      </c>
      <c r="H102" s="1" t="str">
        <f t="shared" si="7"/>
        <v>，2739090</v>
      </c>
      <c r="I102" s="1" t="str">
        <f>VLOOKUP(A102,HOP!A:U,21,0)</f>
        <v>直连</v>
      </c>
    </row>
    <row r="103" s="1" customFormat="1" spans="1:9">
      <c r="A103" s="3">
        <v>21448524366</v>
      </c>
      <c r="B103" s="4">
        <v>44848</v>
      </c>
      <c r="C103" s="4">
        <v>44850</v>
      </c>
      <c r="D103" s="1">
        <v>1070</v>
      </c>
      <c r="E103" s="1" t="str">
        <f>VLOOKUP(A103,HOP!A:L,12,0)</f>
        <v>1070.00</v>
      </c>
      <c r="F103" s="1" t="str">
        <f>VLOOKUP(A103,HOP!A:C,3,0)</f>
        <v>2739218</v>
      </c>
      <c r="G103" s="1">
        <f t="shared" si="6"/>
        <v>0</v>
      </c>
      <c r="H103" s="1" t="str">
        <f t="shared" si="7"/>
        <v>，2739218</v>
      </c>
      <c r="I103" s="1" t="str">
        <f>VLOOKUP(A103,HOP!A:U,21,0)</f>
        <v>直连</v>
      </c>
    </row>
    <row r="104" s="1" customFormat="1" spans="1:9">
      <c r="A104" s="3">
        <v>21449318539</v>
      </c>
      <c r="B104" s="4">
        <v>44849</v>
      </c>
      <c r="C104" s="4">
        <v>44850</v>
      </c>
      <c r="D104" s="1">
        <v>1970</v>
      </c>
      <c r="E104" s="1" t="str">
        <f>VLOOKUP(A104,HOP!A:L,12,0)</f>
        <v>1970.00</v>
      </c>
      <c r="F104" s="1" t="str">
        <f>VLOOKUP(A104,HOP!A:C,3,0)</f>
        <v>2739380</v>
      </c>
      <c r="G104" s="1">
        <f t="shared" si="6"/>
        <v>0</v>
      </c>
      <c r="H104" s="1" t="str">
        <f t="shared" si="7"/>
        <v>，2739380</v>
      </c>
      <c r="I104" s="1" t="str">
        <f>VLOOKUP(A104,HOP!A:U,21,0)</f>
        <v>直连</v>
      </c>
    </row>
    <row r="105" s="1" customFormat="1" spans="1:9">
      <c r="A105" s="3">
        <v>21449751752</v>
      </c>
      <c r="B105" s="4">
        <v>44848</v>
      </c>
      <c r="C105" s="4">
        <v>44850</v>
      </c>
      <c r="D105" s="1">
        <v>1014</v>
      </c>
      <c r="E105" s="1" t="str">
        <f>VLOOKUP(A105,HOP!A:L,12,0)</f>
        <v>1014.00</v>
      </c>
      <c r="F105" s="1" t="str">
        <f>VLOOKUP(A105,HOP!A:C,3,0)</f>
        <v>2739461</v>
      </c>
      <c r="G105" s="1">
        <f t="shared" si="6"/>
        <v>0</v>
      </c>
      <c r="H105" s="1" t="str">
        <f t="shared" si="7"/>
        <v>，2739461</v>
      </c>
      <c r="I105" s="1" t="str">
        <f>VLOOKUP(A105,HOP!A:U,21,0)</f>
        <v>直采</v>
      </c>
    </row>
    <row r="106" s="1" customFormat="1" spans="1:9">
      <c r="A106" s="3">
        <v>21449823119</v>
      </c>
      <c r="B106" s="4">
        <v>44849</v>
      </c>
      <c r="C106" s="4">
        <v>44850</v>
      </c>
      <c r="D106" s="1">
        <v>796</v>
      </c>
      <c r="E106" s="1" t="str">
        <f>VLOOKUP(A106,HOP!A:L,12,0)</f>
        <v>796.00</v>
      </c>
      <c r="F106" s="1" t="str">
        <f>VLOOKUP(A106,HOP!A:C,3,0)</f>
        <v>2739471</v>
      </c>
      <c r="G106" s="1">
        <f t="shared" si="6"/>
        <v>0</v>
      </c>
      <c r="H106" s="1" t="str">
        <f t="shared" si="7"/>
        <v>，2739471</v>
      </c>
      <c r="I106" s="1" t="str">
        <f>VLOOKUP(A106,HOP!A:U,21,0)</f>
        <v>直连</v>
      </c>
    </row>
    <row r="107" s="1" customFormat="1" spans="1:9">
      <c r="A107" s="3">
        <v>21450413385</v>
      </c>
      <c r="B107" s="4">
        <v>44848</v>
      </c>
      <c r="C107" s="4">
        <v>44850</v>
      </c>
      <c r="D107" s="1">
        <v>236</v>
      </c>
      <c r="E107" s="1" t="str">
        <f>VLOOKUP(A107,HOP!A:L,12,0)</f>
        <v>236.00</v>
      </c>
      <c r="F107" s="1" t="str">
        <f>VLOOKUP(A107,HOP!A:C,3,0)</f>
        <v>2739571</v>
      </c>
      <c r="G107" s="1">
        <f t="shared" si="6"/>
        <v>0</v>
      </c>
      <c r="H107" s="1" t="str">
        <f t="shared" si="7"/>
        <v>，2739571</v>
      </c>
      <c r="I107" s="1" t="str">
        <f>VLOOKUP(A107,HOP!A:U,21,0)</f>
        <v>直连</v>
      </c>
    </row>
    <row r="108" s="1" customFormat="1" spans="1:9">
      <c r="A108" s="3">
        <v>21450927398</v>
      </c>
      <c r="B108" s="4">
        <v>44849</v>
      </c>
      <c r="C108" s="4">
        <v>44850</v>
      </c>
      <c r="D108" s="1">
        <v>1104</v>
      </c>
      <c r="E108" s="1" t="str">
        <f>VLOOKUP(A108,HOP!A:L,12,0)</f>
        <v>1104.00</v>
      </c>
      <c r="F108" s="1" t="str">
        <f>VLOOKUP(A108,HOP!A:C,3,0)</f>
        <v>2739651</v>
      </c>
      <c r="G108" s="1">
        <f t="shared" si="6"/>
        <v>0</v>
      </c>
      <c r="H108" s="1" t="str">
        <f t="shared" si="7"/>
        <v>，2739651</v>
      </c>
      <c r="I108" s="1" t="str">
        <f>VLOOKUP(A108,HOP!A:U,21,0)</f>
        <v>直连</v>
      </c>
    </row>
    <row r="109" s="1" customFormat="1" spans="1:9">
      <c r="A109" s="3">
        <v>21452484374</v>
      </c>
      <c r="B109" s="4">
        <v>44848</v>
      </c>
      <c r="C109" s="4">
        <v>44850</v>
      </c>
      <c r="D109" s="1">
        <v>2252</v>
      </c>
      <c r="E109" s="1" t="str">
        <f>VLOOKUP(A109,HOP!A:L,12,0)</f>
        <v>2252.00</v>
      </c>
      <c r="F109" s="1" t="str">
        <f>VLOOKUP(A109,HOP!A:C,3,0)</f>
        <v>2739903</v>
      </c>
      <c r="G109" s="1">
        <f t="shared" si="6"/>
        <v>0</v>
      </c>
      <c r="H109" s="1" t="str">
        <f t="shared" si="7"/>
        <v>，2739903</v>
      </c>
      <c r="I109" s="1" t="str">
        <f>VLOOKUP(A109,HOP!A:U,21,0)</f>
        <v>直连</v>
      </c>
    </row>
    <row r="110" s="1" customFormat="1" spans="1:9">
      <c r="A110" s="3">
        <v>21452843118</v>
      </c>
      <c r="B110" s="4">
        <v>44849</v>
      </c>
      <c r="C110" s="4">
        <v>44850</v>
      </c>
      <c r="D110" s="1">
        <v>270</v>
      </c>
      <c r="E110" s="1" t="str">
        <f>VLOOKUP(A110,HOP!A:L,12,0)</f>
        <v>270.00</v>
      </c>
      <c r="F110" s="1" t="str">
        <f>VLOOKUP(A110,HOP!A:C,3,0)</f>
        <v>2739989</v>
      </c>
      <c r="G110" s="1">
        <f t="shared" si="6"/>
        <v>0</v>
      </c>
      <c r="H110" s="1" t="str">
        <f t="shared" si="7"/>
        <v>，2739989</v>
      </c>
      <c r="I110" s="1" t="str">
        <f>VLOOKUP(A110,HOP!A:U,21,0)</f>
        <v>直连</v>
      </c>
    </row>
    <row r="111" s="1" customFormat="1" spans="1:9">
      <c r="A111" s="3">
        <v>21455647260</v>
      </c>
      <c r="B111" s="4">
        <v>44849</v>
      </c>
      <c r="C111" s="4">
        <v>44850</v>
      </c>
      <c r="D111" s="1">
        <v>1330</v>
      </c>
      <c r="E111" s="1" t="str">
        <f>VLOOKUP(A111,HOP!A:L,12,0)</f>
        <v>1330.00</v>
      </c>
      <c r="F111" s="1" t="str">
        <f>VLOOKUP(A111,HOP!A:C,3,0)</f>
        <v>2740454</v>
      </c>
      <c r="G111" s="1">
        <f t="shared" si="6"/>
        <v>0</v>
      </c>
      <c r="H111" s="1" t="str">
        <f t="shared" si="7"/>
        <v>，2740454</v>
      </c>
      <c r="I111" s="1" t="str">
        <f>VLOOKUP(A111,HOP!A:U,21,0)</f>
        <v>直连</v>
      </c>
    </row>
    <row r="112" s="1" customFormat="1" spans="1:9">
      <c r="A112" s="3">
        <v>21455749318</v>
      </c>
      <c r="B112" s="4">
        <v>44849</v>
      </c>
      <c r="C112" s="4">
        <v>44850</v>
      </c>
      <c r="D112" s="1">
        <v>739</v>
      </c>
      <c r="E112" s="1" t="str">
        <f>VLOOKUP(A112,HOP!A:L,12,0)</f>
        <v>739.00</v>
      </c>
      <c r="F112" s="1" t="str">
        <f>VLOOKUP(A112,HOP!A:C,3,0)</f>
        <v>2740485</v>
      </c>
      <c r="G112" s="1">
        <f t="shared" si="6"/>
        <v>0</v>
      </c>
      <c r="H112" s="1" t="str">
        <f t="shared" si="7"/>
        <v>，2740485</v>
      </c>
      <c r="I112" s="1" t="str">
        <f>VLOOKUP(A112,HOP!A:U,21,0)</f>
        <v>直连</v>
      </c>
    </row>
    <row r="113" s="1" customFormat="1" spans="1:9">
      <c r="A113" s="3">
        <v>21455967738</v>
      </c>
      <c r="B113" s="4">
        <v>44849</v>
      </c>
      <c r="C113" s="4">
        <v>44850</v>
      </c>
      <c r="D113" s="1">
        <v>815</v>
      </c>
      <c r="E113" s="1" t="str">
        <f>VLOOKUP(A113,HOP!A:L,12,0)</f>
        <v>815.00</v>
      </c>
      <c r="F113" s="1" t="str">
        <f>VLOOKUP(A113,HOP!A:C,3,0)</f>
        <v>2740547</v>
      </c>
      <c r="G113" s="1">
        <f t="shared" si="6"/>
        <v>0</v>
      </c>
      <c r="H113" s="1" t="str">
        <f t="shared" si="7"/>
        <v>，2740547</v>
      </c>
      <c r="I113" s="1" t="str">
        <f>VLOOKUP(A113,HOP!A:U,21,0)</f>
        <v>直连</v>
      </c>
    </row>
    <row r="114" s="1" customFormat="1" spans="1:9">
      <c r="A114" s="3">
        <v>21456242654</v>
      </c>
      <c r="B114" s="4">
        <v>44849</v>
      </c>
      <c r="C114" s="4">
        <v>44850</v>
      </c>
      <c r="D114" s="1">
        <v>162</v>
      </c>
      <c r="E114" s="1" t="str">
        <f>VLOOKUP(A114,HOP!A:L,12,0)</f>
        <v>162.00</v>
      </c>
      <c r="F114" s="1" t="str">
        <f>VLOOKUP(A114,HOP!A:C,3,0)</f>
        <v>2740601</v>
      </c>
      <c r="G114" s="1">
        <f t="shared" si="6"/>
        <v>0</v>
      </c>
      <c r="H114" s="1" t="str">
        <f t="shared" si="7"/>
        <v>，2740601</v>
      </c>
      <c r="I114" s="1" t="str">
        <f>VLOOKUP(A114,HOP!A:U,21,0)</f>
        <v>直连</v>
      </c>
    </row>
    <row r="115" s="1" customFormat="1" spans="1:9">
      <c r="A115" s="3">
        <v>21456391151</v>
      </c>
      <c r="B115" s="4">
        <v>44849</v>
      </c>
      <c r="C115" s="4">
        <v>44850</v>
      </c>
      <c r="D115" s="1">
        <v>147</v>
      </c>
      <c r="E115" s="1" t="str">
        <f>VLOOKUP(A115,HOP!A:L,12,0)</f>
        <v>147.00</v>
      </c>
      <c r="F115" s="1" t="str">
        <f>VLOOKUP(A115,HOP!A:C,3,0)</f>
        <v>2740636</v>
      </c>
      <c r="G115" s="1">
        <f t="shared" si="6"/>
        <v>0</v>
      </c>
      <c r="H115" s="1" t="str">
        <f t="shared" si="7"/>
        <v>，2740636</v>
      </c>
      <c r="I115" s="1" t="str">
        <f>VLOOKUP(A115,HOP!A:U,21,0)</f>
        <v>直采</v>
      </c>
    </row>
    <row r="116" s="1" customFormat="1" spans="1:9">
      <c r="A116" s="3">
        <v>21456656086</v>
      </c>
      <c r="B116" s="4">
        <v>44849</v>
      </c>
      <c r="C116" s="4">
        <v>44850</v>
      </c>
      <c r="D116" s="1">
        <v>179</v>
      </c>
      <c r="E116" s="1" t="str">
        <f>VLOOKUP(A116,HOP!A:L,12,0)</f>
        <v>179.00</v>
      </c>
      <c r="F116" s="1" t="str">
        <f>VLOOKUP(A116,HOP!A:C,3,0)</f>
        <v>2740709</v>
      </c>
      <c r="G116" s="1">
        <f t="shared" si="6"/>
        <v>0</v>
      </c>
      <c r="H116" s="1" t="str">
        <f t="shared" si="7"/>
        <v>，2740709</v>
      </c>
      <c r="I116" s="1" t="str">
        <f>VLOOKUP(A116,HOP!A:U,21,0)</f>
        <v>直连</v>
      </c>
    </row>
    <row r="117" s="1" customFormat="1" spans="1:9">
      <c r="A117" s="3">
        <v>21457079649</v>
      </c>
      <c r="B117" s="4">
        <v>44849</v>
      </c>
      <c r="C117" s="4">
        <v>44850</v>
      </c>
      <c r="D117" s="1">
        <v>579</v>
      </c>
      <c r="E117" s="1" t="str">
        <f>VLOOKUP(A117,HOP!A:L,12,0)</f>
        <v>579.00</v>
      </c>
      <c r="F117" s="1" t="str">
        <f>VLOOKUP(A117,HOP!A:C,3,0)</f>
        <v>2740765</v>
      </c>
      <c r="G117" s="1">
        <f t="shared" si="6"/>
        <v>0</v>
      </c>
      <c r="H117" s="1" t="str">
        <f t="shared" si="7"/>
        <v>，2740765</v>
      </c>
      <c r="I117" s="1" t="str">
        <f>VLOOKUP(A117,HOP!A:U,21,0)</f>
        <v>直连</v>
      </c>
    </row>
    <row r="118" s="1" customFormat="1" spans="1:9">
      <c r="A118" s="3">
        <v>21457083177</v>
      </c>
      <c r="B118" s="4">
        <v>44849</v>
      </c>
      <c r="C118" s="4">
        <v>44850</v>
      </c>
      <c r="D118" s="1">
        <v>649</v>
      </c>
      <c r="E118" s="1" t="str">
        <f>VLOOKUP(A118,HOP!A:L,12,0)</f>
        <v>649.00</v>
      </c>
      <c r="F118" s="1" t="str">
        <f>VLOOKUP(A118,HOP!A:C,3,0)</f>
        <v>2740769</v>
      </c>
      <c r="G118" s="1">
        <f t="shared" si="6"/>
        <v>0</v>
      </c>
      <c r="H118" s="1" t="str">
        <f t="shared" si="7"/>
        <v>，2740769</v>
      </c>
      <c r="I118" s="1" t="str">
        <f>VLOOKUP(A118,HOP!A:U,21,0)</f>
        <v>直连</v>
      </c>
    </row>
    <row r="119" s="1" customFormat="1" spans="1:9">
      <c r="A119" s="3">
        <v>21457501253</v>
      </c>
      <c r="B119" s="4">
        <v>44849</v>
      </c>
      <c r="C119" s="4">
        <v>44850</v>
      </c>
      <c r="D119" s="1">
        <v>293</v>
      </c>
      <c r="E119" s="1" t="str">
        <f>VLOOKUP(A119,HOP!A:L,12,0)</f>
        <v>293.00</v>
      </c>
      <c r="F119" s="1" t="str">
        <f>VLOOKUP(A119,HOP!A:C,3,0)</f>
        <v>2740852</v>
      </c>
      <c r="G119" s="1">
        <f t="shared" si="6"/>
        <v>0</v>
      </c>
      <c r="H119" s="1" t="str">
        <f t="shared" si="7"/>
        <v>，2740852</v>
      </c>
      <c r="I119" s="1" t="str">
        <f>VLOOKUP(A119,HOP!A:U,21,0)</f>
        <v>直采</v>
      </c>
    </row>
    <row r="120" s="1" customFormat="1" spans="1:9">
      <c r="A120" s="3">
        <v>21457557722</v>
      </c>
      <c r="B120" s="4">
        <v>44849</v>
      </c>
      <c r="C120" s="4">
        <v>44850</v>
      </c>
      <c r="D120" s="1">
        <v>1174</v>
      </c>
      <c r="E120" s="1" t="str">
        <f>VLOOKUP(A120,HOP!A:L,12,0)</f>
        <v>1174.00</v>
      </c>
      <c r="F120" s="1" t="str">
        <f>VLOOKUP(A120,HOP!A:C,3,0)</f>
        <v>2740873</v>
      </c>
      <c r="G120" s="1">
        <f t="shared" si="6"/>
        <v>0</v>
      </c>
      <c r="H120" s="1" t="str">
        <f t="shared" si="7"/>
        <v>，2740873</v>
      </c>
      <c r="I120" s="1" t="str">
        <f>VLOOKUP(A120,HOP!A:U,21,0)</f>
        <v>直连</v>
      </c>
    </row>
    <row r="121" s="1" customFormat="1" spans="1:9">
      <c r="A121" s="3">
        <v>21457658191</v>
      </c>
      <c r="B121" s="4">
        <v>44849</v>
      </c>
      <c r="C121" s="4">
        <v>44850</v>
      </c>
      <c r="D121" s="1">
        <v>580</v>
      </c>
      <c r="E121" s="1" t="str">
        <f>VLOOKUP(A121,HOP!A:L,12,0)</f>
        <v>580.00</v>
      </c>
      <c r="F121" s="1" t="str">
        <f>VLOOKUP(A121,HOP!A:C,3,0)</f>
        <v>2740893</v>
      </c>
      <c r="G121" s="1">
        <f t="shared" si="6"/>
        <v>0</v>
      </c>
      <c r="H121" s="1" t="str">
        <f t="shared" si="7"/>
        <v>，2740893</v>
      </c>
      <c r="I121" s="1" t="str">
        <f>VLOOKUP(A121,HOP!A:U,21,0)</f>
        <v>直连</v>
      </c>
    </row>
    <row r="122" s="1" customFormat="1" spans="1:9">
      <c r="A122" s="3">
        <v>21457770581</v>
      </c>
      <c r="B122" s="4">
        <v>44849</v>
      </c>
      <c r="C122" s="4">
        <v>44850</v>
      </c>
      <c r="D122" s="1">
        <v>332</v>
      </c>
      <c r="E122" s="1" t="str">
        <f>VLOOKUP(A122,HOP!A:L,12,0)</f>
        <v>332.00</v>
      </c>
      <c r="F122" s="1" t="str">
        <f>VLOOKUP(A122,HOP!A:C,3,0)</f>
        <v>2740907</v>
      </c>
      <c r="G122" s="1">
        <f t="shared" si="6"/>
        <v>0</v>
      </c>
      <c r="H122" s="1" t="str">
        <f t="shared" si="7"/>
        <v>，2740907</v>
      </c>
      <c r="I122" s="1" t="str">
        <f>VLOOKUP(A122,HOP!A:U,21,0)</f>
        <v>直连</v>
      </c>
    </row>
    <row r="123" s="1" customFormat="1" spans="1:9">
      <c r="A123" s="3">
        <v>21456526682</v>
      </c>
      <c r="B123" s="4">
        <v>44849</v>
      </c>
      <c r="C123" s="4">
        <v>44850</v>
      </c>
      <c r="D123" s="1">
        <v>148</v>
      </c>
      <c r="E123" s="1" t="str">
        <f>VLOOKUP(A123,HOP!A:L,12,0)</f>
        <v>148.00</v>
      </c>
      <c r="F123" s="1" t="str">
        <f>VLOOKUP(A123,HOP!A:C,3,0)</f>
        <v>2740670</v>
      </c>
      <c r="G123" s="1">
        <f t="shared" si="6"/>
        <v>0</v>
      </c>
      <c r="H123" s="1" t="str">
        <f t="shared" si="7"/>
        <v>，2740670</v>
      </c>
      <c r="I123" s="1" t="str">
        <f>VLOOKUP(A123,HOP!A:U,21,0)</f>
        <v>直采</v>
      </c>
    </row>
    <row r="124" s="1" customFormat="1" spans="1:9">
      <c r="A124" s="3">
        <v>21457805479</v>
      </c>
      <c r="B124" s="4">
        <v>44849</v>
      </c>
      <c r="C124" s="4">
        <v>44850</v>
      </c>
      <c r="D124" s="1">
        <v>592</v>
      </c>
      <c r="E124" s="1" t="str">
        <f>VLOOKUP(A124,HOP!A:L,12,0)</f>
        <v>592.00</v>
      </c>
      <c r="F124" s="1" t="str">
        <f>VLOOKUP(A124,HOP!A:C,3,0)</f>
        <v>2740910</v>
      </c>
      <c r="G124" s="1">
        <f t="shared" si="6"/>
        <v>0</v>
      </c>
      <c r="H124" s="1" t="str">
        <f t="shared" si="7"/>
        <v>，2740910</v>
      </c>
      <c r="I124" s="1" t="str">
        <f>VLOOKUP(A124,HOP!A:U,21,0)</f>
        <v>直连</v>
      </c>
    </row>
    <row r="125" s="1" customFormat="1" spans="1:9">
      <c r="A125" s="3">
        <v>21458205898</v>
      </c>
      <c r="B125" s="4">
        <v>44849</v>
      </c>
      <c r="C125" s="4">
        <v>44850</v>
      </c>
      <c r="D125" s="1">
        <v>152</v>
      </c>
      <c r="E125" s="1" t="str">
        <f>VLOOKUP(A125,HOP!A:L,12,0)</f>
        <v>152.00</v>
      </c>
      <c r="F125" s="1" t="str">
        <f>VLOOKUP(A125,HOP!A:C,3,0)</f>
        <v>2741021</v>
      </c>
      <c r="G125" s="1">
        <f t="shared" si="6"/>
        <v>0</v>
      </c>
      <c r="H125" s="1" t="str">
        <f t="shared" si="7"/>
        <v>，2741021</v>
      </c>
      <c r="I125" s="1" t="str">
        <f>VLOOKUP(A125,HOP!A:U,21,0)</f>
        <v>直连</v>
      </c>
    </row>
    <row r="126" s="1" customFormat="1" spans="1:9">
      <c r="A126" s="3">
        <v>21458389821</v>
      </c>
      <c r="B126" s="4">
        <v>44849</v>
      </c>
      <c r="C126" s="4">
        <v>44850</v>
      </c>
      <c r="D126" s="1">
        <v>97</v>
      </c>
      <c r="E126" s="1" t="str">
        <f>VLOOKUP(A126,HOP!A:L,12,0)</f>
        <v>97.00</v>
      </c>
      <c r="F126" s="1" t="str">
        <f>VLOOKUP(A126,HOP!A:C,3,0)</f>
        <v>2741064</v>
      </c>
      <c r="G126" s="1">
        <f t="shared" si="6"/>
        <v>0</v>
      </c>
      <c r="H126" s="1" t="str">
        <f t="shared" si="7"/>
        <v>，2741064</v>
      </c>
      <c r="I126" s="1" t="str">
        <f>VLOOKUP(A126,HOP!A:U,21,0)</f>
        <v>直连</v>
      </c>
    </row>
    <row r="127" s="1" customFormat="1" spans="1:9">
      <c r="A127" s="3">
        <v>21458513155</v>
      </c>
      <c r="B127" s="4">
        <v>44849</v>
      </c>
      <c r="C127" s="4">
        <v>44850</v>
      </c>
      <c r="D127" s="1">
        <v>245</v>
      </c>
      <c r="E127" s="1" t="str">
        <f>VLOOKUP(A127,HOP!A:L,12,0)</f>
        <v>245.00</v>
      </c>
      <c r="F127" s="1" t="str">
        <f>VLOOKUP(A127,HOP!A:C,3,0)</f>
        <v>2741089</v>
      </c>
      <c r="G127" s="1">
        <f t="shared" si="6"/>
        <v>0</v>
      </c>
      <c r="H127" s="1" t="str">
        <f t="shared" si="7"/>
        <v>，2741089</v>
      </c>
      <c r="I127" s="1" t="str">
        <f>VLOOKUP(A127,HOP!A:U,21,0)</f>
        <v>直连</v>
      </c>
    </row>
    <row r="128" s="1" customFormat="1" spans="1:9">
      <c r="A128" s="3">
        <v>21458531341</v>
      </c>
      <c r="B128" s="4">
        <v>44849</v>
      </c>
      <c r="C128" s="4">
        <v>44850</v>
      </c>
      <c r="D128" s="1">
        <v>606</v>
      </c>
      <c r="E128" s="1" t="str">
        <f>VLOOKUP(A128,HOP!A:L,12,0)</f>
        <v>606.00</v>
      </c>
      <c r="F128" s="1" t="str">
        <f>VLOOKUP(A128,HOP!A:C,3,0)</f>
        <v>2741095</v>
      </c>
      <c r="G128" s="1">
        <f t="shared" si="6"/>
        <v>0</v>
      </c>
      <c r="H128" s="1" t="str">
        <f t="shared" si="7"/>
        <v>，2741095</v>
      </c>
      <c r="I128" s="1" t="str">
        <f>VLOOKUP(A128,HOP!A:U,21,0)</f>
        <v>直连</v>
      </c>
    </row>
    <row r="129" s="1" customFormat="1" spans="1:9">
      <c r="A129" s="3">
        <v>21458592521</v>
      </c>
      <c r="B129" s="4">
        <v>44849</v>
      </c>
      <c r="C129" s="4">
        <v>44850</v>
      </c>
      <c r="D129" s="1">
        <v>138</v>
      </c>
      <c r="E129" s="1" t="str">
        <f>VLOOKUP(A129,HOP!A:L,12,0)</f>
        <v>138.00</v>
      </c>
      <c r="F129" s="1" t="str">
        <f>VLOOKUP(A129,HOP!A:C,3,0)</f>
        <v>2741110</v>
      </c>
      <c r="G129" s="1">
        <f t="shared" si="6"/>
        <v>0</v>
      </c>
      <c r="H129" s="1" t="str">
        <f t="shared" si="7"/>
        <v>，2741110</v>
      </c>
      <c r="I129" s="1" t="str">
        <f>VLOOKUP(A129,HOP!A:U,21,0)</f>
        <v>直连</v>
      </c>
    </row>
    <row r="130" s="1" customFormat="1" spans="1:9">
      <c r="A130" s="3">
        <v>21458633830</v>
      </c>
      <c r="B130" s="4">
        <v>44849</v>
      </c>
      <c r="C130" s="4">
        <v>44850</v>
      </c>
      <c r="D130" s="1">
        <v>146</v>
      </c>
      <c r="E130" s="1" t="str">
        <f>VLOOKUP(A130,HOP!A:L,12,0)</f>
        <v>146.00</v>
      </c>
      <c r="F130" s="1" t="str">
        <f>VLOOKUP(A130,HOP!A:C,3,0)</f>
        <v>2741133</v>
      </c>
      <c r="G130" s="1">
        <f t="shared" si="6"/>
        <v>0</v>
      </c>
      <c r="H130" s="1" t="str">
        <f t="shared" si="7"/>
        <v>，2741133</v>
      </c>
      <c r="I130" s="1" t="str">
        <f>VLOOKUP(A130,HOP!A:U,21,0)</f>
        <v>直连</v>
      </c>
    </row>
    <row r="131" s="1" customFormat="1" spans="1:9">
      <c r="A131" s="3">
        <v>21458849551</v>
      </c>
      <c r="B131" s="4">
        <v>44849</v>
      </c>
      <c r="C131" s="4">
        <v>44850</v>
      </c>
      <c r="D131" s="1">
        <v>191</v>
      </c>
      <c r="E131" s="1" t="str">
        <f>VLOOKUP(A131,HOP!A:L,12,0)</f>
        <v>191.00</v>
      </c>
      <c r="F131" s="1" t="str">
        <f>VLOOKUP(A131,HOP!A:C,3,0)</f>
        <v>2741180</v>
      </c>
      <c r="G131" s="1">
        <f t="shared" ref="G131:G162" si="8">D131-E131</f>
        <v>0</v>
      </c>
      <c r="H131" s="1" t="str">
        <f t="shared" ref="H131:H162" si="9">$H$1&amp;F131</f>
        <v>，2741180</v>
      </c>
      <c r="I131" s="1" t="str">
        <f>VLOOKUP(A131,HOP!A:U,21,0)</f>
        <v>直连</v>
      </c>
    </row>
    <row r="132" s="1" customFormat="1" spans="1:9">
      <c r="A132" s="3">
        <v>21458866145</v>
      </c>
      <c r="B132" s="4">
        <v>44849</v>
      </c>
      <c r="C132" s="4">
        <v>44850</v>
      </c>
      <c r="D132" s="1">
        <v>383</v>
      </c>
      <c r="E132" s="1" t="str">
        <f>VLOOKUP(A132,HOP!A:L,12,0)</f>
        <v>383.00</v>
      </c>
      <c r="F132" s="1" t="str">
        <f>VLOOKUP(A132,HOP!A:C,3,0)</f>
        <v>2741183</v>
      </c>
      <c r="G132" s="1">
        <f t="shared" si="8"/>
        <v>0</v>
      </c>
      <c r="H132" s="1" t="str">
        <f t="shared" si="9"/>
        <v>，2741183</v>
      </c>
      <c r="I132" s="1" t="str">
        <f>VLOOKUP(A132,HOP!A:U,21,0)</f>
        <v>直连</v>
      </c>
    </row>
    <row r="133" s="1" customFormat="1" spans="1:9">
      <c r="A133" s="3">
        <v>21459019398</v>
      </c>
      <c r="B133" s="4">
        <v>44849</v>
      </c>
      <c r="C133" s="4">
        <v>44850</v>
      </c>
      <c r="D133" s="1">
        <v>133</v>
      </c>
      <c r="E133" s="1" t="str">
        <f>VLOOKUP(A133,HOP!A:L,12,0)</f>
        <v>133.00</v>
      </c>
      <c r="F133" s="1" t="str">
        <f>VLOOKUP(A133,HOP!A:C,3,0)</f>
        <v>2741216</v>
      </c>
      <c r="G133" s="1">
        <f t="shared" si="8"/>
        <v>0</v>
      </c>
      <c r="H133" s="1" t="str">
        <f t="shared" si="9"/>
        <v>，2741216</v>
      </c>
      <c r="I133" s="1" t="str">
        <f>VLOOKUP(A133,HOP!A:U,21,0)</f>
        <v>直连</v>
      </c>
    </row>
    <row r="134" s="1" customFormat="1" spans="1:9">
      <c r="A134" s="3">
        <v>21459032587</v>
      </c>
      <c r="B134" s="4">
        <v>44849</v>
      </c>
      <c r="C134" s="4">
        <v>44850</v>
      </c>
      <c r="D134" s="1">
        <v>675</v>
      </c>
      <c r="E134" s="1" t="str">
        <f>VLOOKUP(A134,HOP!A:L,12,0)</f>
        <v>675.00</v>
      </c>
      <c r="F134" s="1" t="str">
        <f>VLOOKUP(A134,HOP!A:C,3,0)</f>
        <v>2741217</v>
      </c>
      <c r="G134" s="1">
        <f t="shared" si="8"/>
        <v>0</v>
      </c>
      <c r="H134" s="1" t="str">
        <f t="shared" si="9"/>
        <v>，2741217</v>
      </c>
      <c r="I134" s="1" t="str">
        <f>VLOOKUP(A134,HOP!A:U,21,0)</f>
        <v>直连</v>
      </c>
    </row>
    <row r="135" s="1" customFormat="1" spans="1:9">
      <c r="A135" s="3">
        <v>21459236606</v>
      </c>
      <c r="B135" s="4">
        <v>44849</v>
      </c>
      <c r="C135" s="4">
        <v>44850</v>
      </c>
      <c r="D135" s="1">
        <v>348</v>
      </c>
      <c r="E135" s="1" t="str">
        <f>VLOOKUP(A135,HOP!A:L,12,0)</f>
        <v>348.00</v>
      </c>
      <c r="F135" s="1" t="str">
        <f>VLOOKUP(A135,HOP!A:C,3,0)</f>
        <v>2741280</v>
      </c>
      <c r="G135" s="1">
        <f t="shared" si="8"/>
        <v>0</v>
      </c>
      <c r="H135" s="1" t="str">
        <f t="shared" si="9"/>
        <v>，2741280</v>
      </c>
      <c r="I135" s="1" t="str">
        <f>VLOOKUP(A135,HOP!A:U,21,0)</f>
        <v>直连</v>
      </c>
    </row>
    <row r="136" s="1" customFormat="1" spans="1:9">
      <c r="A136" s="3">
        <v>21459339545</v>
      </c>
      <c r="B136" s="4">
        <v>44849</v>
      </c>
      <c r="C136" s="4">
        <v>44850</v>
      </c>
      <c r="D136" s="1">
        <v>283</v>
      </c>
      <c r="E136" s="1" t="str">
        <f>VLOOKUP(A136,HOP!A:L,12,0)</f>
        <v>283.00</v>
      </c>
      <c r="F136" s="1" t="str">
        <f>VLOOKUP(A136,HOP!A:C,3,0)</f>
        <v>2741317</v>
      </c>
      <c r="G136" s="1">
        <f t="shared" si="8"/>
        <v>0</v>
      </c>
      <c r="H136" s="1" t="str">
        <f t="shared" si="9"/>
        <v>，2741317</v>
      </c>
      <c r="I136" s="1" t="str">
        <f>VLOOKUP(A136,HOP!A:U,21,0)</f>
        <v>直连</v>
      </c>
    </row>
    <row r="137" s="1" customFormat="1" spans="1:9">
      <c r="A137" s="3">
        <v>21459194610</v>
      </c>
      <c r="B137" s="4">
        <v>44849</v>
      </c>
      <c r="C137" s="4">
        <v>44850</v>
      </c>
      <c r="D137" s="1">
        <v>272</v>
      </c>
      <c r="E137" s="1" t="str">
        <f>VLOOKUP(A137,HOP!A:L,12,0)</f>
        <v>272.00</v>
      </c>
      <c r="F137" s="1" t="str">
        <f>VLOOKUP(A137,HOP!A:C,3,0)</f>
        <v>2741318</v>
      </c>
      <c r="G137" s="1">
        <f t="shared" si="8"/>
        <v>0</v>
      </c>
      <c r="H137" s="1" t="str">
        <f t="shared" si="9"/>
        <v>，2741318</v>
      </c>
      <c r="I137" s="1" t="str">
        <f>VLOOKUP(A137,HOP!A:U,21,0)</f>
        <v>直连</v>
      </c>
    </row>
    <row r="138" s="1" customFormat="1" spans="1:9">
      <c r="A138" s="3">
        <v>21459394283</v>
      </c>
      <c r="B138" s="4">
        <v>44849</v>
      </c>
      <c r="C138" s="4">
        <v>44850</v>
      </c>
      <c r="D138" s="1">
        <v>438</v>
      </c>
      <c r="E138" s="1" t="str">
        <f>VLOOKUP(A138,HOP!A:L,12,0)</f>
        <v>438.00</v>
      </c>
      <c r="F138" s="1" t="str">
        <f>VLOOKUP(A138,HOP!A:C,3,0)</f>
        <v>2741333</v>
      </c>
      <c r="G138" s="1">
        <f t="shared" si="8"/>
        <v>0</v>
      </c>
      <c r="H138" s="1" t="str">
        <f t="shared" si="9"/>
        <v>，2741333</v>
      </c>
      <c r="I138" s="1" t="str">
        <f>VLOOKUP(A138,HOP!A:U,21,0)</f>
        <v>直连</v>
      </c>
    </row>
    <row r="139" s="1" customFormat="1" spans="1:9">
      <c r="A139" s="3">
        <v>21459877595</v>
      </c>
      <c r="B139" s="4">
        <v>44849</v>
      </c>
      <c r="C139" s="4">
        <v>44850</v>
      </c>
      <c r="D139" s="1">
        <v>180</v>
      </c>
      <c r="E139" s="1" t="str">
        <f>VLOOKUP(A139,HOP!A:L,12,0)</f>
        <v>180.00</v>
      </c>
      <c r="F139" s="1" t="str">
        <f>VLOOKUP(A139,HOP!A:C,3,0)</f>
        <v>2741412</v>
      </c>
      <c r="G139" s="1">
        <f t="shared" si="8"/>
        <v>0</v>
      </c>
      <c r="H139" s="1" t="str">
        <f t="shared" si="9"/>
        <v>，2741412</v>
      </c>
      <c r="I139" s="1" t="str">
        <f>VLOOKUP(A139,HOP!A:U,21,0)</f>
        <v>直连</v>
      </c>
    </row>
    <row r="140" s="1" customFormat="1" spans="1:9">
      <c r="A140" s="3">
        <v>21460115042</v>
      </c>
      <c r="B140" s="4">
        <v>44849</v>
      </c>
      <c r="C140" s="4">
        <v>44850</v>
      </c>
      <c r="D140" s="1">
        <v>229</v>
      </c>
      <c r="E140" s="1" t="str">
        <f>VLOOKUP(A140,HOP!A:L,12,0)</f>
        <v>229.00</v>
      </c>
      <c r="F140" s="1" t="str">
        <f>VLOOKUP(A140,HOP!A:C,3,0)</f>
        <v>2741461</v>
      </c>
      <c r="G140" s="1">
        <f t="shared" si="8"/>
        <v>0</v>
      </c>
      <c r="H140" s="1" t="str">
        <f t="shared" si="9"/>
        <v>，2741461</v>
      </c>
      <c r="I140" s="1" t="str">
        <f>VLOOKUP(A140,HOP!A:U,21,0)</f>
        <v>直连</v>
      </c>
    </row>
    <row r="141" s="1" customFormat="1" spans="1:9">
      <c r="A141" s="3">
        <v>21460311826</v>
      </c>
      <c r="B141" s="4">
        <v>44849</v>
      </c>
      <c r="C141" s="4">
        <v>44850</v>
      </c>
      <c r="D141" s="1">
        <v>505</v>
      </c>
      <c r="E141" s="1" t="str">
        <f>VLOOKUP(A141,HOP!A:L,12,0)</f>
        <v>505.00</v>
      </c>
      <c r="F141" s="1" t="str">
        <f>VLOOKUP(A141,HOP!A:C,3,0)</f>
        <v>2741495</v>
      </c>
      <c r="G141" s="1">
        <f t="shared" si="8"/>
        <v>0</v>
      </c>
      <c r="H141" s="1" t="str">
        <f t="shared" si="9"/>
        <v>，2741495</v>
      </c>
      <c r="I141" s="1" t="str">
        <f>VLOOKUP(A141,HOP!A:U,21,0)</f>
        <v>直连</v>
      </c>
    </row>
    <row r="142" s="1" customFormat="1" spans="1:9">
      <c r="A142" s="3">
        <v>21460370529</v>
      </c>
      <c r="B142" s="4">
        <v>44849</v>
      </c>
      <c r="C142" s="4">
        <v>44850</v>
      </c>
      <c r="D142" s="1">
        <v>974</v>
      </c>
      <c r="E142" s="1" t="str">
        <f>VLOOKUP(A142,HOP!A:L,12,0)</f>
        <v>974.00</v>
      </c>
      <c r="F142" s="1" t="str">
        <f>VLOOKUP(A142,HOP!A:C,3,0)</f>
        <v>2741500</v>
      </c>
      <c r="G142" s="1">
        <f t="shared" si="8"/>
        <v>0</v>
      </c>
      <c r="H142" s="1" t="str">
        <f t="shared" si="9"/>
        <v>，2741500</v>
      </c>
      <c r="I142" s="1" t="str">
        <f>VLOOKUP(A142,HOP!A:U,21,0)</f>
        <v>直连</v>
      </c>
    </row>
    <row r="143" s="1" customFormat="1" spans="1:9">
      <c r="A143" s="3">
        <v>21460693723</v>
      </c>
      <c r="B143" s="4">
        <v>44849</v>
      </c>
      <c r="C143" s="4">
        <v>44850</v>
      </c>
      <c r="D143" s="1">
        <v>152</v>
      </c>
      <c r="E143" s="1" t="str">
        <f>VLOOKUP(A143,HOP!A:L,12,0)</f>
        <v>152.00</v>
      </c>
      <c r="F143" s="1" t="str">
        <f>VLOOKUP(A143,HOP!A:C,3,0)</f>
        <v>2741601</v>
      </c>
      <c r="G143" s="1">
        <f t="shared" si="8"/>
        <v>0</v>
      </c>
      <c r="H143" s="1" t="str">
        <f t="shared" si="9"/>
        <v>，2741601</v>
      </c>
      <c r="I143" s="1" t="str">
        <f>VLOOKUP(A143,HOP!A:U,21,0)</f>
        <v>直连</v>
      </c>
    </row>
    <row r="144" s="1" customFormat="1" spans="1:9">
      <c r="A144" s="3">
        <v>21460715472</v>
      </c>
      <c r="B144" s="4">
        <v>44849</v>
      </c>
      <c r="C144" s="4">
        <v>44850</v>
      </c>
      <c r="D144" s="1">
        <v>237</v>
      </c>
      <c r="E144" s="1" t="str">
        <f>VLOOKUP(A144,HOP!A:L,12,0)</f>
        <v>237.00</v>
      </c>
      <c r="F144" s="1" t="str">
        <f>VLOOKUP(A144,HOP!A:C,3,0)</f>
        <v>2741609</v>
      </c>
      <c r="G144" s="1">
        <f t="shared" si="8"/>
        <v>0</v>
      </c>
      <c r="H144" s="1" t="str">
        <f t="shared" si="9"/>
        <v>，2741609</v>
      </c>
      <c r="I144" s="1" t="str">
        <f>VLOOKUP(A144,HOP!A:U,21,0)</f>
        <v>直连</v>
      </c>
    </row>
    <row r="145" s="1" customFormat="1" spans="1:9">
      <c r="A145" s="3">
        <v>21460898156</v>
      </c>
      <c r="B145" s="4">
        <v>44849</v>
      </c>
      <c r="C145" s="4">
        <v>44850</v>
      </c>
      <c r="D145" s="1">
        <v>162</v>
      </c>
      <c r="E145" s="1" t="str">
        <f>VLOOKUP(A145,HOP!A:L,12,0)</f>
        <v>162.00</v>
      </c>
      <c r="F145" s="1" t="str">
        <f>VLOOKUP(A145,HOP!A:C,3,0)</f>
        <v>2741651</v>
      </c>
      <c r="G145" s="1">
        <f t="shared" si="8"/>
        <v>0</v>
      </c>
      <c r="H145" s="1" t="str">
        <f t="shared" si="9"/>
        <v>，2741651</v>
      </c>
      <c r="I145" s="1" t="str">
        <f>VLOOKUP(A145,HOP!A:U,21,0)</f>
        <v>直连</v>
      </c>
    </row>
    <row r="146" s="1" customFormat="1" spans="1:9">
      <c r="A146" s="3">
        <v>21460954509</v>
      </c>
      <c r="B146" s="4">
        <v>44849</v>
      </c>
      <c r="C146" s="4">
        <v>44850</v>
      </c>
      <c r="D146" s="1">
        <v>436</v>
      </c>
      <c r="E146" s="1" t="str">
        <f>VLOOKUP(A146,HOP!A:L,12,0)</f>
        <v>436.00</v>
      </c>
      <c r="F146" s="1" t="str">
        <f>VLOOKUP(A146,HOP!A:C,3,0)</f>
        <v>2741669</v>
      </c>
      <c r="G146" s="1">
        <f t="shared" si="8"/>
        <v>0</v>
      </c>
      <c r="H146" s="1" t="str">
        <f t="shared" si="9"/>
        <v>，2741669</v>
      </c>
      <c r="I146" s="1" t="str">
        <f>VLOOKUP(A146,HOP!A:U,21,0)</f>
        <v>直连</v>
      </c>
    </row>
    <row r="147" s="1" customFormat="1" spans="1:9">
      <c r="A147" s="3">
        <v>21461004477</v>
      </c>
      <c r="B147" s="4">
        <v>44849</v>
      </c>
      <c r="C147" s="4">
        <v>44850</v>
      </c>
      <c r="D147" s="1">
        <v>275</v>
      </c>
      <c r="E147" s="1" t="str">
        <f>VLOOKUP(A147,HOP!A:L,12,0)</f>
        <v>275.00</v>
      </c>
      <c r="F147" s="1" t="str">
        <f>VLOOKUP(A147,HOP!A:C,3,0)</f>
        <v>2741682</v>
      </c>
      <c r="G147" s="1">
        <f t="shared" si="8"/>
        <v>0</v>
      </c>
      <c r="H147" s="1" t="str">
        <f t="shared" si="9"/>
        <v>，2741682</v>
      </c>
      <c r="I147" s="1" t="str">
        <f>VLOOKUP(A147,HOP!A:U,21,0)</f>
        <v>直连</v>
      </c>
    </row>
    <row r="148" s="1" customFormat="1" spans="1:9">
      <c r="A148" s="3">
        <v>21461050245</v>
      </c>
      <c r="B148" s="4">
        <v>44849</v>
      </c>
      <c r="C148" s="4">
        <v>44850</v>
      </c>
      <c r="D148" s="1">
        <v>180</v>
      </c>
      <c r="E148" s="1" t="str">
        <f>VLOOKUP(A148,HOP!A:L,12,0)</f>
        <v>180.00</v>
      </c>
      <c r="F148" s="1" t="str">
        <f>VLOOKUP(A148,HOP!A:C,3,0)</f>
        <v>2741695</v>
      </c>
      <c r="G148" s="1">
        <f t="shared" si="8"/>
        <v>0</v>
      </c>
      <c r="H148" s="1" t="str">
        <f t="shared" si="9"/>
        <v>，2741695</v>
      </c>
      <c r="I148" s="1" t="str">
        <f>VLOOKUP(A148,HOP!A:U,21,0)</f>
        <v>直连</v>
      </c>
    </row>
    <row r="149" s="1" customFormat="1" spans="1:9">
      <c r="A149" s="3">
        <v>21461101545</v>
      </c>
      <c r="B149" s="4">
        <v>44849</v>
      </c>
      <c r="C149" s="4">
        <v>44850</v>
      </c>
      <c r="D149" s="1">
        <v>292</v>
      </c>
      <c r="E149" s="1" t="str">
        <f>VLOOKUP(A149,HOP!A:L,12,0)</f>
        <v>292.00</v>
      </c>
      <c r="F149" s="1" t="str">
        <f>VLOOKUP(A149,HOP!A:C,3,0)</f>
        <v>2741711</v>
      </c>
      <c r="G149" s="1">
        <f t="shared" si="8"/>
        <v>0</v>
      </c>
      <c r="H149" s="1" t="str">
        <f t="shared" si="9"/>
        <v>，2741711</v>
      </c>
      <c r="I149" s="1" t="str">
        <f>VLOOKUP(A149,HOP!A:U,21,0)</f>
        <v>直连</v>
      </c>
    </row>
    <row r="150" s="1" customFormat="1" spans="1:9">
      <c r="A150" s="3">
        <v>21461129252</v>
      </c>
      <c r="B150" s="4">
        <v>44849</v>
      </c>
      <c r="C150" s="4">
        <v>44850</v>
      </c>
      <c r="D150" s="1">
        <v>268</v>
      </c>
      <c r="E150" s="1" t="str">
        <f>VLOOKUP(A150,HOP!A:L,12,0)</f>
        <v>268.00</v>
      </c>
      <c r="F150" s="1" t="str">
        <f>VLOOKUP(A150,HOP!A:C,3,0)</f>
        <v>2741720</v>
      </c>
      <c r="G150" s="1">
        <f t="shared" si="8"/>
        <v>0</v>
      </c>
      <c r="H150" s="1" t="str">
        <f t="shared" si="9"/>
        <v>，2741720</v>
      </c>
      <c r="I150" s="1" t="str">
        <f>VLOOKUP(A150,HOP!A:U,21,0)</f>
        <v>直连</v>
      </c>
    </row>
    <row r="151" s="1" customFormat="1" spans="1:9">
      <c r="A151" s="3">
        <v>21461128812</v>
      </c>
      <c r="B151" s="4">
        <v>44849</v>
      </c>
      <c r="C151" s="4">
        <v>44850</v>
      </c>
      <c r="D151" s="1">
        <v>2243</v>
      </c>
      <c r="E151" s="1" t="str">
        <f>VLOOKUP(A151,HOP!A:L,12,0)</f>
        <v>2243.00</v>
      </c>
      <c r="F151" s="1" t="str">
        <f>VLOOKUP(A151,HOP!A:C,3,0)</f>
        <v>2741721</v>
      </c>
      <c r="G151" s="1">
        <f t="shared" si="8"/>
        <v>0</v>
      </c>
      <c r="H151" s="1" t="str">
        <f t="shared" si="9"/>
        <v>，2741721</v>
      </c>
      <c r="I151" s="1" t="str">
        <f>VLOOKUP(A151,HOP!A:U,21,0)</f>
        <v>直连</v>
      </c>
    </row>
    <row r="152" s="1" customFormat="1" spans="1:9">
      <c r="A152" s="3">
        <v>21461136336</v>
      </c>
      <c r="B152" s="4">
        <v>44849</v>
      </c>
      <c r="C152" s="4">
        <v>44850</v>
      </c>
      <c r="D152" s="1">
        <v>807</v>
      </c>
      <c r="E152" s="1" t="str">
        <f>VLOOKUP(A152,HOP!A:L,12,0)</f>
        <v>807.00</v>
      </c>
      <c r="F152" s="1" t="str">
        <f>VLOOKUP(A152,HOP!A:C,3,0)</f>
        <v>2741725</v>
      </c>
      <c r="G152" s="1">
        <f t="shared" si="8"/>
        <v>0</v>
      </c>
      <c r="H152" s="1" t="str">
        <f t="shared" si="9"/>
        <v>，2741725</v>
      </c>
      <c r="I152" s="1" t="str">
        <f>VLOOKUP(A152,HOP!A:U,21,0)</f>
        <v>直连</v>
      </c>
    </row>
    <row r="153" s="1" customFormat="1" spans="1:9">
      <c r="A153" s="3">
        <v>21461272711</v>
      </c>
      <c r="B153" s="4">
        <v>44849</v>
      </c>
      <c r="C153" s="4">
        <v>44850</v>
      </c>
      <c r="D153" s="1">
        <v>353</v>
      </c>
      <c r="E153" s="1" t="str">
        <f>VLOOKUP(A153,HOP!A:L,12,0)</f>
        <v>353.00</v>
      </c>
      <c r="F153" s="1" t="str">
        <f>VLOOKUP(A153,HOP!A:C,3,0)</f>
        <v>2741756</v>
      </c>
      <c r="G153" s="1">
        <f t="shared" si="8"/>
        <v>0</v>
      </c>
      <c r="H153" s="1" t="str">
        <f t="shared" si="9"/>
        <v>，2741756</v>
      </c>
      <c r="I153" s="1" t="str">
        <f>VLOOKUP(A153,HOP!A:U,21,0)</f>
        <v>直连</v>
      </c>
    </row>
    <row r="154" s="1" customFormat="1" spans="1:9">
      <c r="A154" s="3">
        <v>21461484448</v>
      </c>
      <c r="B154" s="4">
        <v>44849</v>
      </c>
      <c r="C154" s="4">
        <v>44850</v>
      </c>
      <c r="D154" s="1">
        <v>162</v>
      </c>
      <c r="E154" s="1" t="str">
        <f>VLOOKUP(A154,HOP!A:L,12,0)</f>
        <v>162.00</v>
      </c>
      <c r="F154" s="1" t="str">
        <f>VLOOKUP(A154,HOP!A:C,3,0)</f>
        <v>2741815</v>
      </c>
      <c r="G154" s="1">
        <f t="shared" si="8"/>
        <v>0</v>
      </c>
      <c r="H154" s="1" t="str">
        <f t="shared" si="9"/>
        <v>，2741815</v>
      </c>
      <c r="I154" s="1" t="str">
        <f>VLOOKUP(A154,HOP!A:U,21,0)</f>
        <v>直连</v>
      </c>
    </row>
    <row r="155" s="1" customFormat="1" spans="1:9">
      <c r="A155" s="3">
        <v>21462020570</v>
      </c>
      <c r="B155" s="4">
        <v>44849</v>
      </c>
      <c r="C155" s="4">
        <v>44850</v>
      </c>
      <c r="D155" s="1">
        <v>179</v>
      </c>
      <c r="E155" s="1" t="str">
        <f>VLOOKUP(A155,HOP!A:L,12,0)</f>
        <v>179.00</v>
      </c>
      <c r="F155" s="1" t="str">
        <f>VLOOKUP(A155,HOP!A:C,3,0)</f>
        <v>2741941</v>
      </c>
      <c r="G155" s="1">
        <f t="shared" si="8"/>
        <v>0</v>
      </c>
      <c r="H155" s="1" t="str">
        <f t="shared" si="9"/>
        <v>，2741941</v>
      </c>
      <c r="I155" s="1" t="str">
        <f>VLOOKUP(A155,HOP!A:U,21,0)</f>
        <v>直连</v>
      </c>
    </row>
    <row r="156" s="1" customFormat="1" spans="1:9">
      <c r="A156" s="3">
        <v>21462035542</v>
      </c>
      <c r="B156" s="4">
        <v>44849</v>
      </c>
      <c r="C156" s="4">
        <v>44850</v>
      </c>
      <c r="D156" s="1">
        <v>99</v>
      </c>
      <c r="E156" s="1" t="str">
        <f>VLOOKUP(A156,HOP!A:L,12,0)</f>
        <v>99.00</v>
      </c>
      <c r="F156" s="1" t="str">
        <f>VLOOKUP(A156,HOP!A:C,3,0)</f>
        <v>2741946</v>
      </c>
      <c r="G156" s="1">
        <f t="shared" si="8"/>
        <v>0</v>
      </c>
      <c r="H156" s="1" t="str">
        <f t="shared" si="9"/>
        <v>，2741946</v>
      </c>
      <c r="I156" s="1" t="str">
        <f>VLOOKUP(A156,HOP!A:U,21,0)</f>
        <v>直连</v>
      </c>
    </row>
    <row r="157" s="1" customFormat="1" spans="1:9">
      <c r="A157" s="3">
        <v>21462040640</v>
      </c>
      <c r="B157" s="4">
        <v>44849</v>
      </c>
      <c r="C157" s="4">
        <v>44850</v>
      </c>
      <c r="D157" s="1">
        <v>280</v>
      </c>
      <c r="E157" s="1" t="str">
        <f>VLOOKUP(A157,HOP!A:L,12,0)</f>
        <v>280.00</v>
      </c>
      <c r="F157" s="1" t="str">
        <f>VLOOKUP(A157,HOP!A:C,3,0)</f>
        <v>2741947</v>
      </c>
      <c r="G157" s="1">
        <f t="shared" si="8"/>
        <v>0</v>
      </c>
      <c r="H157" s="1" t="str">
        <f t="shared" si="9"/>
        <v>，2741947</v>
      </c>
      <c r="I157" s="1" t="str">
        <f>VLOOKUP(A157,HOP!A:U,21,0)</f>
        <v>直连</v>
      </c>
    </row>
    <row r="158" s="1" customFormat="1" spans="1:9">
      <c r="A158" s="3">
        <v>21462042393</v>
      </c>
      <c r="B158" s="4">
        <v>44849</v>
      </c>
      <c r="C158" s="4">
        <v>44850</v>
      </c>
      <c r="D158" s="1">
        <v>3020</v>
      </c>
      <c r="E158" s="1" t="str">
        <f>VLOOKUP(A158,HOP!A:L,12,0)</f>
        <v>3020.00</v>
      </c>
      <c r="F158" s="1" t="str">
        <f>VLOOKUP(A158,HOP!A:C,3,0)</f>
        <v>2741948</v>
      </c>
      <c r="G158" s="1">
        <f t="shared" si="8"/>
        <v>0</v>
      </c>
      <c r="H158" s="1" t="str">
        <f t="shared" si="9"/>
        <v>，2741948</v>
      </c>
      <c r="I158" s="1" t="str">
        <f>VLOOKUP(A158,HOP!A:U,21,0)</f>
        <v>直连</v>
      </c>
    </row>
    <row r="159" s="1" customFormat="1" spans="1:9">
      <c r="A159" s="3">
        <v>21462080910</v>
      </c>
      <c r="B159" s="4">
        <v>44849</v>
      </c>
      <c r="C159" s="4">
        <v>44850</v>
      </c>
      <c r="D159" s="1">
        <v>436</v>
      </c>
      <c r="E159" s="1" t="str">
        <f>VLOOKUP(A159,HOP!A:L,12,0)</f>
        <v>436.00</v>
      </c>
      <c r="F159" s="1" t="str">
        <f>VLOOKUP(A159,HOP!A:C,3,0)</f>
        <v>2741956</v>
      </c>
      <c r="G159" s="1">
        <f t="shared" si="8"/>
        <v>0</v>
      </c>
      <c r="H159" s="1" t="str">
        <f t="shared" si="9"/>
        <v>，2741956</v>
      </c>
      <c r="I159" s="1" t="str">
        <f>VLOOKUP(A159,HOP!A:U,21,0)</f>
        <v>直连</v>
      </c>
    </row>
    <row r="160" s="1" customFormat="1" spans="1:9">
      <c r="A160" s="3">
        <v>21462281111</v>
      </c>
      <c r="B160" s="4">
        <v>44849</v>
      </c>
      <c r="C160" s="4">
        <v>44850</v>
      </c>
      <c r="D160" s="1">
        <v>332</v>
      </c>
      <c r="E160" s="1" t="str">
        <f>VLOOKUP(A160,HOP!A:L,12,0)</f>
        <v>332.00</v>
      </c>
      <c r="F160" s="1" t="str">
        <f>VLOOKUP(A160,HOP!A:C,3,0)</f>
        <v>2741978</v>
      </c>
      <c r="G160" s="1">
        <f t="shared" si="8"/>
        <v>0</v>
      </c>
      <c r="H160" s="1" t="str">
        <f t="shared" si="9"/>
        <v>，2741978</v>
      </c>
      <c r="I160" s="1" t="str">
        <f>VLOOKUP(A160,HOP!A:U,21,0)</f>
        <v>直连</v>
      </c>
    </row>
    <row r="161" s="1" customFormat="1" spans="1:9">
      <c r="A161" s="3">
        <v>21462300144</v>
      </c>
      <c r="B161" s="4">
        <v>44849</v>
      </c>
      <c r="C161" s="4">
        <v>44850</v>
      </c>
      <c r="D161" s="1">
        <v>136</v>
      </c>
      <c r="E161" s="1" t="str">
        <f>VLOOKUP(A161,HOP!A:L,12,0)</f>
        <v>136.00</v>
      </c>
      <c r="F161" s="1" t="str">
        <f>VLOOKUP(A161,HOP!A:C,3,0)</f>
        <v>2741980</v>
      </c>
      <c r="G161" s="1">
        <f t="shared" si="8"/>
        <v>0</v>
      </c>
      <c r="H161" s="1" t="str">
        <f t="shared" si="9"/>
        <v>，2741980</v>
      </c>
      <c r="I161" s="1" t="str">
        <f>VLOOKUP(A161,HOP!A:U,21,0)</f>
        <v>直连</v>
      </c>
    </row>
    <row r="162" s="1" customFormat="1" spans="1:9">
      <c r="A162" s="3">
        <v>21462242691</v>
      </c>
      <c r="B162" s="4">
        <v>44849</v>
      </c>
      <c r="C162" s="4">
        <v>44850</v>
      </c>
      <c r="D162" s="1">
        <v>498</v>
      </c>
      <c r="E162" s="1" t="str">
        <f>VLOOKUP(A162,HOP!A:L,12,0)</f>
        <v>498.00</v>
      </c>
      <c r="F162" s="1" t="str">
        <f>VLOOKUP(A162,HOP!A:C,3,0)</f>
        <v>2741984</v>
      </c>
      <c r="G162" s="1">
        <f t="shared" si="8"/>
        <v>0</v>
      </c>
      <c r="H162" s="1" t="str">
        <f t="shared" si="9"/>
        <v>，2741984</v>
      </c>
      <c r="I162" s="1" t="str">
        <f>VLOOKUP(A162,HOP!A:U,21,0)</f>
        <v>直连</v>
      </c>
    </row>
    <row r="163" s="1" customFormat="1" spans="1:9">
      <c r="A163" s="3">
        <v>21462478554</v>
      </c>
      <c r="B163" s="4">
        <v>44849</v>
      </c>
      <c r="C163" s="4">
        <v>44850</v>
      </c>
      <c r="D163" s="1">
        <v>152</v>
      </c>
      <c r="E163" s="1" t="str">
        <f>VLOOKUP(A163,HOP!A:L,12,0)</f>
        <v>152.00</v>
      </c>
      <c r="F163" s="1" t="str">
        <f>VLOOKUP(A163,HOP!A:C,3,0)</f>
        <v>2741999</v>
      </c>
      <c r="G163" s="1">
        <f t="shared" ref="G163:G186" si="10">D163-E163</f>
        <v>0</v>
      </c>
      <c r="H163" s="1" t="str">
        <f t="shared" ref="H163:H186" si="11">$H$1&amp;F163</f>
        <v>，2741999</v>
      </c>
      <c r="I163" s="1" t="str">
        <f>VLOOKUP(A163,HOP!A:U,21,0)</f>
        <v>直连</v>
      </c>
    </row>
    <row r="164" s="1" customFormat="1" spans="1:9">
      <c r="A164" s="3">
        <v>21462701517</v>
      </c>
      <c r="B164" s="4">
        <v>44849</v>
      </c>
      <c r="C164" s="4">
        <v>44850</v>
      </c>
      <c r="D164" s="1">
        <v>1167</v>
      </c>
      <c r="E164" s="1" t="str">
        <f>VLOOKUP(A164,HOP!A:L,12,0)</f>
        <v>1167.00</v>
      </c>
      <c r="F164" s="1" t="str">
        <f>VLOOKUP(A164,HOP!A:C,3,0)</f>
        <v>2742021</v>
      </c>
      <c r="G164" s="1">
        <f t="shared" si="10"/>
        <v>0</v>
      </c>
      <c r="H164" s="1" t="str">
        <f t="shared" si="11"/>
        <v>，2742021</v>
      </c>
      <c r="I164" s="1" t="str">
        <f>VLOOKUP(A164,HOP!A:U,21,0)</f>
        <v>直连</v>
      </c>
    </row>
    <row r="165" s="1" customFormat="1" spans="1:9">
      <c r="A165" s="3">
        <v>21462794210</v>
      </c>
      <c r="B165" s="4">
        <v>44849</v>
      </c>
      <c r="C165" s="4">
        <v>44850</v>
      </c>
      <c r="D165" s="1">
        <v>181</v>
      </c>
      <c r="E165" s="1" t="str">
        <f>VLOOKUP(A165,HOP!A:L,12,0)</f>
        <v>181.00</v>
      </c>
      <c r="F165" s="1" t="str">
        <f>VLOOKUP(A165,HOP!A:C,3,0)</f>
        <v>2742039</v>
      </c>
      <c r="G165" s="1">
        <f t="shared" si="10"/>
        <v>0</v>
      </c>
      <c r="H165" s="1" t="str">
        <f t="shared" si="11"/>
        <v>，2742039</v>
      </c>
      <c r="I165" s="1" t="str">
        <f>VLOOKUP(A165,HOP!A:U,21,0)</f>
        <v>直连</v>
      </c>
    </row>
    <row r="166" s="1" customFormat="1" spans="1:9">
      <c r="A166" s="3">
        <v>21462831107</v>
      </c>
      <c r="B166" s="4">
        <v>44849</v>
      </c>
      <c r="C166" s="4">
        <v>44850</v>
      </c>
      <c r="D166" s="1">
        <v>204</v>
      </c>
      <c r="E166" s="1" t="str">
        <f>VLOOKUP(A166,HOP!A:L,12,0)</f>
        <v>204.00</v>
      </c>
      <c r="F166" s="1" t="str">
        <f>VLOOKUP(A166,HOP!A:C,3,0)</f>
        <v>2742042</v>
      </c>
      <c r="G166" s="1">
        <f t="shared" si="10"/>
        <v>0</v>
      </c>
      <c r="H166" s="1" t="str">
        <f t="shared" si="11"/>
        <v>，2742042</v>
      </c>
      <c r="I166" s="1" t="str">
        <f>VLOOKUP(A166,HOP!A:U,21,0)</f>
        <v>直连</v>
      </c>
    </row>
    <row r="167" s="1" customFormat="1" spans="1:9">
      <c r="A167" s="3">
        <v>21462863811</v>
      </c>
      <c r="B167" s="4">
        <v>44849</v>
      </c>
      <c r="C167" s="4">
        <v>44850</v>
      </c>
      <c r="D167" s="1">
        <v>1163</v>
      </c>
      <c r="E167" s="1" t="str">
        <f>VLOOKUP(A167,HOP!A:L,12,0)</f>
        <v>1163.00</v>
      </c>
      <c r="F167" s="1" t="str">
        <f>VLOOKUP(A167,HOP!A:C,3,0)</f>
        <v>2742054</v>
      </c>
      <c r="G167" s="1">
        <f t="shared" si="10"/>
        <v>0</v>
      </c>
      <c r="H167" s="1" t="str">
        <f t="shared" si="11"/>
        <v>，2742054</v>
      </c>
      <c r="I167" s="1" t="str">
        <f>VLOOKUP(A167,HOP!A:U,21,0)</f>
        <v>直连</v>
      </c>
    </row>
    <row r="168" s="1" customFormat="1" spans="1:9">
      <c r="A168" s="3">
        <v>21462958559</v>
      </c>
      <c r="B168" s="4">
        <v>44849</v>
      </c>
      <c r="C168" s="4">
        <v>44850</v>
      </c>
      <c r="D168" s="1">
        <v>2530</v>
      </c>
      <c r="E168" s="1" t="str">
        <f>VLOOKUP(A168,HOP!A:L,12,0)</f>
        <v>2530.00</v>
      </c>
      <c r="F168" s="1" t="str">
        <f>VLOOKUP(A168,HOP!A:C,3,0)</f>
        <v>2742074</v>
      </c>
      <c r="G168" s="1">
        <f t="shared" si="10"/>
        <v>0</v>
      </c>
      <c r="H168" s="1" t="str">
        <f t="shared" si="11"/>
        <v>，2742074</v>
      </c>
      <c r="I168" s="1" t="str">
        <f>VLOOKUP(A168,HOP!A:U,21,0)</f>
        <v>直连</v>
      </c>
    </row>
    <row r="169" s="1" customFormat="1" spans="1:9">
      <c r="A169" s="3">
        <v>21463099126</v>
      </c>
      <c r="B169" s="4">
        <v>44849</v>
      </c>
      <c r="C169" s="4">
        <v>44850</v>
      </c>
      <c r="D169" s="1">
        <v>936</v>
      </c>
      <c r="E169" s="1" t="str">
        <f>VLOOKUP(A169,HOP!A:L,12,0)</f>
        <v>936.00</v>
      </c>
      <c r="F169" s="1" t="str">
        <f>VLOOKUP(A169,HOP!A:C,3,0)</f>
        <v>2742114</v>
      </c>
      <c r="G169" s="1">
        <f t="shared" si="10"/>
        <v>0</v>
      </c>
      <c r="H169" s="1" t="str">
        <f t="shared" si="11"/>
        <v>，2742114</v>
      </c>
      <c r="I169" s="1" t="str">
        <f>VLOOKUP(A169,HOP!A:U,21,0)</f>
        <v>直连</v>
      </c>
    </row>
    <row r="170" s="1" customFormat="1" spans="1:9">
      <c r="A170" s="3">
        <v>21463099423</v>
      </c>
      <c r="B170" s="4">
        <v>44849</v>
      </c>
      <c r="C170" s="4">
        <v>44850</v>
      </c>
      <c r="D170" s="1">
        <v>243</v>
      </c>
      <c r="E170" s="1" t="str">
        <f>VLOOKUP(A170,HOP!A:L,12,0)</f>
        <v>243.00</v>
      </c>
      <c r="F170" s="1" t="str">
        <f>VLOOKUP(A170,HOP!A:C,3,0)</f>
        <v>2742115</v>
      </c>
      <c r="G170" s="1">
        <f t="shared" si="10"/>
        <v>0</v>
      </c>
      <c r="H170" s="1" t="str">
        <f t="shared" si="11"/>
        <v>，2742115</v>
      </c>
      <c r="I170" s="1" t="str">
        <f>VLOOKUP(A170,HOP!A:U,21,0)</f>
        <v>直连</v>
      </c>
    </row>
    <row r="171" s="1" customFormat="1" spans="1:9">
      <c r="A171" s="3">
        <v>21463177478</v>
      </c>
      <c r="B171" s="4">
        <v>44849</v>
      </c>
      <c r="C171" s="4">
        <v>44850</v>
      </c>
      <c r="D171" s="1">
        <v>31625</v>
      </c>
      <c r="E171" s="1" t="str">
        <f>VLOOKUP(A171,HOP!A:L,12,0)</f>
        <v>31625.00</v>
      </c>
      <c r="F171" s="1" t="str">
        <f>VLOOKUP(A171,HOP!A:C,3,0)</f>
        <v>2742137</v>
      </c>
      <c r="G171" s="1">
        <f t="shared" si="10"/>
        <v>0</v>
      </c>
      <c r="H171" s="1" t="str">
        <f t="shared" si="11"/>
        <v>，2742137</v>
      </c>
      <c r="I171" s="1" t="str">
        <f>VLOOKUP(A171,HOP!A:U,21,0)</f>
        <v>直连</v>
      </c>
    </row>
    <row r="172" s="1" customFormat="1" spans="1:10">
      <c r="A172" s="3">
        <v>21204311470</v>
      </c>
      <c r="B172" s="4">
        <v>44831</v>
      </c>
      <c r="C172" s="4">
        <v>44834</v>
      </c>
      <c r="D172" s="1">
        <v>-1814</v>
      </c>
      <c r="E172" s="1" t="e">
        <f>VLOOKUP(A172,HOP!A:L,12,0)</f>
        <v>#N/A</v>
      </c>
      <c r="F172" s="1">
        <v>2711497</v>
      </c>
      <c r="G172" s="1" t="e">
        <f t="shared" si="10"/>
        <v>#N/A</v>
      </c>
      <c r="H172" s="1" t="str">
        <f t="shared" si="11"/>
        <v>，2711497</v>
      </c>
      <c r="I172" s="1" t="e">
        <f>VLOOKUP(A172,HOP!A:U,21,0)</f>
        <v>#N/A</v>
      </c>
      <c r="J172" s="5" t="s">
        <v>830</v>
      </c>
    </row>
    <row r="173" s="1" customFormat="1" spans="1:10">
      <c r="A173" s="3">
        <v>18874250708</v>
      </c>
      <c r="B173" s="4">
        <v>44821</v>
      </c>
      <c r="C173" s="4">
        <v>44822</v>
      </c>
      <c r="D173" s="1">
        <v>-5716.33</v>
      </c>
      <c r="E173" s="1" t="e">
        <f>VLOOKUP(A173,HOP!A:L,12,0)</f>
        <v>#N/A</v>
      </c>
      <c r="F173" s="1">
        <v>2668203</v>
      </c>
      <c r="G173" s="1" t="e">
        <f t="shared" si="10"/>
        <v>#N/A</v>
      </c>
      <c r="H173" s="1" t="str">
        <f t="shared" si="11"/>
        <v>，2668203</v>
      </c>
      <c r="I173" s="1" t="e">
        <f>VLOOKUP(A173,HOP!A:U,21,0)</f>
        <v>#N/A</v>
      </c>
      <c r="J173" s="1" t="s">
        <v>831</v>
      </c>
    </row>
    <row r="174" s="1" customFormat="1" spans="1:10">
      <c r="A174" s="3">
        <v>18918347367</v>
      </c>
      <c r="B174" s="4">
        <v>44841</v>
      </c>
      <c r="C174" s="4">
        <v>44843</v>
      </c>
      <c r="D174" s="1">
        <v>-5725.16</v>
      </c>
      <c r="E174" s="1" t="e">
        <f>VLOOKUP(A174,HOP!A:L,12,0)</f>
        <v>#N/A</v>
      </c>
      <c r="F174" s="1">
        <v>2678430</v>
      </c>
      <c r="G174" s="1" t="e">
        <f t="shared" si="10"/>
        <v>#N/A</v>
      </c>
      <c r="H174" s="1" t="str">
        <f t="shared" si="11"/>
        <v>，2678430</v>
      </c>
      <c r="I174" s="1" t="e">
        <f>VLOOKUP(A174,HOP!A:U,21,0)</f>
        <v>#N/A</v>
      </c>
      <c r="J174" s="1" t="s">
        <v>832</v>
      </c>
    </row>
    <row r="175" s="1" customFormat="1" spans="1:11">
      <c r="A175" s="3">
        <v>18818581063</v>
      </c>
      <c r="B175" s="4">
        <v>44810</v>
      </c>
      <c r="C175" s="4">
        <v>44812</v>
      </c>
      <c r="D175" s="1">
        <v>-387</v>
      </c>
      <c r="E175" s="5" t="e">
        <f>VLOOKUP(A175,HOP!A:L,12,0)</f>
        <v>#N/A</v>
      </c>
      <c r="F175" s="5">
        <v>2661659</v>
      </c>
      <c r="G175" s="5" t="e">
        <f t="shared" si="10"/>
        <v>#N/A</v>
      </c>
      <c r="H175" s="5" t="str">
        <f t="shared" si="11"/>
        <v>，2661659</v>
      </c>
      <c r="I175" s="5" t="e">
        <f>VLOOKUP(A175,HOP!A:U,21,0)</f>
        <v>#N/A</v>
      </c>
      <c r="J175" s="5" t="s">
        <v>833</v>
      </c>
      <c r="K175" s="5"/>
    </row>
    <row r="176" s="1" customFormat="1" spans="1:11">
      <c r="A176" s="3">
        <v>18697650649</v>
      </c>
      <c r="B176" s="4">
        <v>44822</v>
      </c>
      <c r="C176" s="4">
        <v>44830</v>
      </c>
      <c r="D176" s="1">
        <v>-759.57</v>
      </c>
      <c r="E176" s="5" t="e">
        <f>VLOOKUP(A176,HOP!A:L,12,0)</f>
        <v>#N/A</v>
      </c>
      <c r="F176" s="5">
        <v>2649988</v>
      </c>
      <c r="G176" s="5" t="e">
        <f t="shared" si="10"/>
        <v>#N/A</v>
      </c>
      <c r="H176" s="5" t="str">
        <f t="shared" si="11"/>
        <v>，2649988</v>
      </c>
      <c r="I176" s="5" t="e">
        <f>VLOOKUP(A176,HOP!A:U,21,0)</f>
        <v>#N/A</v>
      </c>
      <c r="J176" s="5" t="s">
        <v>834</v>
      </c>
      <c r="K176" s="5"/>
    </row>
    <row r="177" s="1" customFormat="1" spans="1:12">
      <c r="A177" s="3">
        <v>21029649891</v>
      </c>
      <c r="B177" s="4">
        <v>44820</v>
      </c>
      <c r="C177" s="4">
        <v>44821</v>
      </c>
      <c r="D177" s="1">
        <v>-116.34</v>
      </c>
      <c r="E177" s="1" t="e">
        <f>VLOOKUP(A177,HOP!A:L,12,0)</f>
        <v>#N/A</v>
      </c>
      <c r="F177" s="1">
        <v>2694730</v>
      </c>
      <c r="G177" s="1" t="e">
        <f t="shared" si="10"/>
        <v>#N/A</v>
      </c>
      <c r="H177" s="1" t="str">
        <f t="shared" si="11"/>
        <v>，2694730</v>
      </c>
      <c r="I177" s="1" t="e">
        <f>VLOOKUP(A177,HOP!A:U,21,0)</f>
        <v>#N/A</v>
      </c>
      <c r="J177" s="1" t="s">
        <v>835</v>
      </c>
      <c r="L177" s="1" t="s">
        <v>836</v>
      </c>
    </row>
    <row r="178" s="1" customFormat="1" spans="1:10">
      <c r="A178" s="3">
        <v>18851092094</v>
      </c>
      <c r="B178" s="4">
        <v>44827</v>
      </c>
      <c r="C178" s="4">
        <v>44828</v>
      </c>
      <c r="D178" s="1">
        <v>-14167.61</v>
      </c>
      <c r="E178" s="1" t="e">
        <f>VLOOKUP(A178,HOP!A:L,12,0)</f>
        <v>#N/A</v>
      </c>
      <c r="F178" s="1">
        <v>2665032</v>
      </c>
      <c r="G178" s="1" t="e">
        <f t="shared" si="10"/>
        <v>#N/A</v>
      </c>
      <c r="H178" s="1" t="str">
        <f t="shared" si="11"/>
        <v>，2665032</v>
      </c>
      <c r="I178" s="1" t="e">
        <f>VLOOKUP(A178,HOP!A:U,21,0)</f>
        <v>#N/A</v>
      </c>
      <c r="J178" s="1" t="s">
        <v>837</v>
      </c>
    </row>
    <row r="179" s="1" customFormat="1" spans="1:12">
      <c r="A179" s="3">
        <v>21045837635</v>
      </c>
      <c r="B179" s="4">
        <v>44822</v>
      </c>
      <c r="C179" s="4">
        <v>44823</v>
      </c>
      <c r="D179" s="1">
        <v>-184.26</v>
      </c>
      <c r="E179" s="1" t="e">
        <f>VLOOKUP(A179,HOP!A:L,12,0)</f>
        <v>#N/A</v>
      </c>
      <c r="F179" s="1">
        <v>2697848</v>
      </c>
      <c r="G179" s="1" t="e">
        <f t="shared" si="10"/>
        <v>#N/A</v>
      </c>
      <c r="H179" s="1" t="str">
        <f t="shared" si="11"/>
        <v>，2697848</v>
      </c>
      <c r="I179" s="1" t="e">
        <f>VLOOKUP(A179,HOP!A:U,21,0)</f>
        <v>#N/A</v>
      </c>
      <c r="J179" s="1" t="s">
        <v>838</v>
      </c>
      <c r="L179" s="1" t="s">
        <v>836</v>
      </c>
    </row>
    <row r="180" s="1" customFormat="1" spans="1:10">
      <c r="A180" s="3">
        <v>18754729302</v>
      </c>
      <c r="B180" s="4">
        <v>44830</v>
      </c>
      <c r="C180" s="4">
        <v>44837</v>
      </c>
      <c r="D180" s="1">
        <v>-3422.72</v>
      </c>
      <c r="E180" s="1" t="e">
        <f>VLOOKUP(A180,HOP!A:L,12,0)</f>
        <v>#N/A</v>
      </c>
      <c r="F180" s="1">
        <v>2655630</v>
      </c>
      <c r="G180" s="1" t="e">
        <f t="shared" si="10"/>
        <v>#N/A</v>
      </c>
      <c r="H180" s="1" t="str">
        <f t="shared" si="11"/>
        <v>，2655630</v>
      </c>
      <c r="I180" s="1" t="e">
        <f>VLOOKUP(A180,HOP!A:U,21,0)</f>
        <v>#N/A</v>
      </c>
      <c r="J180" s="1" t="s">
        <v>839</v>
      </c>
    </row>
    <row r="181" s="1" customFormat="1" spans="1:10">
      <c r="A181" s="3">
        <v>21122099672</v>
      </c>
      <c r="B181" s="4">
        <v>44826</v>
      </c>
      <c r="C181" s="4">
        <v>44827</v>
      </c>
      <c r="D181" s="1">
        <v>-930.54</v>
      </c>
      <c r="E181" s="1" t="e">
        <f>VLOOKUP(A181,HOP!A:L,12,0)</f>
        <v>#N/A</v>
      </c>
      <c r="F181" s="1">
        <v>2703703</v>
      </c>
      <c r="G181" s="1" t="e">
        <f t="shared" si="10"/>
        <v>#N/A</v>
      </c>
      <c r="H181" s="1" t="str">
        <f t="shared" si="11"/>
        <v>，2703703</v>
      </c>
      <c r="I181" s="1" t="e">
        <f>VLOOKUP(A181,HOP!A:U,21,0)</f>
        <v>#N/A</v>
      </c>
      <c r="J181" s="1" t="s">
        <v>840</v>
      </c>
    </row>
    <row r="182" s="1" customFormat="1" spans="1:10">
      <c r="A182" s="3">
        <v>18952233806</v>
      </c>
      <c r="B182" s="4">
        <v>44826</v>
      </c>
      <c r="C182" s="4">
        <v>44829</v>
      </c>
      <c r="D182" s="1">
        <v>-1079.09</v>
      </c>
      <c r="E182" s="1" t="e">
        <f>VLOOKUP(A182,HOP!A:L,12,0)</f>
        <v>#N/A</v>
      </c>
      <c r="F182" s="1">
        <v>2688281</v>
      </c>
      <c r="G182" s="1" t="e">
        <f t="shared" si="10"/>
        <v>#N/A</v>
      </c>
      <c r="H182" s="1" t="str">
        <f t="shared" si="11"/>
        <v>，2688281</v>
      </c>
      <c r="I182" s="1" t="e">
        <f>VLOOKUP(A182,HOP!A:U,21,0)</f>
        <v>#N/A</v>
      </c>
      <c r="J182" s="1" t="s">
        <v>841</v>
      </c>
    </row>
    <row r="183" s="1" customFormat="1" spans="1:10">
      <c r="A183" s="3">
        <v>21125901811</v>
      </c>
      <c r="B183" s="4">
        <v>44828</v>
      </c>
      <c r="C183" s="4">
        <v>44829</v>
      </c>
      <c r="D183" s="1">
        <v>-115.42</v>
      </c>
      <c r="E183" s="1" t="e">
        <f>VLOOKUP(A183,HOP!A:L,12,0)</f>
        <v>#N/A</v>
      </c>
      <c r="F183" s="1">
        <v>2704352</v>
      </c>
      <c r="G183" s="1" t="e">
        <f t="shared" si="10"/>
        <v>#N/A</v>
      </c>
      <c r="H183" s="1" t="str">
        <f t="shared" si="11"/>
        <v>，2704352</v>
      </c>
      <c r="I183" s="1" t="e">
        <f>VLOOKUP(A183,HOP!A:U,21,0)</f>
        <v>#N/A</v>
      </c>
      <c r="J183" s="1" t="s">
        <v>842</v>
      </c>
    </row>
    <row r="184" s="1" customFormat="1" spans="1:10">
      <c r="A184" s="3">
        <v>21144335266</v>
      </c>
      <c r="B184" s="4">
        <v>44832</v>
      </c>
      <c r="C184" s="4">
        <v>44835</v>
      </c>
      <c r="D184" s="1">
        <v>-1305.83</v>
      </c>
      <c r="E184" s="1" t="e">
        <f>VLOOKUP(A184,HOP!A:L,12,0)</f>
        <v>#N/A</v>
      </c>
      <c r="F184" s="1">
        <v>2707903</v>
      </c>
      <c r="G184" s="1" t="e">
        <f t="shared" si="10"/>
        <v>#N/A</v>
      </c>
      <c r="H184" s="1" t="str">
        <f t="shared" si="11"/>
        <v>，2707903</v>
      </c>
      <c r="I184" s="1" t="e">
        <f>VLOOKUP(A184,HOP!A:U,21,0)</f>
        <v>#N/A</v>
      </c>
      <c r="J184" s="1" t="s">
        <v>843</v>
      </c>
    </row>
    <row r="185" s="1" customFormat="1" spans="1:10">
      <c r="A185" s="3">
        <v>21149581297</v>
      </c>
      <c r="B185" s="4">
        <v>44833</v>
      </c>
      <c r="C185" s="4">
        <v>44834</v>
      </c>
      <c r="D185" s="1">
        <v>-474.93</v>
      </c>
      <c r="E185" s="1" t="e">
        <f>VLOOKUP(A185,HOP!A:L,12,0)</f>
        <v>#N/A</v>
      </c>
      <c r="F185" s="1">
        <v>2708965</v>
      </c>
      <c r="G185" s="1" t="e">
        <f t="shared" si="10"/>
        <v>#N/A</v>
      </c>
      <c r="H185" s="1" t="str">
        <f t="shared" si="11"/>
        <v>，2708965</v>
      </c>
      <c r="I185" s="1" t="e">
        <f>VLOOKUP(A185,HOP!A:U,21,0)</f>
        <v>#N/A</v>
      </c>
      <c r="J185" s="1" t="s">
        <v>844</v>
      </c>
    </row>
    <row r="186" s="1" customFormat="1" spans="1:10">
      <c r="A186" s="3">
        <v>21225059584</v>
      </c>
      <c r="B186" s="4">
        <v>44832</v>
      </c>
      <c r="C186" s="4">
        <v>44833</v>
      </c>
      <c r="D186" s="1">
        <v>-84.78</v>
      </c>
      <c r="E186" s="1" t="e">
        <f>VLOOKUP(A186,HOP!A:L,12,0)</f>
        <v>#N/A</v>
      </c>
      <c r="F186" s="1">
        <v>2714015</v>
      </c>
      <c r="G186" s="1" t="e">
        <f t="shared" si="10"/>
        <v>#N/A</v>
      </c>
      <c r="H186" s="1" t="str">
        <f t="shared" si="11"/>
        <v>，2714015</v>
      </c>
      <c r="I186" s="1" t="e">
        <f>VLOOKUP(A186,HOP!A:U,21,0)</f>
        <v>#N/A</v>
      </c>
      <c r="J186" s="1" t="s">
        <v>845</v>
      </c>
    </row>
    <row r="188" spans="4:4">
      <c r="D188" s="1">
        <f>SUM(D2:D187)</f>
        <v>269744.42</v>
      </c>
    </row>
    <row r="189" spans="4:4">
      <c r="D189" s="1" t="s">
        <v>846</v>
      </c>
    </row>
    <row r="192" spans="1:3">
      <c r="A192" s="1" t="s">
        <v>847</v>
      </c>
      <c r="C192" s="1">
        <v>13156</v>
      </c>
    </row>
    <row r="193" spans="1:3">
      <c r="A193" s="1" t="s">
        <v>848</v>
      </c>
      <c r="C193" s="1">
        <v>289911.43</v>
      </c>
    </row>
    <row r="194" spans="1:3">
      <c r="A194" s="1" t="s">
        <v>849</v>
      </c>
      <c r="C194" s="1">
        <v>-5716.33</v>
      </c>
    </row>
    <row r="195" spans="1:3">
      <c r="A195" s="1" t="s">
        <v>850</v>
      </c>
      <c r="C195" s="1">
        <v>-5725.16</v>
      </c>
    </row>
    <row r="196" spans="1:3">
      <c r="A196" s="1" t="s">
        <v>851</v>
      </c>
      <c r="C196" s="1">
        <v>-116.34</v>
      </c>
    </row>
    <row r="197" spans="1:3">
      <c r="A197" s="1" t="s">
        <v>852</v>
      </c>
      <c r="C197" s="1">
        <v>-14167.61</v>
      </c>
    </row>
    <row r="198" spans="1:3">
      <c r="A198" s="1" t="s">
        <v>853</v>
      </c>
      <c r="C198" s="1">
        <v>-184.26</v>
      </c>
    </row>
    <row r="199" spans="1:3">
      <c r="A199" s="1" t="s">
        <v>854</v>
      </c>
      <c r="C199" s="1">
        <v>-3422.72</v>
      </c>
    </row>
    <row r="200" spans="1:3">
      <c r="A200" s="1" t="s">
        <v>855</v>
      </c>
      <c r="C200" s="1">
        <v>-930.54</v>
      </c>
    </row>
    <row r="201" spans="1:3">
      <c r="A201" s="1" t="s">
        <v>856</v>
      </c>
      <c r="C201" s="1">
        <v>-1079.09</v>
      </c>
    </row>
    <row r="202" spans="1:3">
      <c r="A202" s="1" t="s">
        <v>857</v>
      </c>
      <c r="C202" s="1">
        <v>-115.42</v>
      </c>
    </row>
    <row r="203" spans="1:3">
      <c r="A203" s="1" t="s">
        <v>858</v>
      </c>
      <c r="C203" s="1">
        <v>-1305.83</v>
      </c>
    </row>
    <row r="204" spans="1:3">
      <c r="A204" s="1" t="s">
        <v>859</v>
      </c>
      <c r="C204" s="1">
        <v>-474.93</v>
      </c>
    </row>
    <row r="205" spans="1:3">
      <c r="A205" s="1" t="s">
        <v>860</v>
      </c>
      <c r="C205" s="1">
        <v>-84.78</v>
      </c>
    </row>
    <row r="206" spans="1:3">
      <c r="A206" s="1" t="s">
        <v>861</v>
      </c>
      <c r="C206" s="1">
        <f>SUBTOTAL(9,C192:C205)</f>
        <v>269744.42</v>
      </c>
    </row>
  </sheetData>
  <autoFilter ref="A1:X18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8"/>
  <sheetViews>
    <sheetView workbookViewId="0">
      <selection activeCell="A2" sqref="A2:A1048576"/>
    </sheetView>
  </sheetViews>
  <sheetFormatPr defaultColWidth="8" defaultRowHeight="12.75"/>
  <cols>
    <col min="1" max="1" width="11.125" style="8"/>
    <col min="2" max="16383" width="8" style="8"/>
  </cols>
  <sheetData>
    <row r="1" s="8" customFormat="1" spans="1:22">
      <c r="A1" s="9" t="s">
        <v>862</v>
      </c>
      <c r="B1" s="9" t="s">
        <v>863</v>
      </c>
      <c r="C1" s="9" t="s">
        <v>864</v>
      </c>
      <c r="D1" s="9" t="s">
        <v>865</v>
      </c>
      <c r="E1" s="9" t="s">
        <v>13</v>
      </c>
      <c r="F1" s="9" t="s">
        <v>5</v>
      </c>
      <c r="G1" s="9" t="s">
        <v>6</v>
      </c>
      <c r="H1" s="9" t="s">
        <v>866</v>
      </c>
      <c r="I1" s="9" t="s">
        <v>867</v>
      </c>
      <c r="J1" s="9" t="s">
        <v>868</v>
      </c>
      <c r="K1" s="9" t="s">
        <v>869</v>
      </c>
      <c r="L1" s="9" t="s">
        <v>870</v>
      </c>
      <c r="M1" s="9" t="s">
        <v>871</v>
      </c>
      <c r="N1" s="9" t="s">
        <v>872</v>
      </c>
      <c r="O1" s="9" t="s">
        <v>873</v>
      </c>
      <c r="P1" s="9" t="s">
        <v>874</v>
      </c>
      <c r="Q1" s="9" t="s">
        <v>875</v>
      </c>
      <c r="R1" s="9" t="s">
        <v>876</v>
      </c>
      <c r="S1" s="9" t="s">
        <v>877</v>
      </c>
      <c r="T1" s="9" t="s">
        <v>878</v>
      </c>
      <c r="U1" s="9" t="s">
        <v>879</v>
      </c>
      <c r="V1" s="9" t="s">
        <v>880</v>
      </c>
    </row>
    <row r="2" s="8" customFormat="1" spans="1:22">
      <c r="A2" s="10">
        <v>21463177478</v>
      </c>
      <c r="B2" s="8" t="s">
        <v>881</v>
      </c>
      <c r="C2" s="8" t="s">
        <v>882</v>
      </c>
      <c r="D2" s="8" t="s">
        <v>883</v>
      </c>
      <c r="E2" s="8" t="s">
        <v>884</v>
      </c>
      <c r="F2" s="8" t="s">
        <v>881</v>
      </c>
      <c r="G2" s="8" t="s">
        <v>885</v>
      </c>
      <c r="H2" s="8" t="s">
        <v>886</v>
      </c>
      <c r="I2" s="8" t="s">
        <v>887</v>
      </c>
      <c r="J2" s="8" t="s">
        <v>30</v>
      </c>
      <c r="K2" s="8" t="s">
        <v>888</v>
      </c>
      <c r="L2" s="8" t="s">
        <v>888</v>
      </c>
      <c r="M2" s="8" t="s">
        <v>889</v>
      </c>
      <c r="N2" s="8" t="s">
        <v>889</v>
      </c>
      <c r="O2" s="8" t="s">
        <v>890</v>
      </c>
      <c r="P2" s="8" t="s">
        <v>891</v>
      </c>
      <c r="Q2" s="8" t="s">
        <v>892</v>
      </c>
      <c r="R2" s="8" t="s">
        <v>893</v>
      </c>
      <c r="S2" s="8" t="s">
        <v>894</v>
      </c>
      <c r="T2" s="8" t="s">
        <v>895</v>
      </c>
      <c r="U2" s="8" t="s">
        <v>896</v>
      </c>
      <c r="V2" s="8" t="s">
        <v>897</v>
      </c>
    </row>
    <row r="3" s="8" customFormat="1" spans="1:22">
      <c r="A3" s="10">
        <v>21463099423</v>
      </c>
      <c r="B3" s="8" t="s">
        <v>881</v>
      </c>
      <c r="C3" s="8" t="s">
        <v>898</v>
      </c>
      <c r="D3" s="8" t="s">
        <v>899</v>
      </c>
      <c r="E3" s="8" t="s">
        <v>900</v>
      </c>
      <c r="F3" s="8" t="s">
        <v>881</v>
      </c>
      <c r="G3" s="8" t="s">
        <v>885</v>
      </c>
      <c r="H3" s="8" t="s">
        <v>886</v>
      </c>
      <c r="I3" s="8" t="s">
        <v>901</v>
      </c>
      <c r="J3" s="8" t="s">
        <v>30</v>
      </c>
      <c r="K3" s="8" t="s">
        <v>902</v>
      </c>
      <c r="L3" s="8" t="s">
        <v>902</v>
      </c>
      <c r="M3" s="8" t="s">
        <v>889</v>
      </c>
      <c r="N3" s="8" t="s">
        <v>889</v>
      </c>
      <c r="O3" s="8" t="s">
        <v>890</v>
      </c>
      <c r="P3" s="8" t="s">
        <v>891</v>
      </c>
      <c r="Q3" s="8" t="s">
        <v>892</v>
      </c>
      <c r="R3" s="8" t="s">
        <v>903</v>
      </c>
      <c r="S3" s="8" t="s">
        <v>894</v>
      </c>
      <c r="T3" s="8" t="s">
        <v>895</v>
      </c>
      <c r="U3" s="8" t="s">
        <v>896</v>
      </c>
      <c r="V3" s="8" t="s">
        <v>904</v>
      </c>
    </row>
    <row r="4" s="8" customFormat="1" spans="1:22">
      <c r="A4" s="10">
        <v>21463099126</v>
      </c>
      <c r="B4" s="8" t="s">
        <v>881</v>
      </c>
      <c r="C4" s="8" t="s">
        <v>905</v>
      </c>
      <c r="D4" s="8" t="s">
        <v>906</v>
      </c>
      <c r="E4" s="8" t="s">
        <v>907</v>
      </c>
      <c r="F4" s="8" t="s">
        <v>881</v>
      </c>
      <c r="G4" s="8" t="s">
        <v>885</v>
      </c>
      <c r="H4" s="8" t="s">
        <v>886</v>
      </c>
      <c r="I4" s="8" t="s">
        <v>908</v>
      </c>
      <c r="J4" s="8" t="s">
        <v>30</v>
      </c>
      <c r="K4" s="8" t="s">
        <v>909</v>
      </c>
      <c r="L4" s="8" t="s">
        <v>909</v>
      </c>
      <c r="M4" s="8" t="s">
        <v>889</v>
      </c>
      <c r="N4" s="8" t="s">
        <v>889</v>
      </c>
      <c r="O4" s="8" t="s">
        <v>890</v>
      </c>
      <c r="P4" s="8" t="s">
        <v>891</v>
      </c>
      <c r="Q4" s="8" t="s">
        <v>892</v>
      </c>
      <c r="R4" s="8" t="s">
        <v>910</v>
      </c>
      <c r="S4" s="8" t="s">
        <v>894</v>
      </c>
      <c r="T4" s="8" t="s">
        <v>895</v>
      </c>
      <c r="U4" s="8" t="s">
        <v>896</v>
      </c>
      <c r="V4" s="8" t="s">
        <v>911</v>
      </c>
    </row>
    <row r="5" s="8" customFormat="1" spans="1:22">
      <c r="A5" s="10">
        <v>21462958559</v>
      </c>
      <c r="B5" s="8" t="s">
        <v>881</v>
      </c>
      <c r="C5" s="8" t="s">
        <v>912</v>
      </c>
      <c r="D5" s="8" t="s">
        <v>913</v>
      </c>
      <c r="E5" s="8" t="s">
        <v>914</v>
      </c>
      <c r="F5" s="8" t="s">
        <v>881</v>
      </c>
      <c r="G5" s="8" t="s">
        <v>885</v>
      </c>
      <c r="H5" s="8" t="s">
        <v>886</v>
      </c>
      <c r="I5" s="8" t="s">
        <v>915</v>
      </c>
      <c r="J5" s="8" t="s">
        <v>30</v>
      </c>
      <c r="K5" s="8" t="s">
        <v>916</v>
      </c>
      <c r="L5" s="8" t="s">
        <v>916</v>
      </c>
      <c r="M5" s="8" t="s">
        <v>889</v>
      </c>
      <c r="N5" s="8" t="s">
        <v>889</v>
      </c>
      <c r="O5" s="8" t="s">
        <v>890</v>
      </c>
      <c r="P5" s="8" t="s">
        <v>891</v>
      </c>
      <c r="Q5" s="8" t="s">
        <v>892</v>
      </c>
      <c r="R5" s="8" t="s">
        <v>917</v>
      </c>
      <c r="S5" s="8" t="s">
        <v>894</v>
      </c>
      <c r="T5" s="8" t="s">
        <v>895</v>
      </c>
      <c r="U5" s="8" t="s">
        <v>896</v>
      </c>
      <c r="V5" s="8" t="s">
        <v>918</v>
      </c>
    </row>
    <row r="6" s="8" customFormat="1" spans="1:22">
      <c r="A6" s="10">
        <v>21462863811</v>
      </c>
      <c r="B6" s="8" t="s">
        <v>881</v>
      </c>
      <c r="C6" s="8" t="s">
        <v>919</v>
      </c>
      <c r="D6" s="8" t="s">
        <v>920</v>
      </c>
      <c r="E6" s="8" t="s">
        <v>921</v>
      </c>
      <c r="F6" s="8" t="s">
        <v>881</v>
      </c>
      <c r="G6" s="8" t="s">
        <v>885</v>
      </c>
      <c r="H6" s="8" t="s">
        <v>886</v>
      </c>
      <c r="I6" s="8" t="s">
        <v>922</v>
      </c>
      <c r="J6" s="8" t="s">
        <v>30</v>
      </c>
      <c r="K6" s="8" t="s">
        <v>923</v>
      </c>
      <c r="L6" s="8" t="s">
        <v>923</v>
      </c>
      <c r="M6" s="8" t="s">
        <v>889</v>
      </c>
      <c r="N6" s="8" t="s">
        <v>889</v>
      </c>
      <c r="O6" s="8" t="s">
        <v>890</v>
      </c>
      <c r="P6" s="8" t="s">
        <v>891</v>
      </c>
      <c r="Q6" s="8" t="s">
        <v>892</v>
      </c>
      <c r="R6" s="8" t="s">
        <v>924</v>
      </c>
      <c r="S6" s="8" t="s">
        <v>894</v>
      </c>
      <c r="T6" s="8" t="s">
        <v>895</v>
      </c>
      <c r="U6" s="8" t="s">
        <v>896</v>
      </c>
      <c r="V6" s="8" t="s">
        <v>918</v>
      </c>
    </row>
    <row r="7" s="8" customFormat="1" spans="1:22">
      <c r="A7" s="10">
        <v>21462831107</v>
      </c>
      <c r="B7" s="8" t="s">
        <v>881</v>
      </c>
      <c r="C7" s="8" t="s">
        <v>925</v>
      </c>
      <c r="D7" s="8" t="s">
        <v>926</v>
      </c>
      <c r="E7" s="8" t="s">
        <v>927</v>
      </c>
      <c r="F7" s="8" t="s">
        <v>881</v>
      </c>
      <c r="G7" s="8" t="s">
        <v>885</v>
      </c>
      <c r="H7" s="8" t="s">
        <v>886</v>
      </c>
      <c r="I7" s="8" t="s">
        <v>928</v>
      </c>
      <c r="J7" s="8" t="s">
        <v>30</v>
      </c>
      <c r="K7" s="8" t="s">
        <v>929</v>
      </c>
      <c r="L7" s="8" t="s">
        <v>929</v>
      </c>
      <c r="M7" s="8" t="s">
        <v>889</v>
      </c>
      <c r="N7" s="8" t="s">
        <v>889</v>
      </c>
      <c r="O7" s="8" t="s">
        <v>890</v>
      </c>
      <c r="P7" s="8" t="s">
        <v>891</v>
      </c>
      <c r="Q7" s="8" t="s">
        <v>892</v>
      </c>
      <c r="R7" s="8" t="s">
        <v>930</v>
      </c>
      <c r="S7" s="8" t="s">
        <v>894</v>
      </c>
      <c r="T7" s="8" t="s">
        <v>895</v>
      </c>
      <c r="U7" s="8" t="s">
        <v>896</v>
      </c>
      <c r="V7" s="8" t="s">
        <v>931</v>
      </c>
    </row>
    <row r="8" s="8" customFormat="1" spans="1:22">
      <c r="A8" s="10">
        <v>21462794210</v>
      </c>
      <c r="B8" s="8" t="s">
        <v>881</v>
      </c>
      <c r="C8" s="8" t="s">
        <v>932</v>
      </c>
      <c r="D8" s="8" t="s">
        <v>933</v>
      </c>
      <c r="E8" s="8" t="s">
        <v>934</v>
      </c>
      <c r="F8" s="8" t="s">
        <v>881</v>
      </c>
      <c r="G8" s="8" t="s">
        <v>885</v>
      </c>
      <c r="H8" s="8" t="s">
        <v>886</v>
      </c>
      <c r="I8" s="8" t="s">
        <v>935</v>
      </c>
      <c r="J8" s="8" t="s">
        <v>30</v>
      </c>
      <c r="K8" s="8" t="s">
        <v>936</v>
      </c>
      <c r="L8" s="8" t="s">
        <v>936</v>
      </c>
      <c r="M8" s="8" t="s">
        <v>889</v>
      </c>
      <c r="N8" s="8" t="s">
        <v>889</v>
      </c>
      <c r="O8" s="8" t="s">
        <v>890</v>
      </c>
      <c r="P8" s="8" t="s">
        <v>891</v>
      </c>
      <c r="Q8" s="8" t="s">
        <v>892</v>
      </c>
      <c r="R8" s="8" t="s">
        <v>937</v>
      </c>
      <c r="S8" s="8" t="s">
        <v>894</v>
      </c>
      <c r="T8" s="8" t="s">
        <v>895</v>
      </c>
      <c r="U8" s="8" t="s">
        <v>896</v>
      </c>
      <c r="V8" s="8" t="s">
        <v>931</v>
      </c>
    </row>
    <row r="9" s="8" customFormat="1" spans="1:22">
      <c r="A9" s="10">
        <v>21462701517</v>
      </c>
      <c r="B9" s="8" t="s">
        <v>881</v>
      </c>
      <c r="C9" s="8" t="s">
        <v>938</v>
      </c>
      <c r="D9" s="8" t="s">
        <v>939</v>
      </c>
      <c r="E9" s="8" t="s">
        <v>940</v>
      </c>
      <c r="F9" s="8" t="s">
        <v>881</v>
      </c>
      <c r="G9" s="8" t="s">
        <v>885</v>
      </c>
      <c r="H9" s="8" t="s">
        <v>886</v>
      </c>
      <c r="I9" s="8" t="s">
        <v>941</v>
      </c>
      <c r="J9" s="8" t="s">
        <v>30</v>
      </c>
      <c r="K9" s="8" t="s">
        <v>942</v>
      </c>
      <c r="L9" s="8" t="s">
        <v>942</v>
      </c>
      <c r="M9" s="8" t="s">
        <v>889</v>
      </c>
      <c r="N9" s="8" t="s">
        <v>889</v>
      </c>
      <c r="O9" s="8" t="s">
        <v>890</v>
      </c>
      <c r="P9" s="8" t="s">
        <v>891</v>
      </c>
      <c r="Q9" s="8" t="s">
        <v>892</v>
      </c>
      <c r="R9" s="8" t="s">
        <v>943</v>
      </c>
      <c r="S9" s="8" t="s">
        <v>894</v>
      </c>
      <c r="T9" s="8" t="s">
        <v>895</v>
      </c>
      <c r="U9" s="8" t="s">
        <v>896</v>
      </c>
      <c r="V9" s="8" t="s">
        <v>944</v>
      </c>
    </row>
    <row r="10" s="8" customFormat="1" spans="1:22">
      <c r="A10" s="10">
        <v>21462478554</v>
      </c>
      <c r="B10" s="8" t="s">
        <v>881</v>
      </c>
      <c r="C10" s="8" t="s">
        <v>945</v>
      </c>
      <c r="D10" s="8" t="s">
        <v>946</v>
      </c>
      <c r="E10" s="8" t="s">
        <v>947</v>
      </c>
      <c r="F10" s="8" t="s">
        <v>881</v>
      </c>
      <c r="G10" s="8" t="s">
        <v>885</v>
      </c>
      <c r="H10" s="8" t="s">
        <v>886</v>
      </c>
      <c r="I10" s="8" t="s">
        <v>948</v>
      </c>
      <c r="J10" s="8" t="s">
        <v>30</v>
      </c>
      <c r="K10" s="8" t="s">
        <v>949</v>
      </c>
      <c r="L10" s="8" t="s">
        <v>949</v>
      </c>
      <c r="M10" s="8" t="s">
        <v>889</v>
      </c>
      <c r="N10" s="8" t="s">
        <v>889</v>
      </c>
      <c r="O10" s="8" t="s">
        <v>890</v>
      </c>
      <c r="P10" s="8" t="s">
        <v>891</v>
      </c>
      <c r="Q10" s="8" t="s">
        <v>892</v>
      </c>
      <c r="R10" s="8" t="s">
        <v>950</v>
      </c>
      <c r="S10" s="8" t="s">
        <v>894</v>
      </c>
      <c r="T10" s="8" t="s">
        <v>895</v>
      </c>
      <c r="U10" s="8" t="s">
        <v>896</v>
      </c>
      <c r="V10" s="8" t="s">
        <v>931</v>
      </c>
    </row>
    <row r="11" s="8" customFormat="1" spans="1:22">
      <c r="A11" s="10">
        <v>21462242691</v>
      </c>
      <c r="B11" s="8" t="s">
        <v>881</v>
      </c>
      <c r="C11" s="8" t="s">
        <v>951</v>
      </c>
      <c r="D11" s="8" t="s">
        <v>952</v>
      </c>
      <c r="E11" s="8" t="s">
        <v>953</v>
      </c>
      <c r="F11" s="8" t="s">
        <v>881</v>
      </c>
      <c r="G11" s="8" t="s">
        <v>885</v>
      </c>
      <c r="H11" s="8" t="s">
        <v>886</v>
      </c>
      <c r="I11" s="8" t="s">
        <v>954</v>
      </c>
      <c r="J11" s="8" t="s">
        <v>30</v>
      </c>
      <c r="K11" s="8" t="s">
        <v>955</v>
      </c>
      <c r="L11" s="8" t="s">
        <v>955</v>
      </c>
      <c r="M11" s="8" t="s">
        <v>889</v>
      </c>
      <c r="N11" s="8" t="s">
        <v>889</v>
      </c>
      <c r="O11" s="8" t="s">
        <v>890</v>
      </c>
      <c r="P11" s="8" t="s">
        <v>891</v>
      </c>
      <c r="Q11" s="8" t="s">
        <v>892</v>
      </c>
      <c r="R11" s="8" t="s">
        <v>956</v>
      </c>
      <c r="S11" s="8" t="s">
        <v>894</v>
      </c>
      <c r="T11" s="8" t="s">
        <v>895</v>
      </c>
      <c r="U11" s="8" t="s">
        <v>896</v>
      </c>
      <c r="V11" s="8" t="s">
        <v>957</v>
      </c>
    </row>
    <row r="12" s="8" customFormat="1" spans="1:22">
      <c r="A12" s="10">
        <v>21462300144</v>
      </c>
      <c r="B12" s="8" t="s">
        <v>881</v>
      </c>
      <c r="C12" s="8" t="s">
        <v>958</v>
      </c>
      <c r="D12" s="8" t="s">
        <v>959</v>
      </c>
      <c r="E12" s="8" t="s">
        <v>960</v>
      </c>
      <c r="F12" s="8" t="s">
        <v>881</v>
      </c>
      <c r="G12" s="8" t="s">
        <v>885</v>
      </c>
      <c r="H12" s="8" t="s">
        <v>886</v>
      </c>
      <c r="I12" s="8" t="s">
        <v>961</v>
      </c>
      <c r="J12" s="8" t="s">
        <v>30</v>
      </c>
      <c r="K12" s="8" t="s">
        <v>962</v>
      </c>
      <c r="L12" s="8" t="s">
        <v>962</v>
      </c>
      <c r="M12" s="8" t="s">
        <v>889</v>
      </c>
      <c r="N12" s="8" t="s">
        <v>889</v>
      </c>
      <c r="O12" s="8" t="s">
        <v>890</v>
      </c>
      <c r="P12" s="8" t="s">
        <v>891</v>
      </c>
      <c r="Q12" s="8" t="s">
        <v>892</v>
      </c>
      <c r="R12" s="8" t="s">
        <v>963</v>
      </c>
      <c r="S12" s="8" t="s">
        <v>894</v>
      </c>
      <c r="T12" s="8" t="s">
        <v>895</v>
      </c>
      <c r="U12" s="8" t="s">
        <v>896</v>
      </c>
      <c r="V12" s="8" t="s">
        <v>964</v>
      </c>
    </row>
    <row r="13" s="8" customFormat="1" spans="1:22">
      <c r="A13" s="10">
        <v>21462281111</v>
      </c>
      <c r="B13" s="8" t="s">
        <v>881</v>
      </c>
      <c r="C13" s="8" t="s">
        <v>965</v>
      </c>
      <c r="D13" s="8" t="s">
        <v>966</v>
      </c>
      <c r="E13" s="8" t="s">
        <v>967</v>
      </c>
      <c r="F13" s="8" t="s">
        <v>881</v>
      </c>
      <c r="G13" s="8" t="s">
        <v>885</v>
      </c>
      <c r="H13" s="8" t="s">
        <v>886</v>
      </c>
      <c r="I13" s="8" t="s">
        <v>968</v>
      </c>
      <c r="J13" s="8" t="s">
        <v>30</v>
      </c>
      <c r="K13" s="8" t="s">
        <v>969</v>
      </c>
      <c r="L13" s="8" t="s">
        <v>969</v>
      </c>
      <c r="M13" s="8" t="s">
        <v>889</v>
      </c>
      <c r="N13" s="8" t="s">
        <v>889</v>
      </c>
      <c r="O13" s="8" t="s">
        <v>890</v>
      </c>
      <c r="P13" s="8" t="s">
        <v>891</v>
      </c>
      <c r="Q13" s="8" t="s">
        <v>892</v>
      </c>
      <c r="R13" s="8" t="s">
        <v>970</v>
      </c>
      <c r="S13" s="8" t="s">
        <v>894</v>
      </c>
      <c r="T13" s="8" t="s">
        <v>895</v>
      </c>
      <c r="U13" s="8" t="s">
        <v>896</v>
      </c>
      <c r="V13" s="8" t="s">
        <v>971</v>
      </c>
    </row>
    <row r="14" s="8" customFormat="1" spans="1:22">
      <c r="A14" s="10">
        <v>21462080910</v>
      </c>
      <c r="B14" s="8" t="s">
        <v>881</v>
      </c>
      <c r="C14" s="8" t="s">
        <v>972</v>
      </c>
      <c r="D14" s="8" t="s">
        <v>973</v>
      </c>
      <c r="E14" s="8" t="s">
        <v>974</v>
      </c>
      <c r="F14" s="8" t="s">
        <v>881</v>
      </c>
      <c r="G14" s="8" t="s">
        <v>885</v>
      </c>
      <c r="H14" s="8" t="s">
        <v>886</v>
      </c>
      <c r="I14" s="8" t="s">
        <v>975</v>
      </c>
      <c r="J14" s="8" t="s">
        <v>30</v>
      </c>
      <c r="K14" s="8" t="s">
        <v>976</v>
      </c>
      <c r="L14" s="8" t="s">
        <v>976</v>
      </c>
      <c r="M14" s="8" t="s">
        <v>889</v>
      </c>
      <c r="N14" s="8" t="s">
        <v>889</v>
      </c>
      <c r="O14" s="8" t="s">
        <v>890</v>
      </c>
      <c r="P14" s="8" t="s">
        <v>891</v>
      </c>
      <c r="Q14" s="8" t="s">
        <v>892</v>
      </c>
      <c r="R14" s="8" t="s">
        <v>977</v>
      </c>
      <c r="S14" s="8" t="s">
        <v>894</v>
      </c>
      <c r="T14" s="8" t="s">
        <v>895</v>
      </c>
      <c r="U14" s="8" t="s">
        <v>896</v>
      </c>
      <c r="V14" s="8" t="s">
        <v>978</v>
      </c>
    </row>
    <row r="15" s="8" customFormat="1" spans="1:22">
      <c r="A15" s="10">
        <v>21462042393</v>
      </c>
      <c r="B15" s="8" t="s">
        <v>881</v>
      </c>
      <c r="C15" s="8" t="s">
        <v>979</v>
      </c>
      <c r="D15" s="8" t="s">
        <v>980</v>
      </c>
      <c r="E15" s="8" t="s">
        <v>981</v>
      </c>
      <c r="F15" s="8" t="s">
        <v>881</v>
      </c>
      <c r="G15" s="8" t="s">
        <v>885</v>
      </c>
      <c r="H15" s="8" t="s">
        <v>886</v>
      </c>
      <c r="I15" s="8" t="s">
        <v>982</v>
      </c>
      <c r="J15" s="8" t="s">
        <v>30</v>
      </c>
      <c r="K15" s="8" t="s">
        <v>983</v>
      </c>
      <c r="L15" s="8" t="s">
        <v>983</v>
      </c>
      <c r="M15" s="8" t="s">
        <v>889</v>
      </c>
      <c r="N15" s="8" t="s">
        <v>889</v>
      </c>
      <c r="O15" s="8" t="s">
        <v>890</v>
      </c>
      <c r="P15" s="8" t="s">
        <v>891</v>
      </c>
      <c r="Q15" s="8" t="s">
        <v>892</v>
      </c>
      <c r="R15" s="8" t="s">
        <v>984</v>
      </c>
      <c r="S15" s="8" t="s">
        <v>894</v>
      </c>
      <c r="T15" s="8" t="s">
        <v>895</v>
      </c>
      <c r="U15" s="8" t="s">
        <v>896</v>
      </c>
      <c r="V15" s="8" t="s">
        <v>985</v>
      </c>
    </row>
    <row r="16" s="8" customFormat="1" spans="1:22">
      <c r="A16" s="10">
        <v>21462040640</v>
      </c>
      <c r="B16" s="8" t="s">
        <v>881</v>
      </c>
      <c r="C16" s="8" t="s">
        <v>986</v>
      </c>
      <c r="D16" s="8" t="s">
        <v>987</v>
      </c>
      <c r="E16" s="8" t="s">
        <v>988</v>
      </c>
      <c r="F16" s="8" t="s">
        <v>881</v>
      </c>
      <c r="G16" s="8" t="s">
        <v>885</v>
      </c>
      <c r="H16" s="8" t="s">
        <v>886</v>
      </c>
      <c r="I16" s="8" t="s">
        <v>989</v>
      </c>
      <c r="J16" s="8" t="s">
        <v>30</v>
      </c>
      <c r="K16" s="8" t="s">
        <v>990</v>
      </c>
      <c r="L16" s="8" t="s">
        <v>990</v>
      </c>
      <c r="M16" s="8" t="s">
        <v>889</v>
      </c>
      <c r="N16" s="8" t="s">
        <v>889</v>
      </c>
      <c r="O16" s="8" t="s">
        <v>890</v>
      </c>
      <c r="P16" s="8" t="s">
        <v>891</v>
      </c>
      <c r="Q16" s="8" t="s">
        <v>892</v>
      </c>
      <c r="R16" s="8" t="s">
        <v>991</v>
      </c>
      <c r="S16" s="8" t="s">
        <v>894</v>
      </c>
      <c r="T16" s="8" t="s">
        <v>895</v>
      </c>
      <c r="U16" s="8" t="s">
        <v>896</v>
      </c>
      <c r="V16" s="8" t="s">
        <v>992</v>
      </c>
    </row>
    <row r="17" s="8" customFormat="1" spans="1:22">
      <c r="A17" s="10">
        <v>21462035542</v>
      </c>
      <c r="B17" s="8" t="s">
        <v>881</v>
      </c>
      <c r="C17" s="8" t="s">
        <v>993</v>
      </c>
      <c r="D17" s="8" t="s">
        <v>994</v>
      </c>
      <c r="E17" s="8" t="s">
        <v>995</v>
      </c>
      <c r="F17" s="8" t="s">
        <v>881</v>
      </c>
      <c r="G17" s="8" t="s">
        <v>885</v>
      </c>
      <c r="H17" s="8" t="s">
        <v>886</v>
      </c>
      <c r="I17" s="8" t="s">
        <v>996</v>
      </c>
      <c r="J17" s="8" t="s">
        <v>30</v>
      </c>
      <c r="K17" s="8" t="s">
        <v>997</v>
      </c>
      <c r="L17" s="8" t="s">
        <v>997</v>
      </c>
      <c r="M17" s="8" t="s">
        <v>889</v>
      </c>
      <c r="N17" s="8" t="s">
        <v>889</v>
      </c>
      <c r="O17" s="8" t="s">
        <v>890</v>
      </c>
      <c r="P17" s="8" t="s">
        <v>891</v>
      </c>
      <c r="Q17" s="8" t="s">
        <v>892</v>
      </c>
      <c r="R17" s="8" t="s">
        <v>998</v>
      </c>
      <c r="S17" s="8" t="s">
        <v>894</v>
      </c>
      <c r="T17" s="8" t="s">
        <v>895</v>
      </c>
      <c r="U17" s="8" t="s">
        <v>896</v>
      </c>
      <c r="V17" s="8" t="s">
        <v>904</v>
      </c>
    </row>
    <row r="18" s="8" customFormat="1" spans="1:22">
      <c r="A18" s="10">
        <v>21462020570</v>
      </c>
      <c r="B18" s="8" t="s">
        <v>881</v>
      </c>
      <c r="C18" s="8" t="s">
        <v>999</v>
      </c>
      <c r="D18" s="8" t="s">
        <v>1000</v>
      </c>
      <c r="E18" s="8" t="s">
        <v>1001</v>
      </c>
      <c r="F18" s="8" t="s">
        <v>881</v>
      </c>
      <c r="G18" s="8" t="s">
        <v>885</v>
      </c>
      <c r="H18" s="8" t="s">
        <v>886</v>
      </c>
      <c r="I18" s="8" t="s">
        <v>1002</v>
      </c>
      <c r="J18" s="8" t="s">
        <v>30</v>
      </c>
      <c r="K18" s="8" t="s">
        <v>1003</v>
      </c>
      <c r="L18" s="8" t="s">
        <v>1003</v>
      </c>
      <c r="M18" s="8" t="s">
        <v>889</v>
      </c>
      <c r="N18" s="8" t="s">
        <v>889</v>
      </c>
      <c r="O18" s="8" t="s">
        <v>890</v>
      </c>
      <c r="P18" s="8" t="s">
        <v>891</v>
      </c>
      <c r="Q18" s="8" t="s">
        <v>892</v>
      </c>
      <c r="R18" s="8" t="s">
        <v>1004</v>
      </c>
      <c r="S18" s="8" t="s">
        <v>894</v>
      </c>
      <c r="T18" s="8" t="s">
        <v>895</v>
      </c>
      <c r="U18" s="8" t="s">
        <v>896</v>
      </c>
      <c r="V18" s="8" t="s">
        <v>904</v>
      </c>
    </row>
    <row r="19" s="8" customFormat="1" spans="1:22">
      <c r="A19" s="10">
        <v>21461484448</v>
      </c>
      <c r="B19" s="8" t="s">
        <v>881</v>
      </c>
      <c r="C19" s="8" t="s">
        <v>1005</v>
      </c>
      <c r="D19" s="8" t="s">
        <v>1006</v>
      </c>
      <c r="E19" s="8" t="s">
        <v>1007</v>
      </c>
      <c r="F19" s="8" t="s">
        <v>881</v>
      </c>
      <c r="G19" s="8" t="s">
        <v>885</v>
      </c>
      <c r="H19" s="8" t="s">
        <v>886</v>
      </c>
      <c r="I19" s="8" t="s">
        <v>1008</v>
      </c>
      <c r="J19" s="8" t="s">
        <v>30</v>
      </c>
      <c r="K19" s="8" t="s">
        <v>1009</v>
      </c>
      <c r="L19" s="8" t="s">
        <v>1009</v>
      </c>
      <c r="M19" s="8" t="s">
        <v>889</v>
      </c>
      <c r="N19" s="8" t="s">
        <v>889</v>
      </c>
      <c r="O19" s="8" t="s">
        <v>890</v>
      </c>
      <c r="P19" s="8" t="s">
        <v>891</v>
      </c>
      <c r="Q19" s="8" t="s">
        <v>892</v>
      </c>
      <c r="R19" s="8" t="s">
        <v>1010</v>
      </c>
      <c r="S19" s="8" t="s">
        <v>894</v>
      </c>
      <c r="T19" s="8" t="s">
        <v>895</v>
      </c>
      <c r="U19" s="8" t="s">
        <v>896</v>
      </c>
      <c r="V19" s="8" t="s">
        <v>964</v>
      </c>
    </row>
    <row r="20" s="8" customFormat="1" spans="1:22">
      <c r="A20" s="10">
        <v>21461272711</v>
      </c>
      <c r="B20" s="8" t="s">
        <v>881</v>
      </c>
      <c r="C20" s="8" t="s">
        <v>1011</v>
      </c>
      <c r="D20" s="8" t="s">
        <v>1012</v>
      </c>
      <c r="E20" s="8" t="s">
        <v>1013</v>
      </c>
      <c r="F20" s="8" t="s">
        <v>881</v>
      </c>
      <c r="G20" s="8" t="s">
        <v>885</v>
      </c>
      <c r="H20" s="8" t="s">
        <v>886</v>
      </c>
      <c r="I20" s="8" t="s">
        <v>1014</v>
      </c>
      <c r="J20" s="8" t="s">
        <v>30</v>
      </c>
      <c r="K20" s="8" t="s">
        <v>1015</v>
      </c>
      <c r="L20" s="8" t="s">
        <v>1015</v>
      </c>
      <c r="M20" s="8" t="s">
        <v>889</v>
      </c>
      <c r="N20" s="8" t="s">
        <v>889</v>
      </c>
      <c r="O20" s="8" t="s">
        <v>890</v>
      </c>
      <c r="P20" s="8" t="s">
        <v>891</v>
      </c>
      <c r="Q20" s="8" t="s">
        <v>892</v>
      </c>
      <c r="R20" s="8" t="s">
        <v>1016</v>
      </c>
      <c r="S20" s="8" t="s">
        <v>894</v>
      </c>
      <c r="T20" s="8" t="s">
        <v>895</v>
      </c>
      <c r="U20" s="8" t="s">
        <v>896</v>
      </c>
      <c r="V20" s="8" t="s">
        <v>992</v>
      </c>
    </row>
    <row r="21" s="8" customFormat="1" spans="1:22">
      <c r="A21" s="10">
        <v>21461136336</v>
      </c>
      <c r="B21" s="8" t="s">
        <v>881</v>
      </c>
      <c r="C21" s="8" t="s">
        <v>1017</v>
      </c>
      <c r="D21" s="8" t="s">
        <v>1018</v>
      </c>
      <c r="E21" s="8" t="s">
        <v>1019</v>
      </c>
      <c r="F21" s="8" t="s">
        <v>881</v>
      </c>
      <c r="G21" s="8" t="s">
        <v>885</v>
      </c>
      <c r="H21" s="8" t="s">
        <v>886</v>
      </c>
      <c r="I21" s="8" t="s">
        <v>1020</v>
      </c>
      <c r="J21" s="8" t="s">
        <v>30</v>
      </c>
      <c r="K21" s="8" t="s">
        <v>1021</v>
      </c>
      <c r="L21" s="8" t="s">
        <v>1021</v>
      </c>
      <c r="M21" s="8" t="s">
        <v>889</v>
      </c>
      <c r="N21" s="8" t="s">
        <v>889</v>
      </c>
      <c r="O21" s="8" t="s">
        <v>890</v>
      </c>
      <c r="P21" s="8" t="s">
        <v>891</v>
      </c>
      <c r="Q21" s="8" t="s">
        <v>892</v>
      </c>
      <c r="R21" s="8" t="s">
        <v>1022</v>
      </c>
      <c r="S21" s="8" t="s">
        <v>894</v>
      </c>
      <c r="T21" s="8" t="s">
        <v>895</v>
      </c>
      <c r="U21" s="8" t="s">
        <v>896</v>
      </c>
      <c r="V21" s="8" t="s">
        <v>1023</v>
      </c>
    </row>
    <row r="22" s="8" customFormat="1" spans="1:22">
      <c r="A22" s="10">
        <v>21461128812</v>
      </c>
      <c r="B22" s="8" t="s">
        <v>881</v>
      </c>
      <c r="C22" s="8" t="s">
        <v>1024</v>
      </c>
      <c r="D22" s="8" t="s">
        <v>1025</v>
      </c>
      <c r="E22" s="8" t="s">
        <v>1026</v>
      </c>
      <c r="F22" s="8" t="s">
        <v>881</v>
      </c>
      <c r="G22" s="8" t="s">
        <v>885</v>
      </c>
      <c r="H22" s="8" t="s">
        <v>886</v>
      </c>
      <c r="I22" s="8" t="s">
        <v>1027</v>
      </c>
      <c r="J22" s="8" t="s">
        <v>30</v>
      </c>
      <c r="K22" s="8" t="s">
        <v>1028</v>
      </c>
      <c r="L22" s="8" t="s">
        <v>1028</v>
      </c>
      <c r="M22" s="8" t="s">
        <v>889</v>
      </c>
      <c r="N22" s="8" t="s">
        <v>889</v>
      </c>
      <c r="O22" s="8" t="s">
        <v>890</v>
      </c>
      <c r="P22" s="8" t="s">
        <v>891</v>
      </c>
      <c r="Q22" s="8" t="s">
        <v>892</v>
      </c>
      <c r="R22" s="8" t="s">
        <v>1029</v>
      </c>
      <c r="S22" s="8" t="s">
        <v>894</v>
      </c>
      <c r="T22" s="8" t="s">
        <v>895</v>
      </c>
      <c r="U22" s="8" t="s">
        <v>896</v>
      </c>
      <c r="V22" s="8" t="s">
        <v>918</v>
      </c>
    </row>
    <row r="23" s="8" customFormat="1" spans="1:22">
      <c r="A23" s="10">
        <v>21461129252</v>
      </c>
      <c r="B23" s="8" t="s">
        <v>881</v>
      </c>
      <c r="C23" s="8" t="s">
        <v>1030</v>
      </c>
      <c r="D23" s="8" t="s">
        <v>1031</v>
      </c>
      <c r="E23" s="8" t="s">
        <v>1032</v>
      </c>
      <c r="F23" s="8" t="s">
        <v>881</v>
      </c>
      <c r="G23" s="8" t="s">
        <v>885</v>
      </c>
      <c r="H23" s="8" t="s">
        <v>886</v>
      </c>
      <c r="I23" s="8" t="s">
        <v>1033</v>
      </c>
      <c r="J23" s="8" t="s">
        <v>30</v>
      </c>
      <c r="K23" s="8" t="s">
        <v>1034</v>
      </c>
      <c r="L23" s="8" t="s">
        <v>1034</v>
      </c>
      <c r="M23" s="8" t="s">
        <v>889</v>
      </c>
      <c r="N23" s="8" t="s">
        <v>889</v>
      </c>
      <c r="O23" s="8" t="s">
        <v>890</v>
      </c>
      <c r="P23" s="8" t="s">
        <v>891</v>
      </c>
      <c r="Q23" s="8" t="s">
        <v>892</v>
      </c>
      <c r="R23" s="8" t="s">
        <v>1035</v>
      </c>
      <c r="S23" s="8" t="s">
        <v>894</v>
      </c>
      <c r="T23" s="8" t="s">
        <v>895</v>
      </c>
      <c r="U23" s="8" t="s">
        <v>896</v>
      </c>
      <c r="V23" s="8" t="s">
        <v>964</v>
      </c>
    </row>
    <row r="24" s="8" customFormat="1" spans="1:22">
      <c r="A24" s="10">
        <v>21461101545</v>
      </c>
      <c r="B24" s="8" t="s">
        <v>881</v>
      </c>
      <c r="C24" s="8" t="s">
        <v>1036</v>
      </c>
      <c r="D24" s="8" t="s">
        <v>1037</v>
      </c>
      <c r="E24" s="8" t="s">
        <v>1038</v>
      </c>
      <c r="F24" s="8" t="s">
        <v>881</v>
      </c>
      <c r="G24" s="8" t="s">
        <v>885</v>
      </c>
      <c r="H24" s="8" t="s">
        <v>886</v>
      </c>
      <c r="I24" s="8" t="s">
        <v>1039</v>
      </c>
      <c r="J24" s="8" t="s">
        <v>30</v>
      </c>
      <c r="K24" s="8" t="s">
        <v>1040</v>
      </c>
      <c r="L24" s="8" t="s">
        <v>1040</v>
      </c>
      <c r="M24" s="8" t="s">
        <v>889</v>
      </c>
      <c r="N24" s="8" t="s">
        <v>889</v>
      </c>
      <c r="O24" s="8" t="s">
        <v>890</v>
      </c>
      <c r="P24" s="8" t="s">
        <v>891</v>
      </c>
      <c r="Q24" s="8" t="s">
        <v>892</v>
      </c>
      <c r="R24" s="8" t="s">
        <v>1041</v>
      </c>
      <c r="S24" s="8" t="s">
        <v>894</v>
      </c>
      <c r="T24" s="8" t="s">
        <v>895</v>
      </c>
      <c r="U24" s="8" t="s">
        <v>896</v>
      </c>
      <c r="V24" s="8" t="s">
        <v>904</v>
      </c>
    </row>
    <row r="25" s="8" customFormat="1" spans="1:22">
      <c r="A25" s="10">
        <v>21461050245</v>
      </c>
      <c r="B25" s="8" t="s">
        <v>881</v>
      </c>
      <c r="C25" s="8" t="s">
        <v>1042</v>
      </c>
      <c r="D25" s="8" t="s">
        <v>1043</v>
      </c>
      <c r="E25" s="8" t="s">
        <v>1044</v>
      </c>
      <c r="F25" s="8" t="s">
        <v>881</v>
      </c>
      <c r="G25" s="8" t="s">
        <v>885</v>
      </c>
      <c r="H25" s="8" t="s">
        <v>886</v>
      </c>
      <c r="I25" s="8" t="s">
        <v>1045</v>
      </c>
      <c r="J25" s="8" t="s">
        <v>30</v>
      </c>
      <c r="K25" s="8" t="s">
        <v>1046</v>
      </c>
      <c r="L25" s="8" t="s">
        <v>1046</v>
      </c>
      <c r="M25" s="8" t="s">
        <v>889</v>
      </c>
      <c r="N25" s="8" t="s">
        <v>889</v>
      </c>
      <c r="O25" s="8" t="s">
        <v>890</v>
      </c>
      <c r="P25" s="8" t="s">
        <v>891</v>
      </c>
      <c r="Q25" s="8" t="s">
        <v>892</v>
      </c>
      <c r="R25" s="8" t="s">
        <v>1047</v>
      </c>
      <c r="S25" s="8" t="s">
        <v>894</v>
      </c>
      <c r="T25" s="8" t="s">
        <v>895</v>
      </c>
      <c r="U25" s="8" t="s">
        <v>896</v>
      </c>
      <c r="V25" s="8" t="s">
        <v>931</v>
      </c>
    </row>
    <row r="26" s="8" customFormat="1" spans="1:22">
      <c r="A26" s="10">
        <v>21461004477</v>
      </c>
      <c r="B26" s="8" t="s">
        <v>881</v>
      </c>
      <c r="C26" s="8" t="s">
        <v>1048</v>
      </c>
      <c r="D26" s="8" t="s">
        <v>1049</v>
      </c>
      <c r="E26" s="8" t="s">
        <v>1050</v>
      </c>
      <c r="F26" s="8" t="s">
        <v>881</v>
      </c>
      <c r="G26" s="8" t="s">
        <v>885</v>
      </c>
      <c r="H26" s="8" t="s">
        <v>886</v>
      </c>
      <c r="I26" s="8" t="s">
        <v>1051</v>
      </c>
      <c r="J26" s="8" t="s">
        <v>30</v>
      </c>
      <c r="K26" s="8" t="s">
        <v>1052</v>
      </c>
      <c r="L26" s="8" t="s">
        <v>1052</v>
      </c>
      <c r="M26" s="8" t="s">
        <v>889</v>
      </c>
      <c r="N26" s="8" t="s">
        <v>889</v>
      </c>
      <c r="O26" s="8" t="s">
        <v>890</v>
      </c>
      <c r="P26" s="8" t="s">
        <v>891</v>
      </c>
      <c r="Q26" s="8" t="s">
        <v>892</v>
      </c>
      <c r="R26" s="8" t="s">
        <v>1053</v>
      </c>
      <c r="S26" s="8" t="s">
        <v>894</v>
      </c>
      <c r="T26" s="8" t="s">
        <v>895</v>
      </c>
      <c r="U26" s="8" t="s">
        <v>896</v>
      </c>
      <c r="V26" s="8" t="s">
        <v>931</v>
      </c>
    </row>
    <row r="27" s="8" customFormat="1" spans="1:22">
      <c r="A27" s="10">
        <v>21460954509</v>
      </c>
      <c r="B27" s="8" t="s">
        <v>881</v>
      </c>
      <c r="C27" s="8" t="s">
        <v>1054</v>
      </c>
      <c r="D27" s="8" t="s">
        <v>973</v>
      </c>
      <c r="E27" s="8" t="s">
        <v>1055</v>
      </c>
      <c r="F27" s="8" t="s">
        <v>881</v>
      </c>
      <c r="G27" s="8" t="s">
        <v>885</v>
      </c>
      <c r="H27" s="8" t="s">
        <v>886</v>
      </c>
      <c r="I27" s="8" t="s">
        <v>975</v>
      </c>
      <c r="J27" s="8" t="s">
        <v>30</v>
      </c>
      <c r="K27" s="8" t="s">
        <v>976</v>
      </c>
      <c r="L27" s="8" t="s">
        <v>976</v>
      </c>
      <c r="M27" s="8" t="s">
        <v>889</v>
      </c>
      <c r="N27" s="8" t="s">
        <v>889</v>
      </c>
      <c r="O27" s="8" t="s">
        <v>890</v>
      </c>
      <c r="P27" s="8" t="s">
        <v>891</v>
      </c>
      <c r="Q27" s="8" t="s">
        <v>892</v>
      </c>
      <c r="R27" s="8" t="s">
        <v>1056</v>
      </c>
      <c r="S27" s="8" t="s">
        <v>894</v>
      </c>
      <c r="T27" s="8" t="s">
        <v>895</v>
      </c>
      <c r="U27" s="8" t="s">
        <v>896</v>
      </c>
      <c r="V27" s="8" t="s">
        <v>978</v>
      </c>
    </row>
    <row r="28" s="8" customFormat="1" spans="1:22">
      <c r="A28" s="10">
        <v>21460898156</v>
      </c>
      <c r="B28" s="8" t="s">
        <v>881</v>
      </c>
      <c r="C28" s="8" t="s">
        <v>1057</v>
      </c>
      <c r="D28" s="8" t="s">
        <v>1058</v>
      </c>
      <c r="E28" s="8" t="s">
        <v>1059</v>
      </c>
      <c r="F28" s="8" t="s">
        <v>881</v>
      </c>
      <c r="G28" s="8" t="s">
        <v>885</v>
      </c>
      <c r="H28" s="8" t="s">
        <v>886</v>
      </c>
      <c r="I28" s="8" t="s">
        <v>1008</v>
      </c>
      <c r="J28" s="8" t="s">
        <v>30</v>
      </c>
      <c r="K28" s="8" t="s">
        <v>1009</v>
      </c>
      <c r="L28" s="8" t="s">
        <v>1009</v>
      </c>
      <c r="M28" s="8" t="s">
        <v>889</v>
      </c>
      <c r="N28" s="8" t="s">
        <v>889</v>
      </c>
      <c r="O28" s="8" t="s">
        <v>890</v>
      </c>
      <c r="P28" s="8" t="s">
        <v>891</v>
      </c>
      <c r="Q28" s="8" t="s">
        <v>892</v>
      </c>
      <c r="R28" s="8" t="s">
        <v>1060</v>
      </c>
      <c r="S28" s="8" t="s">
        <v>894</v>
      </c>
      <c r="T28" s="8" t="s">
        <v>895</v>
      </c>
      <c r="U28" s="8" t="s">
        <v>896</v>
      </c>
      <c r="V28" s="8" t="s">
        <v>931</v>
      </c>
    </row>
    <row r="29" s="8" customFormat="1" spans="1:22">
      <c r="A29" s="10">
        <v>21460715472</v>
      </c>
      <c r="B29" s="8" t="s">
        <v>881</v>
      </c>
      <c r="C29" s="8" t="s">
        <v>1061</v>
      </c>
      <c r="D29" s="8" t="s">
        <v>1062</v>
      </c>
      <c r="E29" s="8" t="s">
        <v>1063</v>
      </c>
      <c r="F29" s="8" t="s">
        <v>881</v>
      </c>
      <c r="G29" s="8" t="s">
        <v>885</v>
      </c>
      <c r="H29" s="8" t="s">
        <v>886</v>
      </c>
      <c r="I29" s="8" t="s">
        <v>1064</v>
      </c>
      <c r="J29" s="8" t="s">
        <v>30</v>
      </c>
      <c r="K29" s="8" t="s">
        <v>1065</v>
      </c>
      <c r="L29" s="8" t="s">
        <v>1065</v>
      </c>
      <c r="M29" s="8" t="s">
        <v>889</v>
      </c>
      <c r="N29" s="8" t="s">
        <v>889</v>
      </c>
      <c r="O29" s="8" t="s">
        <v>890</v>
      </c>
      <c r="P29" s="8" t="s">
        <v>891</v>
      </c>
      <c r="Q29" s="8" t="s">
        <v>892</v>
      </c>
      <c r="R29" s="8" t="s">
        <v>1066</v>
      </c>
      <c r="S29" s="8" t="s">
        <v>894</v>
      </c>
      <c r="T29" s="8" t="s">
        <v>895</v>
      </c>
      <c r="U29" s="8" t="s">
        <v>896</v>
      </c>
      <c r="V29" s="8" t="s">
        <v>931</v>
      </c>
    </row>
    <row r="30" s="8" customFormat="1" spans="1:22">
      <c r="A30" s="10">
        <v>21460693723</v>
      </c>
      <c r="B30" s="8" t="s">
        <v>881</v>
      </c>
      <c r="C30" s="8" t="s">
        <v>1067</v>
      </c>
      <c r="D30" s="8" t="s">
        <v>946</v>
      </c>
      <c r="E30" s="8" t="s">
        <v>1068</v>
      </c>
      <c r="F30" s="8" t="s">
        <v>881</v>
      </c>
      <c r="G30" s="8" t="s">
        <v>885</v>
      </c>
      <c r="H30" s="8" t="s">
        <v>886</v>
      </c>
      <c r="I30" s="8" t="s">
        <v>948</v>
      </c>
      <c r="J30" s="8" t="s">
        <v>30</v>
      </c>
      <c r="K30" s="8" t="s">
        <v>949</v>
      </c>
      <c r="L30" s="8" t="s">
        <v>949</v>
      </c>
      <c r="M30" s="8" t="s">
        <v>889</v>
      </c>
      <c r="N30" s="8" t="s">
        <v>889</v>
      </c>
      <c r="O30" s="8" t="s">
        <v>890</v>
      </c>
      <c r="P30" s="8" t="s">
        <v>891</v>
      </c>
      <c r="Q30" s="8" t="s">
        <v>892</v>
      </c>
      <c r="R30" s="8" t="s">
        <v>1069</v>
      </c>
      <c r="S30" s="8" t="s">
        <v>894</v>
      </c>
      <c r="T30" s="8" t="s">
        <v>895</v>
      </c>
      <c r="U30" s="8" t="s">
        <v>896</v>
      </c>
      <c r="V30" s="8" t="s">
        <v>931</v>
      </c>
    </row>
    <row r="31" s="8" customFormat="1" spans="1:22">
      <c r="A31" s="10">
        <v>21460370529</v>
      </c>
      <c r="B31" s="8" t="s">
        <v>881</v>
      </c>
      <c r="C31" s="8" t="s">
        <v>1070</v>
      </c>
      <c r="D31" s="8" t="s">
        <v>1071</v>
      </c>
      <c r="E31" s="8" t="s">
        <v>1072</v>
      </c>
      <c r="F31" s="8" t="s">
        <v>881</v>
      </c>
      <c r="G31" s="8" t="s">
        <v>885</v>
      </c>
      <c r="H31" s="8" t="s">
        <v>886</v>
      </c>
      <c r="I31" s="8" t="s">
        <v>1073</v>
      </c>
      <c r="J31" s="8" t="s">
        <v>30</v>
      </c>
      <c r="K31" s="8" t="s">
        <v>1074</v>
      </c>
      <c r="L31" s="8" t="s">
        <v>1074</v>
      </c>
      <c r="M31" s="8" t="s">
        <v>889</v>
      </c>
      <c r="N31" s="8" t="s">
        <v>889</v>
      </c>
      <c r="O31" s="8" t="s">
        <v>890</v>
      </c>
      <c r="P31" s="8" t="s">
        <v>891</v>
      </c>
      <c r="Q31" s="8" t="s">
        <v>892</v>
      </c>
      <c r="R31" s="8" t="s">
        <v>1075</v>
      </c>
      <c r="S31" s="8" t="s">
        <v>894</v>
      </c>
      <c r="T31" s="8" t="s">
        <v>895</v>
      </c>
      <c r="U31" s="8" t="s">
        <v>896</v>
      </c>
      <c r="V31" s="8" t="s">
        <v>897</v>
      </c>
    </row>
    <row r="32" s="8" customFormat="1" spans="1:22">
      <c r="A32" s="10">
        <v>21460311826</v>
      </c>
      <c r="B32" s="8" t="s">
        <v>881</v>
      </c>
      <c r="C32" s="8" t="s">
        <v>1076</v>
      </c>
      <c r="D32" s="8" t="s">
        <v>1077</v>
      </c>
      <c r="E32" s="8" t="s">
        <v>1078</v>
      </c>
      <c r="F32" s="8" t="s">
        <v>881</v>
      </c>
      <c r="G32" s="8" t="s">
        <v>885</v>
      </c>
      <c r="H32" s="8" t="s">
        <v>886</v>
      </c>
      <c r="I32" s="8" t="s">
        <v>1079</v>
      </c>
      <c r="J32" s="8" t="s">
        <v>30</v>
      </c>
      <c r="K32" s="8" t="s">
        <v>1080</v>
      </c>
      <c r="L32" s="8" t="s">
        <v>1080</v>
      </c>
      <c r="M32" s="8" t="s">
        <v>889</v>
      </c>
      <c r="N32" s="8" t="s">
        <v>889</v>
      </c>
      <c r="O32" s="8" t="s">
        <v>890</v>
      </c>
      <c r="P32" s="8" t="s">
        <v>891</v>
      </c>
      <c r="Q32" s="8" t="s">
        <v>892</v>
      </c>
      <c r="R32" s="8" t="s">
        <v>1081</v>
      </c>
      <c r="S32" s="8" t="s">
        <v>894</v>
      </c>
      <c r="T32" s="8" t="s">
        <v>895</v>
      </c>
      <c r="U32" s="8" t="s">
        <v>896</v>
      </c>
      <c r="V32" s="8" t="s">
        <v>911</v>
      </c>
    </row>
    <row r="33" s="8" customFormat="1" spans="1:22">
      <c r="A33" s="10">
        <v>21460115042</v>
      </c>
      <c r="B33" s="8" t="s">
        <v>881</v>
      </c>
      <c r="C33" s="8" t="s">
        <v>1082</v>
      </c>
      <c r="D33" s="8" t="s">
        <v>1083</v>
      </c>
      <c r="E33" s="8" t="s">
        <v>1084</v>
      </c>
      <c r="F33" s="8" t="s">
        <v>881</v>
      </c>
      <c r="G33" s="8" t="s">
        <v>885</v>
      </c>
      <c r="H33" s="8" t="s">
        <v>886</v>
      </c>
      <c r="I33" s="8" t="s">
        <v>1085</v>
      </c>
      <c r="J33" s="8" t="s">
        <v>30</v>
      </c>
      <c r="K33" s="8" t="s">
        <v>1086</v>
      </c>
      <c r="L33" s="8" t="s">
        <v>1086</v>
      </c>
      <c r="M33" s="8" t="s">
        <v>889</v>
      </c>
      <c r="N33" s="8" t="s">
        <v>889</v>
      </c>
      <c r="O33" s="8" t="s">
        <v>890</v>
      </c>
      <c r="P33" s="8" t="s">
        <v>891</v>
      </c>
      <c r="Q33" s="8" t="s">
        <v>892</v>
      </c>
      <c r="R33" s="8" t="s">
        <v>1087</v>
      </c>
      <c r="S33" s="8" t="s">
        <v>894</v>
      </c>
      <c r="T33" s="8" t="s">
        <v>895</v>
      </c>
      <c r="U33" s="8" t="s">
        <v>896</v>
      </c>
      <c r="V33" s="8" t="s">
        <v>904</v>
      </c>
    </row>
    <row r="34" s="8" customFormat="1" spans="1:22">
      <c r="A34" s="10">
        <v>21459877595</v>
      </c>
      <c r="B34" s="8" t="s">
        <v>881</v>
      </c>
      <c r="C34" s="8" t="s">
        <v>1088</v>
      </c>
      <c r="D34" s="8" t="s">
        <v>1043</v>
      </c>
      <c r="E34" s="8" t="s">
        <v>1089</v>
      </c>
      <c r="F34" s="8" t="s">
        <v>881</v>
      </c>
      <c r="G34" s="8" t="s">
        <v>885</v>
      </c>
      <c r="H34" s="8" t="s">
        <v>886</v>
      </c>
      <c r="I34" s="8" t="s">
        <v>1045</v>
      </c>
      <c r="J34" s="8" t="s">
        <v>30</v>
      </c>
      <c r="K34" s="8" t="s">
        <v>1046</v>
      </c>
      <c r="L34" s="8" t="s">
        <v>1046</v>
      </c>
      <c r="M34" s="8" t="s">
        <v>889</v>
      </c>
      <c r="N34" s="8" t="s">
        <v>889</v>
      </c>
      <c r="O34" s="8" t="s">
        <v>890</v>
      </c>
      <c r="P34" s="8" t="s">
        <v>891</v>
      </c>
      <c r="Q34" s="8" t="s">
        <v>892</v>
      </c>
      <c r="R34" s="8" t="s">
        <v>1090</v>
      </c>
      <c r="S34" s="8" t="s">
        <v>894</v>
      </c>
      <c r="T34" s="8" t="s">
        <v>895</v>
      </c>
      <c r="U34" s="8" t="s">
        <v>896</v>
      </c>
      <c r="V34" s="8" t="s">
        <v>931</v>
      </c>
    </row>
    <row r="35" s="8" customFormat="1" spans="1:22">
      <c r="A35" s="10">
        <v>21459394283</v>
      </c>
      <c r="B35" s="8" t="s">
        <v>881</v>
      </c>
      <c r="C35" s="8" t="s">
        <v>1091</v>
      </c>
      <c r="D35" s="8" t="s">
        <v>1092</v>
      </c>
      <c r="E35" s="8" t="s">
        <v>1093</v>
      </c>
      <c r="F35" s="8" t="s">
        <v>881</v>
      </c>
      <c r="G35" s="8" t="s">
        <v>885</v>
      </c>
      <c r="H35" s="8" t="s">
        <v>886</v>
      </c>
      <c r="I35" s="8" t="s">
        <v>1094</v>
      </c>
      <c r="J35" s="8" t="s">
        <v>30</v>
      </c>
      <c r="K35" s="8" t="s">
        <v>1095</v>
      </c>
      <c r="L35" s="8" t="s">
        <v>1095</v>
      </c>
      <c r="M35" s="8" t="s">
        <v>889</v>
      </c>
      <c r="N35" s="8" t="s">
        <v>889</v>
      </c>
      <c r="O35" s="8" t="s">
        <v>890</v>
      </c>
      <c r="P35" s="8" t="s">
        <v>891</v>
      </c>
      <c r="Q35" s="8" t="s">
        <v>892</v>
      </c>
      <c r="R35" s="8" t="s">
        <v>1096</v>
      </c>
      <c r="S35" s="8" t="s">
        <v>894</v>
      </c>
      <c r="T35" s="8" t="s">
        <v>895</v>
      </c>
      <c r="U35" s="8" t="s">
        <v>896</v>
      </c>
      <c r="V35" s="8" t="s">
        <v>931</v>
      </c>
    </row>
    <row r="36" s="8" customFormat="1" spans="1:22">
      <c r="A36" s="10">
        <v>21459194610</v>
      </c>
      <c r="B36" s="8" t="s">
        <v>881</v>
      </c>
      <c r="C36" s="8" t="s">
        <v>1097</v>
      </c>
      <c r="D36" s="8" t="s">
        <v>1098</v>
      </c>
      <c r="E36" s="8" t="s">
        <v>1099</v>
      </c>
      <c r="F36" s="8" t="s">
        <v>881</v>
      </c>
      <c r="G36" s="8" t="s">
        <v>885</v>
      </c>
      <c r="H36" s="8" t="s">
        <v>886</v>
      </c>
      <c r="I36" s="8" t="s">
        <v>1100</v>
      </c>
      <c r="J36" s="8" t="s">
        <v>30</v>
      </c>
      <c r="K36" s="8" t="s">
        <v>1101</v>
      </c>
      <c r="L36" s="8" t="s">
        <v>1101</v>
      </c>
      <c r="M36" s="8" t="s">
        <v>889</v>
      </c>
      <c r="N36" s="8" t="s">
        <v>889</v>
      </c>
      <c r="O36" s="8" t="s">
        <v>890</v>
      </c>
      <c r="P36" s="8" t="s">
        <v>891</v>
      </c>
      <c r="Q36" s="8" t="s">
        <v>892</v>
      </c>
      <c r="R36" s="8" t="s">
        <v>1102</v>
      </c>
      <c r="S36" s="8" t="s">
        <v>894</v>
      </c>
      <c r="T36" s="8" t="s">
        <v>895</v>
      </c>
      <c r="U36" s="8" t="s">
        <v>896</v>
      </c>
      <c r="V36" s="8" t="s">
        <v>931</v>
      </c>
    </row>
    <row r="37" s="8" customFormat="1" spans="1:22">
      <c r="A37" s="10">
        <v>21459339545</v>
      </c>
      <c r="B37" s="8" t="s">
        <v>881</v>
      </c>
      <c r="C37" s="8" t="s">
        <v>1103</v>
      </c>
      <c r="D37" s="8" t="s">
        <v>1031</v>
      </c>
      <c r="E37" s="8" t="s">
        <v>1104</v>
      </c>
      <c r="F37" s="8" t="s">
        <v>881</v>
      </c>
      <c r="G37" s="8" t="s">
        <v>885</v>
      </c>
      <c r="H37" s="8" t="s">
        <v>886</v>
      </c>
      <c r="I37" s="8" t="s">
        <v>1105</v>
      </c>
      <c r="J37" s="8" t="s">
        <v>30</v>
      </c>
      <c r="K37" s="8" t="s">
        <v>1106</v>
      </c>
      <c r="L37" s="8" t="s">
        <v>1106</v>
      </c>
      <c r="M37" s="8" t="s">
        <v>889</v>
      </c>
      <c r="N37" s="8" t="s">
        <v>889</v>
      </c>
      <c r="O37" s="8" t="s">
        <v>890</v>
      </c>
      <c r="P37" s="8" t="s">
        <v>891</v>
      </c>
      <c r="Q37" s="8" t="s">
        <v>892</v>
      </c>
      <c r="R37" s="8" t="s">
        <v>1107</v>
      </c>
      <c r="S37" s="8" t="s">
        <v>894</v>
      </c>
      <c r="T37" s="8" t="s">
        <v>895</v>
      </c>
      <c r="U37" s="8" t="s">
        <v>896</v>
      </c>
      <c r="V37" s="8" t="s">
        <v>964</v>
      </c>
    </row>
    <row r="38" s="8" customFormat="1" spans="1:22">
      <c r="A38" s="10">
        <v>21459236606</v>
      </c>
      <c r="B38" s="8" t="s">
        <v>881</v>
      </c>
      <c r="C38" s="8" t="s">
        <v>1108</v>
      </c>
      <c r="D38" s="8" t="s">
        <v>1109</v>
      </c>
      <c r="E38" s="8" t="s">
        <v>1110</v>
      </c>
      <c r="F38" s="8" t="s">
        <v>881</v>
      </c>
      <c r="G38" s="8" t="s">
        <v>885</v>
      </c>
      <c r="H38" s="8" t="s">
        <v>886</v>
      </c>
      <c r="I38" s="8" t="s">
        <v>1111</v>
      </c>
      <c r="J38" s="8" t="s">
        <v>30</v>
      </c>
      <c r="K38" s="8" t="s">
        <v>1112</v>
      </c>
      <c r="L38" s="8" t="s">
        <v>1112</v>
      </c>
      <c r="M38" s="8" t="s">
        <v>889</v>
      </c>
      <c r="N38" s="8" t="s">
        <v>889</v>
      </c>
      <c r="O38" s="8" t="s">
        <v>890</v>
      </c>
      <c r="P38" s="8" t="s">
        <v>891</v>
      </c>
      <c r="Q38" s="8" t="s">
        <v>892</v>
      </c>
      <c r="R38" s="8" t="s">
        <v>1113</v>
      </c>
      <c r="S38" s="8" t="s">
        <v>894</v>
      </c>
      <c r="T38" s="8" t="s">
        <v>895</v>
      </c>
      <c r="U38" s="8" t="s">
        <v>896</v>
      </c>
      <c r="V38" s="8" t="s">
        <v>904</v>
      </c>
    </row>
    <row r="39" s="8" customFormat="1" spans="1:22">
      <c r="A39" s="10">
        <v>21459032587</v>
      </c>
      <c r="B39" s="8" t="s">
        <v>881</v>
      </c>
      <c r="C39" s="8" t="s">
        <v>1114</v>
      </c>
      <c r="D39" s="8" t="s">
        <v>1115</v>
      </c>
      <c r="E39" s="8" t="s">
        <v>1116</v>
      </c>
      <c r="F39" s="8" t="s">
        <v>881</v>
      </c>
      <c r="G39" s="8" t="s">
        <v>885</v>
      </c>
      <c r="H39" s="8" t="s">
        <v>886</v>
      </c>
      <c r="I39" s="8" t="s">
        <v>1117</v>
      </c>
      <c r="J39" s="8" t="s">
        <v>30</v>
      </c>
      <c r="K39" s="8" t="s">
        <v>1118</v>
      </c>
      <c r="L39" s="8" t="s">
        <v>1118</v>
      </c>
      <c r="M39" s="8" t="s">
        <v>889</v>
      </c>
      <c r="N39" s="8" t="s">
        <v>889</v>
      </c>
      <c r="O39" s="8" t="s">
        <v>890</v>
      </c>
      <c r="P39" s="8" t="s">
        <v>891</v>
      </c>
      <c r="Q39" s="8" t="s">
        <v>892</v>
      </c>
      <c r="R39" s="8" t="s">
        <v>1119</v>
      </c>
      <c r="S39" s="8" t="s">
        <v>894</v>
      </c>
      <c r="T39" s="8" t="s">
        <v>895</v>
      </c>
      <c r="U39" s="8" t="s">
        <v>896</v>
      </c>
      <c r="V39" s="8" t="s">
        <v>897</v>
      </c>
    </row>
    <row r="40" s="8" customFormat="1" spans="1:22">
      <c r="A40" s="10">
        <v>21459019398</v>
      </c>
      <c r="B40" s="8" t="s">
        <v>881</v>
      </c>
      <c r="C40" s="8" t="s">
        <v>1120</v>
      </c>
      <c r="D40" s="8" t="s">
        <v>1121</v>
      </c>
      <c r="E40" s="8" t="s">
        <v>1122</v>
      </c>
      <c r="F40" s="8" t="s">
        <v>881</v>
      </c>
      <c r="G40" s="8" t="s">
        <v>885</v>
      </c>
      <c r="H40" s="8" t="s">
        <v>886</v>
      </c>
      <c r="I40" s="8" t="s">
        <v>1123</v>
      </c>
      <c r="J40" s="8" t="s">
        <v>30</v>
      </c>
      <c r="K40" s="8" t="s">
        <v>1124</v>
      </c>
      <c r="L40" s="8" t="s">
        <v>1124</v>
      </c>
      <c r="M40" s="8" t="s">
        <v>889</v>
      </c>
      <c r="N40" s="8" t="s">
        <v>889</v>
      </c>
      <c r="O40" s="8" t="s">
        <v>890</v>
      </c>
      <c r="P40" s="8" t="s">
        <v>891</v>
      </c>
      <c r="Q40" s="8" t="s">
        <v>892</v>
      </c>
      <c r="R40" s="8" t="s">
        <v>1125</v>
      </c>
      <c r="S40" s="8" t="s">
        <v>894</v>
      </c>
      <c r="T40" s="8" t="s">
        <v>895</v>
      </c>
      <c r="U40" s="8" t="s">
        <v>896</v>
      </c>
      <c r="V40" s="8" t="s">
        <v>904</v>
      </c>
    </row>
    <row r="41" s="8" customFormat="1" spans="1:22">
      <c r="A41" s="10">
        <v>21458866145</v>
      </c>
      <c r="B41" s="8" t="s">
        <v>881</v>
      </c>
      <c r="C41" s="8" t="s">
        <v>1126</v>
      </c>
      <c r="D41" s="8" t="s">
        <v>1127</v>
      </c>
      <c r="E41" s="8" t="s">
        <v>1128</v>
      </c>
      <c r="F41" s="8" t="s">
        <v>881</v>
      </c>
      <c r="G41" s="8" t="s">
        <v>885</v>
      </c>
      <c r="H41" s="8" t="s">
        <v>886</v>
      </c>
      <c r="I41" s="8" t="s">
        <v>1129</v>
      </c>
      <c r="J41" s="8" t="s">
        <v>30</v>
      </c>
      <c r="K41" s="8" t="s">
        <v>1130</v>
      </c>
      <c r="L41" s="8" t="s">
        <v>1130</v>
      </c>
      <c r="M41" s="8" t="s">
        <v>889</v>
      </c>
      <c r="N41" s="8" t="s">
        <v>889</v>
      </c>
      <c r="O41" s="8" t="s">
        <v>890</v>
      </c>
      <c r="P41" s="8" t="s">
        <v>891</v>
      </c>
      <c r="Q41" s="8" t="s">
        <v>892</v>
      </c>
      <c r="R41" s="8" t="s">
        <v>1131</v>
      </c>
      <c r="S41" s="8" t="s">
        <v>894</v>
      </c>
      <c r="T41" s="8" t="s">
        <v>895</v>
      </c>
      <c r="U41" s="8" t="s">
        <v>896</v>
      </c>
      <c r="V41" s="8" t="s">
        <v>904</v>
      </c>
    </row>
    <row r="42" s="8" customFormat="1" spans="1:22">
      <c r="A42" s="10">
        <v>21458849551</v>
      </c>
      <c r="B42" s="8" t="s">
        <v>881</v>
      </c>
      <c r="C42" s="8" t="s">
        <v>1132</v>
      </c>
      <c r="D42" s="8" t="s">
        <v>1133</v>
      </c>
      <c r="E42" s="8" t="s">
        <v>1134</v>
      </c>
      <c r="F42" s="8" t="s">
        <v>881</v>
      </c>
      <c r="G42" s="8" t="s">
        <v>885</v>
      </c>
      <c r="H42" s="8" t="s">
        <v>886</v>
      </c>
      <c r="I42" s="8" t="s">
        <v>1135</v>
      </c>
      <c r="J42" s="8" t="s">
        <v>30</v>
      </c>
      <c r="K42" s="8" t="s">
        <v>1136</v>
      </c>
      <c r="L42" s="8" t="s">
        <v>1136</v>
      </c>
      <c r="M42" s="8" t="s">
        <v>889</v>
      </c>
      <c r="N42" s="8" t="s">
        <v>889</v>
      </c>
      <c r="O42" s="8" t="s">
        <v>890</v>
      </c>
      <c r="P42" s="8" t="s">
        <v>891</v>
      </c>
      <c r="Q42" s="8" t="s">
        <v>892</v>
      </c>
      <c r="R42" s="8" t="s">
        <v>1137</v>
      </c>
      <c r="S42" s="8" t="s">
        <v>894</v>
      </c>
      <c r="T42" s="8" t="s">
        <v>895</v>
      </c>
      <c r="U42" s="8" t="s">
        <v>896</v>
      </c>
      <c r="V42" s="8" t="s">
        <v>931</v>
      </c>
    </row>
    <row r="43" s="8" customFormat="1" spans="1:22">
      <c r="A43" s="10">
        <v>21458633830</v>
      </c>
      <c r="B43" s="8" t="s">
        <v>881</v>
      </c>
      <c r="C43" s="8" t="s">
        <v>1138</v>
      </c>
      <c r="D43" s="8" t="s">
        <v>1139</v>
      </c>
      <c r="E43" s="8" t="s">
        <v>1140</v>
      </c>
      <c r="F43" s="8" t="s">
        <v>881</v>
      </c>
      <c r="G43" s="8" t="s">
        <v>885</v>
      </c>
      <c r="H43" s="8" t="s">
        <v>886</v>
      </c>
      <c r="I43" s="8" t="s">
        <v>1141</v>
      </c>
      <c r="J43" s="8" t="s">
        <v>30</v>
      </c>
      <c r="K43" s="8" t="s">
        <v>1142</v>
      </c>
      <c r="L43" s="8" t="s">
        <v>1142</v>
      </c>
      <c r="M43" s="8" t="s">
        <v>889</v>
      </c>
      <c r="N43" s="8" t="s">
        <v>889</v>
      </c>
      <c r="O43" s="8" t="s">
        <v>890</v>
      </c>
      <c r="P43" s="8" t="s">
        <v>891</v>
      </c>
      <c r="Q43" s="8" t="s">
        <v>892</v>
      </c>
      <c r="R43" s="8" t="s">
        <v>1143</v>
      </c>
      <c r="S43" s="8" t="s">
        <v>894</v>
      </c>
      <c r="T43" s="8" t="s">
        <v>895</v>
      </c>
      <c r="U43" s="8" t="s">
        <v>896</v>
      </c>
      <c r="V43" s="8" t="s">
        <v>931</v>
      </c>
    </row>
    <row r="44" s="8" customFormat="1" spans="1:22">
      <c r="A44" s="10">
        <v>21458592521</v>
      </c>
      <c r="B44" s="8" t="s">
        <v>881</v>
      </c>
      <c r="C44" s="8" t="s">
        <v>1144</v>
      </c>
      <c r="D44" s="8" t="s">
        <v>1145</v>
      </c>
      <c r="E44" s="8" t="s">
        <v>1146</v>
      </c>
      <c r="F44" s="8" t="s">
        <v>881</v>
      </c>
      <c r="G44" s="8" t="s">
        <v>885</v>
      </c>
      <c r="H44" s="8" t="s">
        <v>886</v>
      </c>
      <c r="I44" s="8" t="s">
        <v>1147</v>
      </c>
      <c r="J44" s="8" t="s">
        <v>30</v>
      </c>
      <c r="K44" s="8" t="s">
        <v>1148</v>
      </c>
      <c r="L44" s="8" t="s">
        <v>1148</v>
      </c>
      <c r="M44" s="8" t="s">
        <v>889</v>
      </c>
      <c r="N44" s="8" t="s">
        <v>889</v>
      </c>
      <c r="O44" s="8" t="s">
        <v>890</v>
      </c>
      <c r="P44" s="8" t="s">
        <v>891</v>
      </c>
      <c r="Q44" s="8" t="s">
        <v>892</v>
      </c>
      <c r="R44" s="8" t="s">
        <v>1149</v>
      </c>
      <c r="S44" s="8" t="s">
        <v>894</v>
      </c>
      <c r="T44" s="8" t="s">
        <v>895</v>
      </c>
      <c r="U44" s="8" t="s">
        <v>896</v>
      </c>
      <c r="V44" s="8" t="s">
        <v>904</v>
      </c>
    </row>
    <row r="45" s="8" customFormat="1" spans="1:22">
      <c r="A45" s="10">
        <v>21458531341</v>
      </c>
      <c r="B45" s="8" t="s">
        <v>881</v>
      </c>
      <c r="C45" s="8" t="s">
        <v>1150</v>
      </c>
      <c r="D45" s="8" t="s">
        <v>1151</v>
      </c>
      <c r="E45" s="8" t="s">
        <v>1152</v>
      </c>
      <c r="F45" s="8" t="s">
        <v>881</v>
      </c>
      <c r="G45" s="8" t="s">
        <v>885</v>
      </c>
      <c r="H45" s="8" t="s">
        <v>886</v>
      </c>
      <c r="I45" s="8" t="s">
        <v>1153</v>
      </c>
      <c r="J45" s="8" t="s">
        <v>30</v>
      </c>
      <c r="K45" s="8" t="s">
        <v>1154</v>
      </c>
      <c r="L45" s="8" t="s">
        <v>1154</v>
      </c>
      <c r="M45" s="8" t="s">
        <v>889</v>
      </c>
      <c r="N45" s="8" t="s">
        <v>889</v>
      </c>
      <c r="O45" s="8" t="s">
        <v>890</v>
      </c>
      <c r="P45" s="8" t="s">
        <v>891</v>
      </c>
      <c r="Q45" s="8" t="s">
        <v>892</v>
      </c>
      <c r="R45" s="8" t="s">
        <v>1155</v>
      </c>
      <c r="S45" s="8" t="s">
        <v>894</v>
      </c>
      <c r="T45" s="8" t="s">
        <v>895</v>
      </c>
      <c r="U45" s="8" t="s">
        <v>896</v>
      </c>
      <c r="V45" s="8" t="s">
        <v>964</v>
      </c>
    </row>
    <row r="46" s="8" customFormat="1" spans="1:22">
      <c r="A46" s="10">
        <v>21458513155</v>
      </c>
      <c r="B46" s="8" t="s">
        <v>881</v>
      </c>
      <c r="C46" s="8" t="s">
        <v>1156</v>
      </c>
      <c r="D46" s="8" t="s">
        <v>1037</v>
      </c>
      <c r="E46" s="8" t="s">
        <v>1157</v>
      </c>
      <c r="F46" s="8" t="s">
        <v>881</v>
      </c>
      <c r="G46" s="8" t="s">
        <v>885</v>
      </c>
      <c r="H46" s="8" t="s">
        <v>886</v>
      </c>
      <c r="I46" s="8" t="s">
        <v>1158</v>
      </c>
      <c r="J46" s="8" t="s">
        <v>30</v>
      </c>
      <c r="K46" s="8" t="s">
        <v>1159</v>
      </c>
      <c r="L46" s="8" t="s">
        <v>1159</v>
      </c>
      <c r="M46" s="8" t="s">
        <v>889</v>
      </c>
      <c r="N46" s="8" t="s">
        <v>889</v>
      </c>
      <c r="O46" s="8" t="s">
        <v>890</v>
      </c>
      <c r="P46" s="8" t="s">
        <v>891</v>
      </c>
      <c r="Q46" s="8" t="s">
        <v>892</v>
      </c>
      <c r="R46" s="8" t="s">
        <v>1160</v>
      </c>
      <c r="S46" s="8" t="s">
        <v>894</v>
      </c>
      <c r="T46" s="8" t="s">
        <v>895</v>
      </c>
      <c r="U46" s="8" t="s">
        <v>896</v>
      </c>
      <c r="V46" s="8" t="s">
        <v>904</v>
      </c>
    </row>
    <row r="47" s="8" customFormat="1" spans="1:22">
      <c r="A47" s="10">
        <v>21458389821</v>
      </c>
      <c r="B47" s="8" t="s">
        <v>881</v>
      </c>
      <c r="C47" s="8" t="s">
        <v>1161</v>
      </c>
      <c r="D47" s="8" t="s">
        <v>1162</v>
      </c>
      <c r="E47" s="8" t="s">
        <v>1163</v>
      </c>
      <c r="F47" s="8" t="s">
        <v>881</v>
      </c>
      <c r="G47" s="8" t="s">
        <v>885</v>
      </c>
      <c r="H47" s="8" t="s">
        <v>886</v>
      </c>
      <c r="I47" s="8" t="s">
        <v>1164</v>
      </c>
      <c r="J47" s="8" t="s">
        <v>30</v>
      </c>
      <c r="K47" s="8" t="s">
        <v>1165</v>
      </c>
      <c r="L47" s="8" t="s">
        <v>1165</v>
      </c>
      <c r="M47" s="8" t="s">
        <v>889</v>
      </c>
      <c r="N47" s="8" t="s">
        <v>889</v>
      </c>
      <c r="O47" s="8" t="s">
        <v>890</v>
      </c>
      <c r="P47" s="8" t="s">
        <v>891</v>
      </c>
      <c r="Q47" s="8" t="s">
        <v>892</v>
      </c>
      <c r="R47" s="8" t="s">
        <v>1166</v>
      </c>
      <c r="S47" s="8" t="s">
        <v>894</v>
      </c>
      <c r="T47" s="8" t="s">
        <v>895</v>
      </c>
      <c r="U47" s="8" t="s">
        <v>896</v>
      </c>
      <c r="V47" s="8" t="s">
        <v>904</v>
      </c>
    </row>
    <row r="48" s="8" customFormat="1" spans="1:22">
      <c r="A48" s="10">
        <v>21458205898</v>
      </c>
      <c r="B48" s="8" t="s">
        <v>881</v>
      </c>
      <c r="C48" s="8" t="s">
        <v>1167</v>
      </c>
      <c r="D48" s="8" t="s">
        <v>946</v>
      </c>
      <c r="E48" s="8" t="s">
        <v>1168</v>
      </c>
      <c r="F48" s="8" t="s">
        <v>881</v>
      </c>
      <c r="G48" s="8" t="s">
        <v>885</v>
      </c>
      <c r="H48" s="8" t="s">
        <v>886</v>
      </c>
      <c r="I48" s="8" t="s">
        <v>948</v>
      </c>
      <c r="J48" s="8" t="s">
        <v>30</v>
      </c>
      <c r="K48" s="8" t="s">
        <v>949</v>
      </c>
      <c r="L48" s="8" t="s">
        <v>949</v>
      </c>
      <c r="M48" s="8" t="s">
        <v>889</v>
      </c>
      <c r="N48" s="8" t="s">
        <v>889</v>
      </c>
      <c r="O48" s="8" t="s">
        <v>890</v>
      </c>
      <c r="P48" s="8" t="s">
        <v>891</v>
      </c>
      <c r="Q48" s="8" t="s">
        <v>892</v>
      </c>
      <c r="R48" s="8" t="s">
        <v>1169</v>
      </c>
      <c r="S48" s="8" t="s">
        <v>894</v>
      </c>
      <c r="T48" s="8" t="s">
        <v>895</v>
      </c>
      <c r="U48" s="8" t="s">
        <v>896</v>
      </c>
      <c r="V48" s="8" t="s">
        <v>931</v>
      </c>
    </row>
    <row r="49" s="8" customFormat="1" spans="1:22">
      <c r="A49" s="10">
        <v>21457805479</v>
      </c>
      <c r="B49" s="8" t="s">
        <v>881</v>
      </c>
      <c r="C49" s="8" t="s">
        <v>1170</v>
      </c>
      <c r="D49" s="8" t="s">
        <v>1171</v>
      </c>
      <c r="E49" s="8" t="s">
        <v>1172</v>
      </c>
      <c r="F49" s="8" t="s">
        <v>881</v>
      </c>
      <c r="G49" s="8" t="s">
        <v>885</v>
      </c>
      <c r="H49" s="8" t="s">
        <v>886</v>
      </c>
      <c r="I49" s="8" t="s">
        <v>1173</v>
      </c>
      <c r="J49" s="8" t="s">
        <v>30</v>
      </c>
      <c r="K49" s="8" t="s">
        <v>1174</v>
      </c>
      <c r="L49" s="8" t="s">
        <v>1174</v>
      </c>
      <c r="M49" s="8" t="s">
        <v>889</v>
      </c>
      <c r="N49" s="8" t="s">
        <v>889</v>
      </c>
      <c r="O49" s="8" t="s">
        <v>890</v>
      </c>
      <c r="P49" s="8" t="s">
        <v>891</v>
      </c>
      <c r="Q49" s="8" t="s">
        <v>892</v>
      </c>
      <c r="R49" s="8" t="s">
        <v>1175</v>
      </c>
      <c r="S49" s="8" t="s">
        <v>894</v>
      </c>
      <c r="T49" s="8" t="s">
        <v>895</v>
      </c>
      <c r="U49" s="8" t="s">
        <v>896</v>
      </c>
      <c r="V49" s="8" t="s">
        <v>1176</v>
      </c>
    </row>
    <row r="50" s="8" customFormat="1" spans="1:22">
      <c r="A50" s="10">
        <v>21457770581</v>
      </c>
      <c r="B50" s="8" t="s">
        <v>881</v>
      </c>
      <c r="C50" s="8" t="s">
        <v>1177</v>
      </c>
      <c r="D50" s="8" t="s">
        <v>966</v>
      </c>
      <c r="E50" s="8" t="s">
        <v>1178</v>
      </c>
      <c r="F50" s="8" t="s">
        <v>881</v>
      </c>
      <c r="G50" s="8" t="s">
        <v>885</v>
      </c>
      <c r="H50" s="8" t="s">
        <v>886</v>
      </c>
      <c r="I50" s="8" t="s">
        <v>968</v>
      </c>
      <c r="J50" s="8" t="s">
        <v>30</v>
      </c>
      <c r="K50" s="8" t="s">
        <v>969</v>
      </c>
      <c r="L50" s="8" t="s">
        <v>969</v>
      </c>
      <c r="M50" s="8" t="s">
        <v>889</v>
      </c>
      <c r="N50" s="8" t="s">
        <v>889</v>
      </c>
      <c r="O50" s="8" t="s">
        <v>890</v>
      </c>
      <c r="P50" s="8" t="s">
        <v>891</v>
      </c>
      <c r="Q50" s="8" t="s">
        <v>892</v>
      </c>
      <c r="R50" s="8" t="s">
        <v>1179</v>
      </c>
      <c r="S50" s="8" t="s">
        <v>894</v>
      </c>
      <c r="T50" s="8" t="s">
        <v>895</v>
      </c>
      <c r="U50" s="8" t="s">
        <v>896</v>
      </c>
      <c r="V50" s="8" t="s">
        <v>971</v>
      </c>
    </row>
    <row r="51" s="8" customFormat="1" spans="1:22">
      <c r="A51" s="10">
        <v>21457658191</v>
      </c>
      <c r="B51" s="8" t="s">
        <v>881</v>
      </c>
      <c r="C51" s="8" t="s">
        <v>1180</v>
      </c>
      <c r="D51" s="8" t="s">
        <v>1181</v>
      </c>
      <c r="E51" s="8" t="s">
        <v>1182</v>
      </c>
      <c r="F51" s="8" t="s">
        <v>881</v>
      </c>
      <c r="G51" s="8" t="s">
        <v>885</v>
      </c>
      <c r="H51" s="8" t="s">
        <v>886</v>
      </c>
      <c r="I51" s="8" t="s">
        <v>1183</v>
      </c>
      <c r="J51" s="8" t="s">
        <v>30</v>
      </c>
      <c r="K51" s="8" t="s">
        <v>1184</v>
      </c>
      <c r="L51" s="8" t="s">
        <v>1184</v>
      </c>
      <c r="M51" s="8" t="s">
        <v>889</v>
      </c>
      <c r="N51" s="8" t="s">
        <v>889</v>
      </c>
      <c r="O51" s="8" t="s">
        <v>890</v>
      </c>
      <c r="P51" s="8" t="s">
        <v>891</v>
      </c>
      <c r="Q51" s="8" t="s">
        <v>892</v>
      </c>
      <c r="R51" s="8" t="s">
        <v>1185</v>
      </c>
      <c r="S51" s="8" t="s">
        <v>894</v>
      </c>
      <c r="T51" s="8" t="s">
        <v>895</v>
      </c>
      <c r="U51" s="8" t="s">
        <v>896</v>
      </c>
      <c r="V51" s="8" t="s">
        <v>971</v>
      </c>
    </row>
    <row r="52" s="8" customFormat="1" spans="1:22">
      <c r="A52" s="10">
        <v>21457557722</v>
      </c>
      <c r="B52" s="8" t="s">
        <v>881</v>
      </c>
      <c r="C52" s="8" t="s">
        <v>1186</v>
      </c>
      <c r="D52" s="8" t="s">
        <v>1187</v>
      </c>
      <c r="E52" s="8" t="s">
        <v>1188</v>
      </c>
      <c r="F52" s="8" t="s">
        <v>881</v>
      </c>
      <c r="G52" s="8" t="s">
        <v>885</v>
      </c>
      <c r="H52" s="8" t="s">
        <v>886</v>
      </c>
      <c r="I52" s="8" t="s">
        <v>1189</v>
      </c>
      <c r="J52" s="8" t="s">
        <v>30</v>
      </c>
      <c r="K52" s="8" t="s">
        <v>1190</v>
      </c>
      <c r="L52" s="8" t="s">
        <v>1190</v>
      </c>
      <c r="M52" s="8" t="s">
        <v>889</v>
      </c>
      <c r="N52" s="8" t="s">
        <v>889</v>
      </c>
      <c r="O52" s="8" t="s">
        <v>890</v>
      </c>
      <c r="P52" s="8" t="s">
        <v>891</v>
      </c>
      <c r="Q52" s="8" t="s">
        <v>892</v>
      </c>
      <c r="R52" s="8" t="s">
        <v>1191</v>
      </c>
      <c r="S52" s="8" t="s">
        <v>894</v>
      </c>
      <c r="T52" s="8" t="s">
        <v>895</v>
      </c>
      <c r="U52" s="8" t="s">
        <v>896</v>
      </c>
      <c r="V52" s="8" t="s">
        <v>897</v>
      </c>
    </row>
    <row r="53" s="8" customFormat="1" spans="1:22">
      <c r="A53" s="10">
        <v>21457501253</v>
      </c>
      <c r="B53" s="8" t="s">
        <v>881</v>
      </c>
      <c r="C53" s="8" t="s">
        <v>1192</v>
      </c>
      <c r="D53" s="8" t="s">
        <v>1037</v>
      </c>
      <c r="E53" s="8" t="s">
        <v>1193</v>
      </c>
      <c r="F53" s="8" t="s">
        <v>881</v>
      </c>
      <c r="G53" s="8" t="s">
        <v>885</v>
      </c>
      <c r="H53" s="8" t="s">
        <v>886</v>
      </c>
      <c r="I53" s="8" t="s">
        <v>1194</v>
      </c>
      <c r="J53" s="8" t="s">
        <v>30</v>
      </c>
      <c r="K53" s="8" t="s">
        <v>1195</v>
      </c>
      <c r="L53" s="8" t="s">
        <v>1195</v>
      </c>
      <c r="M53" s="8" t="s">
        <v>889</v>
      </c>
      <c r="N53" s="8" t="s">
        <v>889</v>
      </c>
      <c r="O53" s="8" t="s">
        <v>890</v>
      </c>
      <c r="P53" s="8" t="s">
        <v>891</v>
      </c>
      <c r="Q53" s="8" t="s">
        <v>892</v>
      </c>
      <c r="R53" s="8" t="s">
        <v>1196</v>
      </c>
      <c r="S53" s="8" t="s">
        <v>894</v>
      </c>
      <c r="T53" s="8" t="s">
        <v>895</v>
      </c>
      <c r="U53" s="8" t="s">
        <v>1197</v>
      </c>
      <c r="V53" s="8" t="s">
        <v>904</v>
      </c>
    </row>
    <row r="54" s="8" customFormat="1" spans="1:22">
      <c r="A54" s="10">
        <v>21457083177</v>
      </c>
      <c r="B54" s="8" t="s">
        <v>881</v>
      </c>
      <c r="C54" s="8" t="s">
        <v>1198</v>
      </c>
      <c r="D54" s="8" t="s">
        <v>1199</v>
      </c>
      <c r="E54" s="8" t="s">
        <v>1200</v>
      </c>
      <c r="F54" s="8" t="s">
        <v>881</v>
      </c>
      <c r="G54" s="8" t="s">
        <v>885</v>
      </c>
      <c r="H54" s="8" t="s">
        <v>886</v>
      </c>
      <c r="I54" s="8" t="s">
        <v>1201</v>
      </c>
      <c r="J54" s="8" t="s">
        <v>30</v>
      </c>
      <c r="K54" s="8" t="s">
        <v>1202</v>
      </c>
      <c r="L54" s="8" t="s">
        <v>1202</v>
      </c>
      <c r="M54" s="8" t="s">
        <v>889</v>
      </c>
      <c r="N54" s="8" t="s">
        <v>889</v>
      </c>
      <c r="O54" s="8" t="s">
        <v>890</v>
      </c>
      <c r="P54" s="8" t="s">
        <v>891</v>
      </c>
      <c r="Q54" s="8" t="s">
        <v>892</v>
      </c>
      <c r="R54" s="8" t="s">
        <v>1203</v>
      </c>
      <c r="S54" s="8" t="s">
        <v>894</v>
      </c>
      <c r="T54" s="8" t="s">
        <v>895</v>
      </c>
      <c r="U54" s="8" t="s">
        <v>896</v>
      </c>
      <c r="V54" s="8" t="s">
        <v>897</v>
      </c>
    </row>
    <row r="55" s="8" customFormat="1" spans="1:22">
      <c r="A55" s="10">
        <v>21457079649</v>
      </c>
      <c r="B55" s="8" t="s">
        <v>881</v>
      </c>
      <c r="C55" s="8" t="s">
        <v>1204</v>
      </c>
      <c r="D55" s="8" t="s">
        <v>1205</v>
      </c>
      <c r="E55" s="8" t="s">
        <v>1206</v>
      </c>
      <c r="F55" s="8" t="s">
        <v>881</v>
      </c>
      <c r="G55" s="8" t="s">
        <v>885</v>
      </c>
      <c r="H55" s="8" t="s">
        <v>886</v>
      </c>
      <c r="I55" s="8" t="s">
        <v>1207</v>
      </c>
      <c r="J55" s="8" t="s">
        <v>30</v>
      </c>
      <c r="K55" s="8" t="s">
        <v>1208</v>
      </c>
      <c r="L55" s="8" t="s">
        <v>1208</v>
      </c>
      <c r="M55" s="8" t="s">
        <v>889</v>
      </c>
      <c r="N55" s="8" t="s">
        <v>889</v>
      </c>
      <c r="O55" s="8" t="s">
        <v>890</v>
      </c>
      <c r="P55" s="8" t="s">
        <v>891</v>
      </c>
      <c r="Q55" s="8" t="s">
        <v>892</v>
      </c>
      <c r="R55" s="8" t="s">
        <v>1209</v>
      </c>
      <c r="S55" s="8" t="s">
        <v>894</v>
      </c>
      <c r="T55" s="8" t="s">
        <v>895</v>
      </c>
      <c r="U55" s="8" t="s">
        <v>896</v>
      </c>
      <c r="V55" s="8" t="s">
        <v>1210</v>
      </c>
    </row>
    <row r="56" s="8" customFormat="1" spans="1:22">
      <c r="A56" s="10">
        <v>21456656086</v>
      </c>
      <c r="B56" s="8" t="s">
        <v>881</v>
      </c>
      <c r="C56" s="8" t="s">
        <v>1211</v>
      </c>
      <c r="D56" s="8" t="s">
        <v>1212</v>
      </c>
      <c r="E56" s="8" t="s">
        <v>1213</v>
      </c>
      <c r="F56" s="8" t="s">
        <v>881</v>
      </c>
      <c r="G56" s="8" t="s">
        <v>885</v>
      </c>
      <c r="H56" s="8" t="s">
        <v>886</v>
      </c>
      <c r="I56" s="8" t="s">
        <v>1002</v>
      </c>
      <c r="J56" s="8" t="s">
        <v>30</v>
      </c>
      <c r="K56" s="8" t="s">
        <v>1003</v>
      </c>
      <c r="L56" s="8" t="s">
        <v>1003</v>
      </c>
      <c r="M56" s="8" t="s">
        <v>889</v>
      </c>
      <c r="N56" s="8" t="s">
        <v>889</v>
      </c>
      <c r="O56" s="8" t="s">
        <v>890</v>
      </c>
      <c r="P56" s="8" t="s">
        <v>891</v>
      </c>
      <c r="Q56" s="8" t="s">
        <v>892</v>
      </c>
      <c r="R56" s="8" t="s">
        <v>1214</v>
      </c>
      <c r="S56" s="8" t="s">
        <v>894</v>
      </c>
      <c r="T56" s="8" t="s">
        <v>895</v>
      </c>
      <c r="U56" s="8" t="s">
        <v>896</v>
      </c>
      <c r="V56" s="8" t="s">
        <v>904</v>
      </c>
    </row>
    <row r="57" s="8" customFormat="1" spans="1:22">
      <c r="A57" s="10">
        <v>21456526682</v>
      </c>
      <c r="B57" s="8" t="s">
        <v>881</v>
      </c>
      <c r="C57" s="8" t="s">
        <v>1215</v>
      </c>
      <c r="D57" s="8" t="s">
        <v>1216</v>
      </c>
      <c r="E57" s="8" t="s">
        <v>1217</v>
      </c>
      <c r="F57" s="8" t="s">
        <v>881</v>
      </c>
      <c r="G57" s="8" t="s">
        <v>885</v>
      </c>
      <c r="H57" s="8" t="s">
        <v>886</v>
      </c>
      <c r="I57" s="8" t="s">
        <v>1218</v>
      </c>
      <c r="J57" s="8" t="s">
        <v>30</v>
      </c>
      <c r="K57" s="8" t="s">
        <v>1219</v>
      </c>
      <c r="L57" s="8" t="s">
        <v>1219</v>
      </c>
      <c r="M57" s="8" t="s">
        <v>889</v>
      </c>
      <c r="N57" s="8" t="s">
        <v>889</v>
      </c>
      <c r="O57" s="8" t="s">
        <v>890</v>
      </c>
      <c r="P57" s="8" t="s">
        <v>891</v>
      </c>
      <c r="Q57" s="8" t="s">
        <v>892</v>
      </c>
      <c r="R57" s="8" t="s">
        <v>1220</v>
      </c>
      <c r="S57" s="8" t="s">
        <v>894</v>
      </c>
      <c r="T57" s="8" t="s">
        <v>895</v>
      </c>
      <c r="U57" s="8" t="s">
        <v>1197</v>
      </c>
      <c r="V57" s="8" t="s">
        <v>904</v>
      </c>
    </row>
    <row r="58" s="8" customFormat="1" spans="1:22">
      <c r="A58" s="10">
        <v>21456391151</v>
      </c>
      <c r="B58" s="8" t="s">
        <v>881</v>
      </c>
      <c r="C58" s="8" t="s">
        <v>1221</v>
      </c>
      <c r="D58" s="8" t="s">
        <v>1216</v>
      </c>
      <c r="E58" s="8" t="s">
        <v>1222</v>
      </c>
      <c r="F58" s="8" t="s">
        <v>881</v>
      </c>
      <c r="G58" s="8" t="s">
        <v>885</v>
      </c>
      <c r="H58" s="8" t="s">
        <v>886</v>
      </c>
      <c r="I58" s="8" t="s">
        <v>1223</v>
      </c>
      <c r="J58" s="8" t="s">
        <v>30</v>
      </c>
      <c r="K58" s="8" t="s">
        <v>1224</v>
      </c>
      <c r="L58" s="8" t="s">
        <v>1224</v>
      </c>
      <c r="M58" s="8" t="s">
        <v>889</v>
      </c>
      <c r="N58" s="8" t="s">
        <v>889</v>
      </c>
      <c r="O58" s="8" t="s">
        <v>890</v>
      </c>
      <c r="P58" s="8" t="s">
        <v>891</v>
      </c>
      <c r="Q58" s="8" t="s">
        <v>892</v>
      </c>
      <c r="R58" s="8" t="s">
        <v>1225</v>
      </c>
      <c r="S58" s="8" t="s">
        <v>894</v>
      </c>
      <c r="T58" s="8" t="s">
        <v>895</v>
      </c>
      <c r="U58" s="8" t="s">
        <v>1197</v>
      </c>
      <c r="V58" s="8" t="s">
        <v>904</v>
      </c>
    </row>
    <row r="59" s="8" customFormat="1" spans="1:22">
      <c r="A59" s="10">
        <v>21456242654</v>
      </c>
      <c r="B59" s="8" t="s">
        <v>1226</v>
      </c>
      <c r="C59" s="8" t="s">
        <v>1227</v>
      </c>
      <c r="D59" s="8" t="s">
        <v>1058</v>
      </c>
      <c r="E59" s="8" t="s">
        <v>1228</v>
      </c>
      <c r="F59" s="8" t="s">
        <v>881</v>
      </c>
      <c r="G59" s="8" t="s">
        <v>885</v>
      </c>
      <c r="H59" s="8" t="s">
        <v>886</v>
      </c>
      <c r="I59" s="8" t="s">
        <v>1229</v>
      </c>
      <c r="J59" s="8" t="s">
        <v>30</v>
      </c>
      <c r="K59" s="8" t="s">
        <v>1009</v>
      </c>
      <c r="L59" s="8" t="s">
        <v>1009</v>
      </c>
      <c r="M59" s="8" t="s">
        <v>889</v>
      </c>
      <c r="N59" s="8" t="s">
        <v>889</v>
      </c>
      <c r="O59" s="8" t="s">
        <v>890</v>
      </c>
      <c r="P59" s="8" t="s">
        <v>891</v>
      </c>
      <c r="Q59" s="8" t="s">
        <v>892</v>
      </c>
      <c r="R59" s="8" t="s">
        <v>1230</v>
      </c>
      <c r="S59" s="8" t="s">
        <v>894</v>
      </c>
      <c r="T59" s="8" t="s">
        <v>895</v>
      </c>
      <c r="U59" s="8" t="s">
        <v>896</v>
      </c>
      <c r="V59" s="8" t="s">
        <v>931</v>
      </c>
    </row>
    <row r="60" s="8" customFormat="1" spans="1:22">
      <c r="A60" s="10">
        <v>21455967738</v>
      </c>
      <c r="B60" s="8" t="s">
        <v>1226</v>
      </c>
      <c r="C60" s="8" t="s">
        <v>1231</v>
      </c>
      <c r="D60" s="8" t="s">
        <v>1232</v>
      </c>
      <c r="E60" s="8" t="s">
        <v>1233</v>
      </c>
      <c r="F60" s="8" t="s">
        <v>881</v>
      </c>
      <c r="G60" s="8" t="s">
        <v>885</v>
      </c>
      <c r="H60" s="8" t="s">
        <v>886</v>
      </c>
      <c r="I60" s="8" t="s">
        <v>1234</v>
      </c>
      <c r="J60" s="8" t="s">
        <v>30</v>
      </c>
      <c r="K60" s="8" t="s">
        <v>1235</v>
      </c>
      <c r="L60" s="8" t="s">
        <v>1235</v>
      </c>
      <c r="M60" s="8" t="s">
        <v>889</v>
      </c>
      <c r="N60" s="8" t="s">
        <v>889</v>
      </c>
      <c r="O60" s="8" t="s">
        <v>890</v>
      </c>
      <c r="P60" s="8" t="s">
        <v>891</v>
      </c>
      <c r="Q60" s="8" t="s">
        <v>892</v>
      </c>
      <c r="R60" s="8" t="s">
        <v>1236</v>
      </c>
      <c r="S60" s="8" t="s">
        <v>894</v>
      </c>
      <c r="T60" s="8" t="s">
        <v>895</v>
      </c>
      <c r="U60" s="8" t="s">
        <v>896</v>
      </c>
      <c r="V60" s="8" t="s">
        <v>985</v>
      </c>
    </row>
    <row r="61" s="8" customFormat="1" spans="1:22">
      <c r="A61" s="10">
        <v>21455749318</v>
      </c>
      <c r="B61" s="8" t="s">
        <v>1226</v>
      </c>
      <c r="C61" s="8" t="s">
        <v>1237</v>
      </c>
      <c r="D61" s="8" t="s">
        <v>1238</v>
      </c>
      <c r="E61" s="8" t="s">
        <v>1239</v>
      </c>
      <c r="F61" s="8" t="s">
        <v>881</v>
      </c>
      <c r="G61" s="8" t="s">
        <v>885</v>
      </c>
      <c r="H61" s="8" t="s">
        <v>886</v>
      </c>
      <c r="I61" s="8" t="s">
        <v>1240</v>
      </c>
      <c r="J61" s="8" t="s">
        <v>30</v>
      </c>
      <c r="K61" s="8" t="s">
        <v>1241</v>
      </c>
      <c r="L61" s="8" t="s">
        <v>1241</v>
      </c>
      <c r="M61" s="8" t="s">
        <v>889</v>
      </c>
      <c r="N61" s="8" t="s">
        <v>889</v>
      </c>
      <c r="O61" s="8" t="s">
        <v>890</v>
      </c>
      <c r="P61" s="8" t="s">
        <v>891</v>
      </c>
      <c r="Q61" s="8" t="s">
        <v>892</v>
      </c>
      <c r="R61" s="8" t="s">
        <v>1242</v>
      </c>
      <c r="S61" s="8" t="s">
        <v>894</v>
      </c>
      <c r="T61" s="8" t="s">
        <v>895</v>
      </c>
      <c r="U61" s="8" t="s">
        <v>896</v>
      </c>
      <c r="V61" s="8" t="s">
        <v>911</v>
      </c>
    </row>
    <row r="62" s="8" customFormat="1" spans="1:22">
      <c r="A62" s="10">
        <v>21455647260</v>
      </c>
      <c r="B62" s="8" t="s">
        <v>1226</v>
      </c>
      <c r="C62" s="8" t="s">
        <v>1243</v>
      </c>
      <c r="D62" s="8" t="s">
        <v>1244</v>
      </c>
      <c r="E62" s="8" t="s">
        <v>1245</v>
      </c>
      <c r="F62" s="8" t="s">
        <v>881</v>
      </c>
      <c r="G62" s="8" t="s">
        <v>885</v>
      </c>
      <c r="H62" s="8" t="s">
        <v>886</v>
      </c>
      <c r="I62" s="8" t="s">
        <v>1246</v>
      </c>
      <c r="J62" s="8" t="s">
        <v>30</v>
      </c>
      <c r="K62" s="8" t="s">
        <v>1247</v>
      </c>
      <c r="L62" s="8" t="s">
        <v>1247</v>
      </c>
      <c r="M62" s="8" t="s">
        <v>889</v>
      </c>
      <c r="N62" s="8" t="s">
        <v>889</v>
      </c>
      <c r="O62" s="8" t="s">
        <v>890</v>
      </c>
      <c r="P62" s="8" t="s">
        <v>891</v>
      </c>
      <c r="Q62" s="8" t="s">
        <v>892</v>
      </c>
      <c r="R62" s="8" t="s">
        <v>1248</v>
      </c>
      <c r="S62" s="8" t="s">
        <v>894</v>
      </c>
      <c r="T62" s="8" t="s">
        <v>895</v>
      </c>
      <c r="U62" s="8" t="s">
        <v>896</v>
      </c>
      <c r="V62" s="8" t="s">
        <v>897</v>
      </c>
    </row>
    <row r="63" s="8" customFormat="1" spans="1:22">
      <c r="A63" s="10">
        <v>21452843118</v>
      </c>
      <c r="B63" s="8" t="s">
        <v>1226</v>
      </c>
      <c r="C63" s="8" t="s">
        <v>1249</v>
      </c>
      <c r="D63" s="8" t="s">
        <v>1250</v>
      </c>
      <c r="E63" s="8" t="s">
        <v>1251</v>
      </c>
      <c r="F63" s="8" t="s">
        <v>881</v>
      </c>
      <c r="G63" s="8" t="s">
        <v>885</v>
      </c>
      <c r="H63" s="8" t="s">
        <v>886</v>
      </c>
      <c r="I63" s="8" t="s">
        <v>1252</v>
      </c>
      <c r="J63" s="8" t="s">
        <v>30</v>
      </c>
      <c r="K63" s="8" t="s">
        <v>1253</v>
      </c>
      <c r="L63" s="8" t="s">
        <v>1253</v>
      </c>
      <c r="M63" s="8" t="s">
        <v>889</v>
      </c>
      <c r="N63" s="8" t="s">
        <v>889</v>
      </c>
      <c r="O63" s="8" t="s">
        <v>890</v>
      </c>
      <c r="P63" s="8" t="s">
        <v>891</v>
      </c>
      <c r="Q63" s="8" t="s">
        <v>892</v>
      </c>
      <c r="R63" s="8" t="s">
        <v>1254</v>
      </c>
      <c r="S63" s="8" t="s">
        <v>894</v>
      </c>
      <c r="T63" s="8" t="s">
        <v>895</v>
      </c>
      <c r="U63" s="8" t="s">
        <v>896</v>
      </c>
      <c r="V63" s="8" t="s">
        <v>904</v>
      </c>
    </row>
    <row r="64" s="8" customFormat="1" spans="1:22">
      <c r="A64" s="10">
        <v>21452484374</v>
      </c>
      <c r="B64" s="8" t="s">
        <v>1226</v>
      </c>
      <c r="C64" s="8" t="s">
        <v>1255</v>
      </c>
      <c r="D64" s="8" t="s">
        <v>1256</v>
      </c>
      <c r="E64" s="8" t="s">
        <v>1257</v>
      </c>
      <c r="F64" s="8" t="s">
        <v>1226</v>
      </c>
      <c r="G64" s="8" t="s">
        <v>885</v>
      </c>
      <c r="H64" s="8" t="s">
        <v>886</v>
      </c>
      <c r="I64" s="8" t="s">
        <v>1258</v>
      </c>
      <c r="J64" s="8" t="s">
        <v>30</v>
      </c>
      <c r="K64" s="8" t="s">
        <v>1259</v>
      </c>
      <c r="L64" s="8" t="s">
        <v>1259</v>
      </c>
      <c r="M64" s="8" t="s">
        <v>889</v>
      </c>
      <c r="N64" s="8" t="s">
        <v>889</v>
      </c>
      <c r="O64" s="8" t="s">
        <v>890</v>
      </c>
      <c r="P64" s="8" t="s">
        <v>891</v>
      </c>
      <c r="Q64" s="8" t="s">
        <v>892</v>
      </c>
      <c r="R64" s="8" t="s">
        <v>1260</v>
      </c>
      <c r="S64" s="8" t="s">
        <v>894</v>
      </c>
      <c r="T64" s="8" t="s">
        <v>895</v>
      </c>
      <c r="U64" s="8" t="s">
        <v>896</v>
      </c>
      <c r="V64" s="8" t="s">
        <v>1261</v>
      </c>
    </row>
    <row r="65" s="8" customFormat="1" spans="1:22">
      <c r="A65" s="10">
        <v>21450927398</v>
      </c>
      <c r="B65" s="8" t="s">
        <v>1226</v>
      </c>
      <c r="C65" s="8" t="s">
        <v>1262</v>
      </c>
      <c r="D65" s="8" t="s">
        <v>1263</v>
      </c>
      <c r="E65" s="8" t="s">
        <v>1264</v>
      </c>
      <c r="F65" s="8" t="s">
        <v>881</v>
      </c>
      <c r="G65" s="8" t="s">
        <v>885</v>
      </c>
      <c r="H65" s="8" t="s">
        <v>886</v>
      </c>
      <c r="I65" s="8" t="s">
        <v>1265</v>
      </c>
      <c r="J65" s="8" t="s">
        <v>30</v>
      </c>
      <c r="K65" s="8" t="s">
        <v>1266</v>
      </c>
      <c r="L65" s="8" t="s">
        <v>1266</v>
      </c>
      <c r="M65" s="8" t="s">
        <v>889</v>
      </c>
      <c r="N65" s="8" t="s">
        <v>889</v>
      </c>
      <c r="O65" s="8" t="s">
        <v>890</v>
      </c>
      <c r="P65" s="8" t="s">
        <v>891</v>
      </c>
      <c r="Q65" s="8" t="s">
        <v>892</v>
      </c>
      <c r="R65" s="8" t="s">
        <v>1267</v>
      </c>
      <c r="S65" s="8" t="s">
        <v>894</v>
      </c>
      <c r="T65" s="8" t="s">
        <v>895</v>
      </c>
      <c r="U65" s="8" t="s">
        <v>896</v>
      </c>
      <c r="V65" s="8" t="s">
        <v>897</v>
      </c>
    </row>
    <row r="66" s="8" customFormat="1" spans="1:22">
      <c r="A66" s="10">
        <v>21450413385</v>
      </c>
      <c r="B66" s="8" t="s">
        <v>1226</v>
      </c>
      <c r="C66" s="8" t="s">
        <v>1268</v>
      </c>
      <c r="D66" s="8" t="s">
        <v>1121</v>
      </c>
      <c r="E66" s="8" t="s">
        <v>1269</v>
      </c>
      <c r="F66" s="8" t="s">
        <v>1226</v>
      </c>
      <c r="G66" s="8" t="s">
        <v>885</v>
      </c>
      <c r="H66" s="8" t="s">
        <v>886</v>
      </c>
      <c r="I66" s="8" t="s">
        <v>1270</v>
      </c>
      <c r="J66" s="8" t="s">
        <v>30</v>
      </c>
      <c r="K66" s="8" t="s">
        <v>1271</v>
      </c>
      <c r="L66" s="8" t="s">
        <v>1271</v>
      </c>
      <c r="M66" s="8" t="s">
        <v>889</v>
      </c>
      <c r="N66" s="8" t="s">
        <v>889</v>
      </c>
      <c r="O66" s="8" t="s">
        <v>890</v>
      </c>
      <c r="P66" s="8" t="s">
        <v>891</v>
      </c>
      <c r="Q66" s="8" t="s">
        <v>892</v>
      </c>
      <c r="R66" s="8" t="s">
        <v>1272</v>
      </c>
      <c r="S66" s="8" t="s">
        <v>894</v>
      </c>
      <c r="T66" s="8" t="s">
        <v>895</v>
      </c>
      <c r="U66" s="8" t="s">
        <v>896</v>
      </c>
      <c r="V66" s="8" t="s">
        <v>904</v>
      </c>
    </row>
    <row r="67" s="8" customFormat="1" spans="1:22">
      <c r="A67" s="10">
        <v>21449823119</v>
      </c>
      <c r="B67" s="8" t="s">
        <v>1226</v>
      </c>
      <c r="C67" s="8" t="s">
        <v>1273</v>
      </c>
      <c r="D67" s="8" t="s">
        <v>1274</v>
      </c>
      <c r="E67" s="8" t="s">
        <v>1275</v>
      </c>
      <c r="F67" s="8" t="s">
        <v>881</v>
      </c>
      <c r="G67" s="8" t="s">
        <v>885</v>
      </c>
      <c r="H67" s="8" t="s">
        <v>886</v>
      </c>
      <c r="I67" s="8" t="s">
        <v>1276</v>
      </c>
      <c r="J67" s="8" t="s">
        <v>30</v>
      </c>
      <c r="K67" s="8" t="s">
        <v>1277</v>
      </c>
      <c r="L67" s="8" t="s">
        <v>1277</v>
      </c>
      <c r="M67" s="8" t="s">
        <v>889</v>
      </c>
      <c r="N67" s="8" t="s">
        <v>889</v>
      </c>
      <c r="O67" s="8" t="s">
        <v>890</v>
      </c>
      <c r="P67" s="8" t="s">
        <v>891</v>
      </c>
      <c r="Q67" s="8" t="s">
        <v>892</v>
      </c>
      <c r="R67" s="8" t="s">
        <v>1278</v>
      </c>
      <c r="S67" s="8" t="s">
        <v>894</v>
      </c>
      <c r="T67" s="8" t="s">
        <v>895</v>
      </c>
      <c r="U67" s="8" t="s">
        <v>896</v>
      </c>
      <c r="V67" s="8" t="s">
        <v>964</v>
      </c>
    </row>
    <row r="68" s="8" customFormat="1" spans="1:22">
      <c r="A68" s="10">
        <v>21449751752</v>
      </c>
      <c r="B68" s="8" t="s">
        <v>1226</v>
      </c>
      <c r="C68" s="8" t="s">
        <v>1279</v>
      </c>
      <c r="D68" s="8" t="s">
        <v>1280</v>
      </c>
      <c r="E68" s="8" t="s">
        <v>1281</v>
      </c>
      <c r="F68" s="8" t="s">
        <v>1226</v>
      </c>
      <c r="G68" s="8" t="s">
        <v>885</v>
      </c>
      <c r="H68" s="8" t="s">
        <v>886</v>
      </c>
      <c r="I68" s="8" t="s">
        <v>1282</v>
      </c>
      <c r="J68" s="8" t="s">
        <v>30</v>
      </c>
      <c r="K68" s="8" t="s">
        <v>1283</v>
      </c>
      <c r="L68" s="8" t="s">
        <v>1283</v>
      </c>
      <c r="M68" s="8" t="s">
        <v>889</v>
      </c>
      <c r="N68" s="8" t="s">
        <v>889</v>
      </c>
      <c r="O68" s="8" t="s">
        <v>890</v>
      </c>
      <c r="P68" s="8" t="s">
        <v>891</v>
      </c>
      <c r="Q68" s="8" t="s">
        <v>892</v>
      </c>
      <c r="R68" s="8" t="s">
        <v>1284</v>
      </c>
      <c r="S68" s="8" t="s">
        <v>894</v>
      </c>
      <c r="T68" s="8" t="s">
        <v>895</v>
      </c>
      <c r="U68" s="8" t="s">
        <v>1197</v>
      </c>
      <c r="V68" s="8" t="s">
        <v>904</v>
      </c>
    </row>
    <row r="69" s="8" customFormat="1" spans="1:22">
      <c r="A69" s="10">
        <v>21449318539</v>
      </c>
      <c r="B69" s="8" t="s">
        <v>1226</v>
      </c>
      <c r="C69" s="8" t="s">
        <v>1285</v>
      </c>
      <c r="D69" s="8" t="s">
        <v>1286</v>
      </c>
      <c r="E69" s="8" t="s">
        <v>1287</v>
      </c>
      <c r="F69" s="8" t="s">
        <v>881</v>
      </c>
      <c r="G69" s="8" t="s">
        <v>885</v>
      </c>
      <c r="H69" s="8" t="s">
        <v>886</v>
      </c>
      <c r="I69" s="8" t="s">
        <v>1288</v>
      </c>
      <c r="J69" s="8" t="s">
        <v>30</v>
      </c>
      <c r="K69" s="8" t="s">
        <v>1289</v>
      </c>
      <c r="L69" s="8" t="s">
        <v>1289</v>
      </c>
      <c r="M69" s="8" t="s">
        <v>889</v>
      </c>
      <c r="N69" s="8" t="s">
        <v>889</v>
      </c>
      <c r="O69" s="8" t="s">
        <v>890</v>
      </c>
      <c r="P69" s="8" t="s">
        <v>891</v>
      </c>
      <c r="Q69" s="8" t="s">
        <v>892</v>
      </c>
      <c r="R69" s="8" t="s">
        <v>1290</v>
      </c>
      <c r="S69" s="8" t="s">
        <v>894</v>
      </c>
      <c r="T69" s="8" t="s">
        <v>895</v>
      </c>
      <c r="U69" s="8" t="s">
        <v>896</v>
      </c>
      <c r="V69" s="8" t="s">
        <v>897</v>
      </c>
    </row>
    <row r="70" s="8" customFormat="1" spans="1:22">
      <c r="A70" s="10">
        <v>21448524366</v>
      </c>
      <c r="B70" s="8" t="s">
        <v>1226</v>
      </c>
      <c r="C70" s="8" t="s">
        <v>1291</v>
      </c>
      <c r="D70" s="8" t="s">
        <v>1292</v>
      </c>
      <c r="E70" s="8" t="s">
        <v>1293</v>
      </c>
      <c r="F70" s="8" t="s">
        <v>1226</v>
      </c>
      <c r="G70" s="8" t="s">
        <v>885</v>
      </c>
      <c r="H70" s="8" t="s">
        <v>886</v>
      </c>
      <c r="I70" s="8" t="s">
        <v>1294</v>
      </c>
      <c r="J70" s="8" t="s">
        <v>30</v>
      </c>
      <c r="K70" s="8" t="s">
        <v>1295</v>
      </c>
      <c r="L70" s="8" t="s">
        <v>1295</v>
      </c>
      <c r="M70" s="8" t="s">
        <v>889</v>
      </c>
      <c r="N70" s="8" t="s">
        <v>889</v>
      </c>
      <c r="O70" s="8" t="s">
        <v>890</v>
      </c>
      <c r="P70" s="8" t="s">
        <v>891</v>
      </c>
      <c r="Q70" s="8" t="s">
        <v>892</v>
      </c>
      <c r="R70" s="8" t="s">
        <v>1296</v>
      </c>
      <c r="S70" s="8" t="s">
        <v>894</v>
      </c>
      <c r="T70" s="8" t="s">
        <v>895</v>
      </c>
      <c r="U70" s="8" t="s">
        <v>896</v>
      </c>
      <c r="V70" s="8" t="s">
        <v>904</v>
      </c>
    </row>
    <row r="71" s="8" customFormat="1" spans="1:22">
      <c r="A71" s="10">
        <v>21447759719</v>
      </c>
      <c r="B71" s="8" t="s">
        <v>1226</v>
      </c>
      <c r="C71" s="8" t="s">
        <v>1297</v>
      </c>
      <c r="D71" s="8" t="s">
        <v>1298</v>
      </c>
      <c r="E71" s="8" t="s">
        <v>1299</v>
      </c>
      <c r="F71" s="8" t="s">
        <v>881</v>
      </c>
      <c r="G71" s="8" t="s">
        <v>885</v>
      </c>
      <c r="H71" s="8" t="s">
        <v>886</v>
      </c>
      <c r="I71" s="8" t="s">
        <v>1300</v>
      </c>
      <c r="J71" s="8" t="s">
        <v>30</v>
      </c>
      <c r="K71" s="8" t="s">
        <v>1301</v>
      </c>
      <c r="L71" s="8" t="s">
        <v>1301</v>
      </c>
      <c r="M71" s="8" t="s">
        <v>889</v>
      </c>
      <c r="N71" s="8" t="s">
        <v>889</v>
      </c>
      <c r="O71" s="8" t="s">
        <v>890</v>
      </c>
      <c r="P71" s="8" t="s">
        <v>891</v>
      </c>
      <c r="Q71" s="8" t="s">
        <v>892</v>
      </c>
      <c r="R71" s="8" t="s">
        <v>1302</v>
      </c>
      <c r="S71" s="8" t="s">
        <v>894</v>
      </c>
      <c r="T71" s="8" t="s">
        <v>895</v>
      </c>
      <c r="U71" s="8" t="s">
        <v>896</v>
      </c>
      <c r="V71" s="8" t="s">
        <v>971</v>
      </c>
    </row>
    <row r="72" s="8" customFormat="1" spans="1:22">
      <c r="A72" s="10">
        <v>21446806693</v>
      </c>
      <c r="B72" s="8" t="s">
        <v>1226</v>
      </c>
      <c r="C72" s="8" t="s">
        <v>1303</v>
      </c>
      <c r="D72" s="8" t="s">
        <v>1031</v>
      </c>
      <c r="E72" s="8" t="s">
        <v>1304</v>
      </c>
      <c r="F72" s="8" t="s">
        <v>1226</v>
      </c>
      <c r="G72" s="8" t="s">
        <v>885</v>
      </c>
      <c r="H72" s="8" t="s">
        <v>886</v>
      </c>
      <c r="I72" s="8" t="s">
        <v>1305</v>
      </c>
      <c r="J72" s="8" t="s">
        <v>30</v>
      </c>
      <c r="K72" s="8" t="s">
        <v>1306</v>
      </c>
      <c r="L72" s="8" t="s">
        <v>1306</v>
      </c>
      <c r="M72" s="8" t="s">
        <v>889</v>
      </c>
      <c r="N72" s="8" t="s">
        <v>889</v>
      </c>
      <c r="O72" s="8" t="s">
        <v>890</v>
      </c>
      <c r="P72" s="8" t="s">
        <v>891</v>
      </c>
      <c r="Q72" s="8" t="s">
        <v>892</v>
      </c>
      <c r="R72" s="8" t="s">
        <v>1307</v>
      </c>
      <c r="S72" s="8" t="s">
        <v>894</v>
      </c>
      <c r="T72" s="8" t="s">
        <v>895</v>
      </c>
      <c r="U72" s="8" t="s">
        <v>896</v>
      </c>
      <c r="V72" s="8" t="s">
        <v>964</v>
      </c>
    </row>
    <row r="73" s="8" customFormat="1" spans="1:22">
      <c r="A73" s="10">
        <v>21446328875</v>
      </c>
      <c r="B73" s="8" t="s">
        <v>1308</v>
      </c>
      <c r="C73" s="8" t="s">
        <v>1309</v>
      </c>
      <c r="D73" s="8" t="s">
        <v>1310</v>
      </c>
      <c r="E73" s="8" t="s">
        <v>1311</v>
      </c>
      <c r="F73" s="8" t="s">
        <v>1226</v>
      </c>
      <c r="G73" s="8" t="s">
        <v>885</v>
      </c>
      <c r="H73" s="8" t="s">
        <v>886</v>
      </c>
      <c r="I73" s="8" t="s">
        <v>1312</v>
      </c>
      <c r="J73" s="8" t="s">
        <v>30</v>
      </c>
      <c r="K73" s="8" t="s">
        <v>1313</v>
      </c>
      <c r="L73" s="8" t="s">
        <v>1313</v>
      </c>
      <c r="M73" s="8" t="s">
        <v>889</v>
      </c>
      <c r="N73" s="8" t="s">
        <v>889</v>
      </c>
      <c r="O73" s="8" t="s">
        <v>890</v>
      </c>
      <c r="P73" s="8" t="s">
        <v>891</v>
      </c>
      <c r="Q73" s="8" t="s">
        <v>892</v>
      </c>
      <c r="R73" s="8" t="s">
        <v>1314</v>
      </c>
      <c r="S73" s="8" t="s">
        <v>894</v>
      </c>
      <c r="T73" s="8" t="s">
        <v>895</v>
      </c>
      <c r="U73" s="8" t="s">
        <v>896</v>
      </c>
      <c r="V73" s="8" t="s">
        <v>904</v>
      </c>
    </row>
    <row r="74" s="8" customFormat="1" spans="1:22">
      <c r="A74" s="10">
        <v>21445989085</v>
      </c>
      <c r="B74" s="8" t="s">
        <v>1308</v>
      </c>
      <c r="C74" s="8" t="s">
        <v>1315</v>
      </c>
      <c r="D74" s="8" t="s">
        <v>1316</v>
      </c>
      <c r="E74" s="8" t="s">
        <v>1317</v>
      </c>
      <c r="F74" s="8" t="s">
        <v>1226</v>
      </c>
      <c r="G74" s="8" t="s">
        <v>885</v>
      </c>
      <c r="H74" s="8" t="s">
        <v>886</v>
      </c>
      <c r="I74" s="8" t="s">
        <v>1318</v>
      </c>
      <c r="J74" s="8" t="s">
        <v>30</v>
      </c>
      <c r="K74" s="8" t="s">
        <v>1319</v>
      </c>
      <c r="L74" s="8" t="s">
        <v>1319</v>
      </c>
      <c r="M74" s="8" t="s">
        <v>889</v>
      </c>
      <c r="N74" s="8" t="s">
        <v>889</v>
      </c>
      <c r="O74" s="8" t="s">
        <v>890</v>
      </c>
      <c r="P74" s="8" t="s">
        <v>891</v>
      </c>
      <c r="Q74" s="8" t="s">
        <v>892</v>
      </c>
      <c r="R74" s="8" t="s">
        <v>1320</v>
      </c>
      <c r="S74" s="8" t="s">
        <v>894</v>
      </c>
      <c r="T74" s="8" t="s">
        <v>895</v>
      </c>
      <c r="U74" s="8" t="s">
        <v>896</v>
      </c>
      <c r="V74" s="8" t="s">
        <v>904</v>
      </c>
    </row>
    <row r="75" s="8" customFormat="1" spans="1:22">
      <c r="A75" s="10">
        <v>21445769075</v>
      </c>
      <c r="B75" s="8" t="s">
        <v>1308</v>
      </c>
      <c r="C75" s="8" t="s">
        <v>1321</v>
      </c>
      <c r="D75" s="8" t="s">
        <v>1133</v>
      </c>
      <c r="E75" s="8" t="s">
        <v>1322</v>
      </c>
      <c r="F75" s="8" t="s">
        <v>881</v>
      </c>
      <c r="G75" s="8" t="s">
        <v>885</v>
      </c>
      <c r="H75" s="8" t="s">
        <v>886</v>
      </c>
      <c r="I75" s="8" t="s">
        <v>1323</v>
      </c>
      <c r="J75" s="8" t="s">
        <v>30</v>
      </c>
      <c r="K75" s="8" t="s">
        <v>1136</v>
      </c>
      <c r="L75" s="8" t="s">
        <v>1136</v>
      </c>
      <c r="M75" s="8" t="s">
        <v>889</v>
      </c>
      <c r="N75" s="8" t="s">
        <v>889</v>
      </c>
      <c r="O75" s="8" t="s">
        <v>890</v>
      </c>
      <c r="P75" s="8" t="s">
        <v>891</v>
      </c>
      <c r="Q75" s="8" t="s">
        <v>892</v>
      </c>
      <c r="R75" s="8" t="s">
        <v>1324</v>
      </c>
      <c r="S75" s="8" t="s">
        <v>894</v>
      </c>
      <c r="T75" s="8" t="s">
        <v>895</v>
      </c>
      <c r="U75" s="8" t="s">
        <v>896</v>
      </c>
      <c r="V75" s="8" t="s">
        <v>931</v>
      </c>
    </row>
    <row r="76" s="8" customFormat="1" spans="1:22">
      <c r="A76" s="10">
        <v>21445208604</v>
      </c>
      <c r="B76" s="8" t="s">
        <v>1308</v>
      </c>
      <c r="C76" s="8" t="s">
        <v>1325</v>
      </c>
      <c r="D76" s="8" t="s">
        <v>1062</v>
      </c>
      <c r="E76" s="8" t="s">
        <v>1326</v>
      </c>
      <c r="F76" s="8" t="s">
        <v>881</v>
      </c>
      <c r="G76" s="8" t="s">
        <v>885</v>
      </c>
      <c r="H76" s="8" t="s">
        <v>886</v>
      </c>
      <c r="I76" s="8" t="s">
        <v>1327</v>
      </c>
      <c r="J76" s="8" t="s">
        <v>30</v>
      </c>
      <c r="K76" s="8" t="s">
        <v>1065</v>
      </c>
      <c r="L76" s="8" t="s">
        <v>1065</v>
      </c>
      <c r="M76" s="8" t="s">
        <v>889</v>
      </c>
      <c r="N76" s="8" t="s">
        <v>889</v>
      </c>
      <c r="O76" s="8" t="s">
        <v>890</v>
      </c>
      <c r="P76" s="8" t="s">
        <v>891</v>
      </c>
      <c r="Q76" s="8" t="s">
        <v>892</v>
      </c>
      <c r="R76" s="8" t="s">
        <v>1328</v>
      </c>
      <c r="S76" s="8" t="s">
        <v>894</v>
      </c>
      <c r="T76" s="8" t="s">
        <v>895</v>
      </c>
      <c r="U76" s="8" t="s">
        <v>896</v>
      </c>
      <c r="V76" s="8" t="s">
        <v>931</v>
      </c>
    </row>
    <row r="77" s="8" customFormat="1" spans="1:22">
      <c r="A77" s="10">
        <v>21444350741</v>
      </c>
      <c r="B77" s="8" t="s">
        <v>1308</v>
      </c>
      <c r="C77" s="8" t="s">
        <v>1329</v>
      </c>
      <c r="D77" s="8" t="s">
        <v>1330</v>
      </c>
      <c r="E77" s="8" t="s">
        <v>1331</v>
      </c>
      <c r="F77" s="8" t="s">
        <v>1308</v>
      </c>
      <c r="G77" s="8" t="s">
        <v>885</v>
      </c>
      <c r="H77" s="8" t="s">
        <v>886</v>
      </c>
      <c r="I77" s="8" t="s">
        <v>1332</v>
      </c>
      <c r="J77" s="8" t="s">
        <v>30</v>
      </c>
      <c r="K77" s="8" t="s">
        <v>1333</v>
      </c>
      <c r="L77" s="8" t="s">
        <v>1333</v>
      </c>
      <c r="M77" s="8" t="s">
        <v>889</v>
      </c>
      <c r="N77" s="8" t="s">
        <v>889</v>
      </c>
      <c r="O77" s="8" t="s">
        <v>890</v>
      </c>
      <c r="P77" s="8" t="s">
        <v>891</v>
      </c>
      <c r="Q77" s="8" t="s">
        <v>892</v>
      </c>
      <c r="R77" s="8" t="s">
        <v>1334</v>
      </c>
      <c r="S77" s="8" t="s">
        <v>894</v>
      </c>
      <c r="T77" s="8" t="s">
        <v>895</v>
      </c>
      <c r="U77" s="8" t="s">
        <v>896</v>
      </c>
      <c r="V77" s="8" t="s">
        <v>918</v>
      </c>
    </row>
    <row r="78" s="8" customFormat="1" spans="1:22">
      <c r="A78" s="10">
        <v>21440841935</v>
      </c>
      <c r="B78" s="8" t="s">
        <v>1308</v>
      </c>
      <c r="C78" s="8" t="s">
        <v>1335</v>
      </c>
      <c r="D78" s="8" t="s">
        <v>1336</v>
      </c>
      <c r="E78" s="8" t="s">
        <v>1337</v>
      </c>
      <c r="F78" s="8" t="s">
        <v>881</v>
      </c>
      <c r="G78" s="8" t="s">
        <v>885</v>
      </c>
      <c r="H78" s="8" t="s">
        <v>886</v>
      </c>
      <c r="I78" s="8" t="s">
        <v>1338</v>
      </c>
      <c r="J78" s="8" t="s">
        <v>30</v>
      </c>
      <c r="K78" s="8" t="s">
        <v>1339</v>
      </c>
      <c r="L78" s="8" t="s">
        <v>1339</v>
      </c>
      <c r="M78" s="8" t="s">
        <v>889</v>
      </c>
      <c r="N78" s="8" t="s">
        <v>889</v>
      </c>
      <c r="O78" s="8" t="s">
        <v>890</v>
      </c>
      <c r="P78" s="8" t="s">
        <v>891</v>
      </c>
      <c r="Q78" s="8" t="s">
        <v>892</v>
      </c>
      <c r="R78" s="8" t="s">
        <v>1340</v>
      </c>
      <c r="S78" s="8" t="s">
        <v>894</v>
      </c>
      <c r="T78" s="8" t="s">
        <v>895</v>
      </c>
      <c r="U78" s="8" t="s">
        <v>896</v>
      </c>
      <c r="V78" s="8" t="s">
        <v>964</v>
      </c>
    </row>
    <row r="79" s="8" customFormat="1" spans="1:22">
      <c r="A79" s="10">
        <v>21437200325</v>
      </c>
      <c r="B79" s="8" t="s">
        <v>1308</v>
      </c>
      <c r="C79" s="8" t="s">
        <v>1341</v>
      </c>
      <c r="D79" s="8" t="s">
        <v>920</v>
      </c>
      <c r="E79" s="8" t="s">
        <v>1342</v>
      </c>
      <c r="F79" s="8" t="s">
        <v>1226</v>
      </c>
      <c r="G79" s="8" t="s">
        <v>885</v>
      </c>
      <c r="H79" s="8" t="s">
        <v>886</v>
      </c>
      <c r="I79" s="8" t="s">
        <v>1343</v>
      </c>
      <c r="J79" s="8" t="s">
        <v>30</v>
      </c>
      <c r="K79" s="8" t="s">
        <v>1344</v>
      </c>
      <c r="L79" s="8" t="s">
        <v>1344</v>
      </c>
      <c r="M79" s="8" t="s">
        <v>889</v>
      </c>
      <c r="N79" s="8" t="s">
        <v>889</v>
      </c>
      <c r="O79" s="8" t="s">
        <v>890</v>
      </c>
      <c r="P79" s="8" t="s">
        <v>891</v>
      </c>
      <c r="Q79" s="8" t="s">
        <v>892</v>
      </c>
      <c r="R79" s="8" t="s">
        <v>1345</v>
      </c>
      <c r="S79" s="8" t="s">
        <v>894</v>
      </c>
      <c r="T79" s="8" t="s">
        <v>895</v>
      </c>
      <c r="U79" s="8" t="s">
        <v>896</v>
      </c>
      <c r="V79" s="8" t="s">
        <v>918</v>
      </c>
    </row>
    <row r="80" s="8" customFormat="1" spans="1:22">
      <c r="A80" s="10">
        <v>21435543321</v>
      </c>
      <c r="B80" s="8" t="s">
        <v>1346</v>
      </c>
      <c r="C80" s="8" t="s">
        <v>1347</v>
      </c>
      <c r="D80" s="8" t="s">
        <v>1348</v>
      </c>
      <c r="E80" s="8" t="s">
        <v>1349</v>
      </c>
      <c r="F80" s="8" t="s">
        <v>1226</v>
      </c>
      <c r="G80" s="8" t="s">
        <v>885</v>
      </c>
      <c r="H80" s="8" t="s">
        <v>886</v>
      </c>
      <c r="I80" s="8" t="s">
        <v>1350</v>
      </c>
      <c r="J80" s="8" t="s">
        <v>30</v>
      </c>
      <c r="K80" s="8" t="s">
        <v>1351</v>
      </c>
      <c r="L80" s="8" t="s">
        <v>1351</v>
      </c>
      <c r="M80" s="8" t="s">
        <v>889</v>
      </c>
      <c r="N80" s="8" t="s">
        <v>889</v>
      </c>
      <c r="O80" s="8" t="s">
        <v>890</v>
      </c>
      <c r="P80" s="8" t="s">
        <v>891</v>
      </c>
      <c r="Q80" s="8" t="s">
        <v>892</v>
      </c>
      <c r="R80" s="8" t="s">
        <v>1352</v>
      </c>
      <c r="S80" s="8" t="s">
        <v>894</v>
      </c>
      <c r="T80" s="8" t="s">
        <v>895</v>
      </c>
      <c r="U80" s="8" t="s">
        <v>896</v>
      </c>
      <c r="V80" s="8" t="s">
        <v>911</v>
      </c>
    </row>
    <row r="81" s="8" customFormat="1" spans="1:22">
      <c r="A81" s="10">
        <v>21433197960</v>
      </c>
      <c r="B81" s="8" t="s">
        <v>1346</v>
      </c>
      <c r="C81" s="8" t="s">
        <v>1353</v>
      </c>
      <c r="D81" s="8" t="s">
        <v>1354</v>
      </c>
      <c r="E81" s="8" t="s">
        <v>1355</v>
      </c>
      <c r="F81" s="8" t="s">
        <v>1308</v>
      </c>
      <c r="G81" s="8" t="s">
        <v>885</v>
      </c>
      <c r="H81" s="8" t="s">
        <v>886</v>
      </c>
      <c r="I81" s="8" t="s">
        <v>1356</v>
      </c>
      <c r="J81" s="8" t="s">
        <v>30</v>
      </c>
      <c r="K81" s="8" t="s">
        <v>1357</v>
      </c>
      <c r="L81" s="8" t="s">
        <v>1357</v>
      </c>
      <c r="M81" s="8" t="s">
        <v>889</v>
      </c>
      <c r="N81" s="8" t="s">
        <v>889</v>
      </c>
      <c r="O81" s="8" t="s">
        <v>890</v>
      </c>
      <c r="P81" s="8" t="s">
        <v>891</v>
      </c>
      <c r="Q81" s="8" t="s">
        <v>892</v>
      </c>
      <c r="R81" s="8" t="s">
        <v>1358</v>
      </c>
      <c r="S81" s="8" t="s">
        <v>894</v>
      </c>
      <c r="T81" s="8" t="s">
        <v>895</v>
      </c>
      <c r="U81" s="8" t="s">
        <v>896</v>
      </c>
      <c r="V81" s="8" t="s">
        <v>931</v>
      </c>
    </row>
    <row r="82" s="8" customFormat="1" spans="1:22">
      <c r="A82" s="10">
        <v>21430298542</v>
      </c>
      <c r="B82" s="8" t="s">
        <v>1346</v>
      </c>
      <c r="C82" s="8" t="s">
        <v>1359</v>
      </c>
      <c r="D82" s="8" t="s">
        <v>1360</v>
      </c>
      <c r="E82" s="8" t="s">
        <v>1361</v>
      </c>
      <c r="F82" s="8" t="s">
        <v>1226</v>
      </c>
      <c r="G82" s="8" t="s">
        <v>885</v>
      </c>
      <c r="H82" s="8" t="s">
        <v>886</v>
      </c>
      <c r="I82" s="8" t="s">
        <v>1362</v>
      </c>
      <c r="J82" s="8" t="s">
        <v>30</v>
      </c>
      <c r="K82" s="8" t="s">
        <v>1363</v>
      </c>
      <c r="L82" s="8" t="s">
        <v>1363</v>
      </c>
      <c r="M82" s="8" t="s">
        <v>889</v>
      </c>
      <c r="N82" s="8" t="s">
        <v>889</v>
      </c>
      <c r="O82" s="8" t="s">
        <v>890</v>
      </c>
      <c r="P82" s="8" t="s">
        <v>891</v>
      </c>
      <c r="Q82" s="8" t="s">
        <v>892</v>
      </c>
      <c r="R82" s="8" t="s">
        <v>1364</v>
      </c>
      <c r="S82" s="8" t="s">
        <v>894</v>
      </c>
      <c r="T82" s="8" t="s">
        <v>895</v>
      </c>
      <c r="U82" s="8" t="s">
        <v>1197</v>
      </c>
      <c r="V82" s="8" t="s">
        <v>904</v>
      </c>
    </row>
    <row r="83" s="8" customFormat="1" spans="1:22">
      <c r="A83" s="10">
        <v>21429690395</v>
      </c>
      <c r="B83" s="8" t="s">
        <v>1346</v>
      </c>
      <c r="C83" s="8" t="s">
        <v>1365</v>
      </c>
      <c r="D83" s="8" t="s">
        <v>1366</v>
      </c>
      <c r="E83" s="8" t="s">
        <v>1367</v>
      </c>
      <c r="F83" s="8" t="s">
        <v>1308</v>
      </c>
      <c r="G83" s="8" t="s">
        <v>885</v>
      </c>
      <c r="H83" s="8" t="s">
        <v>886</v>
      </c>
      <c r="I83" s="8" t="s">
        <v>1368</v>
      </c>
      <c r="J83" s="8" t="s">
        <v>30</v>
      </c>
      <c r="K83" s="8" t="s">
        <v>1369</v>
      </c>
      <c r="L83" s="8" t="s">
        <v>1369</v>
      </c>
      <c r="M83" s="8" t="s">
        <v>889</v>
      </c>
      <c r="N83" s="8" t="s">
        <v>889</v>
      </c>
      <c r="O83" s="8" t="s">
        <v>890</v>
      </c>
      <c r="P83" s="8" t="s">
        <v>891</v>
      </c>
      <c r="Q83" s="8" t="s">
        <v>892</v>
      </c>
      <c r="R83" s="8" t="s">
        <v>1370</v>
      </c>
      <c r="S83" s="8" t="s">
        <v>894</v>
      </c>
      <c r="T83" s="8" t="s">
        <v>895</v>
      </c>
      <c r="U83" s="8" t="s">
        <v>896</v>
      </c>
      <c r="V83" s="8" t="s">
        <v>1371</v>
      </c>
    </row>
    <row r="84" s="8" customFormat="1" spans="1:22">
      <c r="A84" s="10">
        <v>21428127087</v>
      </c>
      <c r="B84" s="8" t="s">
        <v>1346</v>
      </c>
      <c r="C84" s="8" t="s">
        <v>1372</v>
      </c>
      <c r="D84" s="8" t="s">
        <v>1373</v>
      </c>
      <c r="E84" s="8" t="s">
        <v>1374</v>
      </c>
      <c r="F84" s="8" t="s">
        <v>1346</v>
      </c>
      <c r="G84" s="8" t="s">
        <v>885</v>
      </c>
      <c r="H84" s="8" t="s">
        <v>886</v>
      </c>
      <c r="I84" s="8" t="s">
        <v>1375</v>
      </c>
      <c r="J84" s="8" t="s">
        <v>30</v>
      </c>
      <c r="K84" s="8" t="s">
        <v>1376</v>
      </c>
      <c r="L84" s="8" t="s">
        <v>1376</v>
      </c>
      <c r="M84" s="8" t="s">
        <v>889</v>
      </c>
      <c r="N84" s="8" t="s">
        <v>889</v>
      </c>
      <c r="O84" s="8" t="s">
        <v>890</v>
      </c>
      <c r="P84" s="8" t="s">
        <v>891</v>
      </c>
      <c r="Q84" s="8" t="s">
        <v>892</v>
      </c>
      <c r="R84" s="8" t="s">
        <v>1377</v>
      </c>
      <c r="S84" s="8" t="s">
        <v>894</v>
      </c>
      <c r="T84" s="8" t="s">
        <v>895</v>
      </c>
      <c r="U84" s="8" t="s">
        <v>896</v>
      </c>
      <c r="V84" s="8" t="s">
        <v>931</v>
      </c>
    </row>
    <row r="85" s="8" customFormat="1" spans="1:22">
      <c r="A85" s="10">
        <v>21426891405</v>
      </c>
      <c r="B85" s="8" t="s">
        <v>1346</v>
      </c>
      <c r="C85" s="8" t="s">
        <v>1378</v>
      </c>
      <c r="D85" s="8" t="s">
        <v>1058</v>
      </c>
      <c r="E85" s="8" t="s">
        <v>1379</v>
      </c>
      <c r="F85" s="8" t="s">
        <v>881</v>
      </c>
      <c r="G85" s="8" t="s">
        <v>885</v>
      </c>
      <c r="H85" s="8" t="s">
        <v>886</v>
      </c>
      <c r="I85" s="8" t="s">
        <v>1380</v>
      </c>
      <c r="J85" s="8" t="s">
        <v>30</v>
      </c>
      <c r="K85" s="8" t="s">
        <v>1381</v>
      </c>
      <c r="L85" s="8" t="s">
        <v>1381</v>
      </c>
      <c r="M85" s="8" t="s">
        <v>889</v>
      </c>
      <c r="N85" s="8" t="s">
        <v>889</v>
      </c>
      <c r="O85" s="8" t="s">
        <v>890</v>
      </c>
      <c r="P85" s="8" t="s">
        <v>891</v>
      </c>
      <c r="Q85" s="8" t="s">
        <v>892</v>
      </c>
      <c r="R85" s="8" t="s">
        <v>1382</v>
      </c>
      <c r="S85" s="8" t="s">
        <v>894</v>
      </c>
      <c r="T85" s="8" t="s">
        <v>895</v>
      </c>
      <c r="U85" s="8" t="s">
        <v>896</v>
      </c>
      <c r="V85" s="8" t="s">
        <v>931</v>
      </c>
    </row>
    <row r="86" s="8" customFormat="1" spans="1:22">
      <c r="A86" s="10">
        <v>21426845775</v>
      </c>
      <c r="B86" s="8" t="s">
        <v>1346</v>
      </c>
      <c r="C86" s="8" t="s">
        <v>1383</v>
      </c>
      <c r="D86" s="8" t="s">
        <v>1384</v>
      </c>
      <c r="E86" s="8" t="s">
        <v>1385</v>
      </c>
      <c r="F86" s="8" t="s">
        <v>1346</v>
      </c>
      <c r="G86" s="8" t="s">
        <v>885</v>
      </c>
      <c r="H86" s="8" t="s">
        <v>886</v>
      </c>
      <c r="I86" s="8" t="s">
        <v>1386</v>
      </c>
      <c r="J86" s="8" t="s">
        <v>30</v>
      </c>
      <c r="K86" s="8" t="s">
        <v>1387</v>
      </c>
      <c r="L86" s="8" t="s">
        <v>1387</v>
      </c>
      <c r="M86" s="8" t="s">
        <v>889</v>
      </c>
      <c r="N86" s="8" t="s">
        <v>889</v>
      </c>
      <c r="O86" s="8" t="s">
        <v>890</v>
      </c>
      <c r="P86" s="8" t="s">
        <v>891</v>
      </c>
      <c r="Q86" s="8" t="s">
        <v>892</v>
      </c>
      <c r="R86" s="8" t="s">
        <v>1388</v>
      </c>
      <c r="S86" s="8" t="s">
        <v>894</v>
      </c>
      <c r="T86" s="8" t="s">
        <v>895</v>
      </c>
      <c r="U86" s="8" t="s">
        <v>896</v>
      </c>
      <c r="V86" s="8" t="s">
        <v>918</v>
      </c>
    </row>
    <row r="87" s="8" customFormat="1" spans="1:22">
      <c r="A87" s="10">
        <v>21426814676</v>
      </c>
      <c r="B87" s="8" t="s">
        <v>1346</v>
      </c>
      <c r="C87" s="8" t="s">
        <v>1389</v>
      </c>
      <c r="D87" s="8" t="s">
        <v>1390</v>
      </c>
      <c r="E87" s="8" t="s">
        <v>1391</v>
      </c>
      <c r="F87" s="8" t="s">
        <v>1226</v>
      </c>
      <c r="G87" s="8" t="s">
        <v>885</v>
      </c>
      <c r="H87" s="8" t="s">
        <v>886</v>
      </c>
      <c r="I87" s="8" t="s">
        <v>1392</v>
      </c>
      <c r="J87" s="8" t="s">
        <v>30</v>
      </c>
      <c r="K87" s="8" t="s">
        <v>1393</v>
      </c>
      <c r="L87" s="8" t="s">
        <v>1393</v>
      </c>
      <c r="M87" s="8" t="s">
        <v>889</v>
      </c>
      <c r="N87" s="8" t="s">
        <v>889</v>
      </c>
      <c r="O87" s="8" t="s">
        <v>890</v>
      </c>
      <c r="P87" s="8" t="s">
        <v>891</v>
      </c>
      <c r="Q87" s="8" t="s">
        <v>892</v>
      </c>
      <c r="R87" s="8" t="s">
        <v>1394</v>
      </c>
      <c r="S87" s="8" t="s">
        <v>894</v>
      </c>
      <c r="T87" s="8" t="s">
        <v>895</v>
      </c>
      <c r="U87" s="8" t="s">
        <v>896</v>
      </c>
      <c r="V87" s="8" t="s">
        <v>1395</v>
      </c>
    </row>
    <row r="88" s="8" customFormat="1" spans="1:22">
      <c r="A88" s="10">
        <v>21426813971</v>
      </c>
      <c r="B88" s="8" t="s">
        <v>1346</v>
      </c>
      <c r="C88" s="8" t="s">
        <v>1396</v>
      </c>
      <c r="D88" s="8" t="s">
        <v>1397</v>
      </c>
      <c r="E88" s="8" t="s">
        <v>1398</v>
      </c>
      <c r="F88" s="8" t="s">
        <v>1308</v>
      </c>
      <c r="G88" s="8" t="s">
        <v>885</v>
      </c>
      <c r="H88" s="8" t="s">
        <v>886</v>
      </c>
      <c r="I88" s="8" t="s">
        <v>1399</v>
      </c>
      <c r="J88" s="8" t="s">
        <v>30</v>
      </c>
      <c r="K88" s="8" t="s">
        <v>1400</v>
      </c>
      <c r="L88" s="8" t="s">
        <v>890</v>
      </c>
      <c r="M88" s="8" t="s">
        <v>1401</v>
      </c>
      <c r="N88" s="8" t="s">
        <v>1402</v>
      </c>
      <c r="O88" s="8" t="s">
        <v>890</v>
      </c>
      <c r="P88" s="8" t="s">
        <v>891</v>
      </c>
      <c r="Q88" s="8" t="s">
        <v>892</v>
      </c>
      <c r="R88" s="8" t="s">
        <v>1403</v>
      </c>
      <c r="S88" s="8" t="s">
        <v>894</v>
      </c>
      <c r="T88" s="8" t="s">
        <v>895</v>
      </c>
      <c r="U88" s="8" t="s">
        <v>896</v>
      </c>
      <c r="V88" s="8" t="s">
        <v>918</v>
      </c>
    </row>
    <row r="89" s="8" customFormat="1" spans="1:22">
      <c r="A89" s="10">
        <v>21426618941</v>
      </c>
      <c r="B89" s="8" t="s">
        <v>1346</v>
      </c>
      <c r="C89" s="8" t="s">
        <v>1404</v>
      </c>
      <c r="D89" s="8" t="s">
        <v>1405</v>
      </c>
      <c r="E89" s="8" t="s">
        <v>1406</v>
      </c>
      <c r="F89" s="8" t="s">
        <v>1226</v>
      </c>
      <c r="G89" s="8" t="s">
        <v>885</v>
      </c>
      <c r="H89" s="8" t="s">
        <v>886</v>
      </c>
      <c r="I89" s="8" t="s">
        <v>1407</v>
      </c>
      <c r="J89" s="8" t="s">
        <v>30</v>
      </c>
      <c r="K89" s="8" t="s">
        <v>1408</v>
      </c>
      <c r="L89" s="8" t="s">
        <v>1408</v>
      </c>
      <c r="M89" s="8" t="s">
        <v>889</v>
      </c>
      <c r="N89" s="8" t="s">
        <v>889</v>
      </c>
      <c r="O89" s="8" t="s">
        <v>890</v>
      </c>
      <c r="P89" s="8" t="s">
        <v>891</v>
      </c>
      <c r="Q89" s="8" t="s">
        <v>892</v>
      </c>
      <c r="R89" s="8" t="s">
        <v>1409</v>
      </c>
      <c r="S89" s="8" t="s">
        <v>894</v>
      </c>
      <c r="T89" s="8" t="s">
        <v>895</v>
      </c>
      <c r="U89" s="8" t="s">
        <v>896</v>
      </c>
      <c r="V89" s="8" t="s">
        <v>897</v>
      </c>
    </row>
    <row r="90" s="8" customFormat="1" spans="1:22">
      <c r="A90" s="10">
        <v>21426241692</v>
      </c>
      <c r="B90" s="8" t="s">
        <v>1346</v>
      </c>
      <c r="C90" s="8" t="s">
        <v>1410</v>
      </c>
      <c r="D90" s="8" t="s">
        <v>1411</v>
      </c>
      <c r="E90" s="8" t="s">
        <v>1412</v>
      </c>
      <c r="F90" s="8" t="s">
        <v>1226</v>
      </c>
      <c r="G90" s="8" t="s">
        <v>885</v>
      </c>
      <c r="H90" s="8" t="s">
        <v>886</v>
      </c>
      <c r="I90" s="8" t="s">
        <v>1413</v>
      </c>
      <c r="J90" s="8" t="s">
        <v>30</v>
      </c>
      <c r="K90" s="8" t="s">
        <v>1414</v>
      </c>
      <c r="L90" s="8" t="s">
        <v>1414</v>
      </c>
      <c r="M90" s="8" t="s">
        <v>889</v>
      </c>
      <c r="N90" s="8" t="s">
        <v>889</v>
      </c>
      <c r="O90" s="8" t="s">
        <v>890</v>
      </c>
      <c r="P90" s="8" t="s">
        <v>891</v>
      </c>
      <c r="Q90" s="8" t="s">
        <v>892</v>
      </c>
      <c r="R90" s="8" t="s">
        <v>1415</v>
      </c>
      <c r="S90" s="8" t="s">
        <v>894</v>
      </c>
      <c r="T90" s="8" t="s">
        <v>895</v>
      </c>
      <c r="U90" s="8" t="s">
        <v>896</v>
      </c>
      <c r="V90" s="8" t="s">
        <v>897</v>
      </c>
    </row>
    <row r="91" s="8" customFormat="1" spans="1:22">
      <c r="A91" s="10">
        <v>21425323092</v>
      </c>
      <c r="B91" s="8" t="s">
        <v>1416</v>
      </c>
      <c r="C91" s="8" t="s">
        <v>1417</v>
      </c>
      <c r="D91" s="8" t="s">
        <v>1418</v>
      </c>
      <c r="E91" s="8" t="s">
        <v>1419</v>
      </c>
      <c r="F91" s="8" t="s">
        <v>1226</v>
      </c>
      <c r="G91" s="8" t="s">
        <v>885</v>
      </c>
      <c r="H91" s="8" t="s">
        <v>886</v>
      </c>
      <c r="I91" s="8" t="s">
        <v>1420</v>
      </c>
      <c r="J91" s="8" t="s">
        <v>30</v>
      </c>
      <c r="K91" s="8" t="s">
        <v>1421</v>
      </c>
      <c r="L91" s="8" t="s">
        <v>1421</v>
      </c>
      <c r="M91" s="8" t="s">
        <v>889</v>
      </c>
      <c r="N91" s="8" t="s">
        <v>889</v>
      </c>
      <c r="O91" s="8" t="s">
        <v>890</v>
      </c>
      <c r="P91" s="8" t="s">
        <v>891</v>
      </c>
      <c r="Q91" s="8" t="s">
        <v>892</v>
      </c>
      <c r="R91" s="8" t="s">
        <v>1422</v>
      </c>
      <c r="S91" s="8" t="s">
        <v>894</v>
      </c>
      <c r="T91" s="8" t="s">
        <v>895</v>
      </c>
      <c r="U91" s="8" t="s">
        <v>896</v>
      </c>
      <c r="V91" s="8" t="s">
        <v>978</v>
      </c>
    </row>
    <row r="92" s="8" customFormat="1" spans="1:22">
      <c r="A92" s="10">
        <v>21423691043</v>
      </c>
      <c r="B92" s="8" t="s">
        <v>1416</v>
      </c>
      <c r="C92" s="8" t="s">
        <v>1423</v>
      </c>
      <c r="D92" s="8" t="s">
        <v>1037</v>
      </c>
      <c r="E92" s="8" t="s">
        <v>1424</v>
      </c>
      <c r="F92" s="8" t="s">
        <v>1346</v>
      </c>
      <c r="G92" s="8" t="s">
        <v>885</v>
      </c>
      <c r="H92" s="8" t="s">
        <v>886</v>
      </c>
      <c r="I92" s="8" t="s">
        <v>1425</v>
      </c>
      <c r="J92" s="8" t="s">
        <v>30</v>
      </c>
      <c r="K92" s="8" t="s">
        <v>1426</v>
      </c>
      <c r="L92" s="8" t="s">
        <v>1426</v>
      </c>
      <c r="M92" s="8" t="s">
        <v>889</v>
      </c>
      <c r="N92" s="8" t="s">
        <v>889</v>
      </c>
      <c r="O92" s="8" t="s">
        <v>890</v>
      </c>
      <c r="P92" s="8" t="s">
        <v>891</v>
      </c>
      <c r="Q92" s="8" t="s">
        <v>892</v>
      </c>
      <c r="R92" s="8" t="s">
        <v>1427</v>
      </c>
      <c r="S92" s="8" t="s">
        <v>894</v>
      </c>
      <c r="T92" s="8" t="s">
        <v>895</v>
      </c>
      <c r="U92" s="8" t="s">
        <v>896</v>
      </c>
      <c r="V92" s="8" t="s">
        <v>904</v>
      </c>
    </row>
    <row r="93" s="8" customFormat="1" spans="1:22">
      <c r="A93" s="10">
        <v>21421352622</v>
      </c>
      <c r="B93" s="8" t="s">
        <v>1416</v>
      </c>
      <c r="C93" s="8" t="s">
        <v>1428</v>
      </c>
      <c r="D93" s="8" t="s">
        <v>1429</v>
      </c>
      <c r="E93" s="8" t="s">
        <v>1430</v>
      </c>
      <c r="F93" s="8" t="s">
        <v>881</v>
      </c>
      <c r="G93" s="8" t="s">
        <v>885</v>
      </c>
      <c r="H93" s="8" t="s">
        <v>886</v>
      </c>
      <c r="I93" s="8" t="s">
        <v>1431</v>
      </c>
      <c r="J93" s="8" t="s">
        <v>30</v>
      </c>
      <c r="K93" s="8" t="s">
        <v>1432</v>
      </c>
      <c r="L93" s="8" t="s">
        <v>1432</v>
      </c>
      <c r="M93" s="8" t="s">
        <v>889</v>
      </c>
      <c r="N93" s="8" t="s">
        <v>889</v>
      </c>
      <c r="O93" s="8" t="s">
        <v>890</v>
      </c>
      <c r="P93" s="8" t="s">
        <v>891</v>
      </c>
      <c r="Q93" s="8" t="s">
        <v>892</v>
      </c>
      <c r="R93" s="8" t="s">
        <v>1433</v>
      </c>
      <c r="S93" s="8" t="s">
        <v>894</v>
      </c>
      <c r="T93" s="8" t="s">
        <v>895</v>
      </c>
      <c r="U93" s="8" t="s">
        <v>896</v>
      </c>
      <c r="V93" s="8" t="s">
        <v>897</v>
      </c>
    </row>
    <row r="94" s="8" customFormat="1" spans="1:22">
      <c r="A94" s="10">
        <v>21414553487</v>
      </c>
      <c r="B94" s="8" t="s">
        <v>1416</v>
      </c>
      <c r="C94" s="8" t="s">
        <v>1434</v>
      </c>
      <c r="D94" s="8" t="s">
        <v>1435</v>
      </c>
      <c r="E94" s="8" t="s">
        <v>1436</v>
      </c>
      <c r="F94" s="8" t="s">
        <v>881</v>
      </c>
      <c r="G94" s="8" t="s">
        <v>885</v>
      </c>
      <c r="H94" s="8" t="s">
        <v>886</v>
      </c>
      <c r="I94" s="8" t="s">
        <v>1437</v>
      </c>
      <c r="J94" s="8" t="s">
        <v>30</v>
      </c>
      <c r="K94" s="8" t="s">
        <v>1438</v>
      </c>
      <c r="L94" s="8" t="s">
        <v>1438</v>
      </c>
      <c r="M94" s="8" t="s">
        <v>889</v>
      </c>
      <c r="N94" s="8" t="s">
        <v>889</v>
      </c>
      <c r="O94" s="8" t="s">
        <v>890</v>
      </c>
      <c r="P94" s="8" t="s">
        <v>891</v>
      </c>
      <c r="Q94" s="8" t="s">
        <v>892</v>
      </c>
      <c r="R94" s="8" t="s">
        <v>1439</v>
      </c>
      <c r="S94" s="8" t="s">
        <v>894</v>
      </c>
      <c r="T94" s="8" t="s">
        <v>895</v>
      </c>
      <c r="U94" s="8" t="s">
        <v>896</v>
      </c>
      <c r="V94" s="8" t="s">
        <v>918</v>
      </c>
    </row>
    <row r="95" s="8" customFormat="1" spans="1:22">
      <c r="A95" s="10">
        <v>21414530957</v>
      </c>
      <c r="B95" s="8" t="s">
        <v>1416</v>
      </c>
      <c r="C95" s="8" t="s">
        <v>1440</v>
      </c>
      <c r="D95" s="8" t="s">
        <v>1441</v>
      </c>
      <c r="E95" s="8" t="s">
        <v>1442</v>
      </c>
      <c r="F95" s="8" t="s">
        <v>881</v>
      </c>
      <c r="G95" s="8" t="s">
        <v>885</v>
      </c>
      <c r="H95" s="8" t="s">
        <v>886</v>
      </c>
      <c r="I95" s="8" t="s">
        <v>1443</v>
      </c>
      <c r="J95" s="8" t="s">
        <v>30</v>
      </c>
      <c r="K95" s="8" t="s">
        <v>1444</v>
      </c>
      <c r="L95" s="8" t="s">
        <v>1444</v>
      </c>
      <c r="M95" s="8" t="s">
        <v>889</v>
      </c>
      <c r="N95" s="8" t="s">
        <v>889</v>
      </c>
      <c r="O95" s="8" t="s">
        <v>890</v>
      </c>
      <c r="P95" s="8" t="s">
        <v>891</v>
      </c>
      <c r="Q95" s="8" t="s">
        <v>892</v>
      </c>
      <c r="R95" s="8" t="s">
        <v>1445</v>
      </c>
      <c r="S95" s="8" t="s">
        <v>894</v>
      </c>
      <c r="T95" s="8" t="s">
        <v>895</v>
      </c>
      <c r="U95" s="8" t="s">
        <v>896</v>
      </c>
      <c r="V95" s="8" t="s">
        <v>897</v>
      </c>
    </row>
    <row r="96" s="8" customFormat="1" spans="1:22">
      <c r="A96" s="10">
        <v>21414443612</v>
      </c>
      <c r="B96" s="8" t="s">
        <v>1416</v>
      </c>
      <c r="C96" s="8" t="s">
        <v>1446</v>
      </c>
      <c r="D96" s="8" t="s">
        <v>1447</v>
      </c>
      <c r="E96" s="8" t="s">
        <v>1448</v>
      </c>
      <c r="F96" s="8" t="s">
        <v>1226</v>
      </c>
      <c r="G96" s="8" t="s">
        <v>885</v>
      </c>
      <c r="H96" s="8" t="s">
        <v>886</v>
      </c>
      <c r="I96" s="8" t="s">
        <v>1449</v>
      </c>
      <c r="J96" s="8" t="s">
        <v>30</v>
      </c>
      <c r="K96" s="8" t="s">
        <v>1450</v>
      </c>
      <c r="L96" s="8" t="s">
        <v>1450</v>
      </c>
      <c r="M96" s="8" t="s">
        <v>889</v>
      </c>
      <c r="N96" s="8" t="s">
        <v>889</v>
      </c>
      <c r="O96" s="8" t="s">
        <v>890</v>
      </c>
      <c r="P96" s="8" t="s">
        <v>891</v>
      </c>
      <c r="Q96" s="8" t="s">
        <v>892</v>
      </c>
      <c r="R96" s="8" t="s">
        <v>1451</v>
      </c>
      <c r="S96" s="8" t="s">
        <v>894</v>
      </c>
      <c r="T96" s="8" t="s">
        <v>895</v>
      </c>
      <c r="U96" s="8" t="s">
        <v>896</v>
      </c>
      <c r="V96" s="8" t="s">
        <v>1452</v>
      </c>
    </row>
    <row r="97" s="8" customFormat="1" spans="1:22">
      <c r="A97" s="10">
        <v>21410856100</v>
      </c>
      <c r="B97" s="8" t="s">
        <v>1453</v>
      </c>
      <c r="C97" s="8" t="s">
        <v>1454</v>
      </c>
      <c r="D97" s="8" t="s">
        <v>1455</v>
      </c>
      <c r="E97" s="8" t="s">
        <v>1456</v>
      </c>
      <c r="F97" s="8" t="s">
        <v>1308</v>
      </c>
      <c r="G97" s="8" t="s">
        <v>885</v>
      </c>
      <c r="H97" s="8" t="s">
        <v>886</v>
      </c>
      <c r="I97" s="8" t="s">
        <v>1457</v>
      </c>
      <c r="J97" s="8" t="s">
        <v>30</v>
      </c>
      <c r="K97" s="8" t="s">
        <v>1458</v>
      </c>
      <c r="L97" s="8" t="s">
        <v>1458</v>
      </c>
      <c r="M97" s="8" t="s">
        <v>889</v>
      </c>
      <c r="N97" s="8" t="s">
        <v>889</v>
      </c>
      <c r="O97" s="8" t="s">
        <v>890</v>
      </c>
      <c r="P97" s="8" t="s">
        <v>891</v>
      </c>
      <c r="Q97" s="8" t="s">
        <v>892</v>
      </c>
      <c r="R97" s="8" t="s">
        <v>1459</v>
      </c>
      <c r="S97" s="8" t="s">
        <v>894</v>
      </c>
      <c r="T97" s="8" t="s">
        <v>895</v>
      </c>
      <c r="U97" s="8" t="s">
        <v>896</v>
      </c>
      <c r="V97" s="8" t="s">
        <v>904</v>
      </c>
    </row>
    <row r="98" s="8" customFormat="1" spans="1:22">
      <c r="A98" s="10">
        <v>21378534928</v>
      </c>
      <c r="B98" s="8" t="s">
        <v>1453</v>
      </c>
      <c r="C98" s="8" t="s">
        <v>1460</v>
      </c>
      <c r="D98" s="8" t="s">
        <v>1366</v>
      </c>
      <c r="E98" s="8" t="s">
        <v>1461</v>
      </c>
      <c r="F98" s="8" t="s">
        <v>881</v>
      </c>
      <c r="G98" s="8" t="s">
        <v>885</v>
      </c>
      <c r="H98" s="8" t="s">
        <v>886</v>
      </c>
      <c r="I98" s="8" t="s">
        <v>1462</v>
      </c>
      <c r="J98" s="8" t="s">
        <v>30</v>
      </c>
      <c r="K98" s="8" t="s">
        <v>1463</v>
      </c>
      <c r="L98" s="8" t="s">
        <v>1463</v>
      </c>
      <c r="M98" s="8" t="s">
        <v>889</v>
      </c>
      <c r="N98" s="8" t="s">
        <v>889</v>
      </c>
      <c r="O98" s="8" t="s">
        <v>890</v>
      </c>
      <c r="P98" s="8" t="s">
        <v>891</v>
      </c>
      <c r="Q98" s="8" t="s">
        <v>892</v>
      </c>
      <c r="R98" s="8" t="s">
        <v>1464</v>
      </c>
      <c r="S98" s="8" t="s">
        <v>894</v>
      </c>
      <c r="T98" s="8" t="s">
        <v>895</v>
      </c>
      <c r="U98" s="8" t="s">
        <v>1197</v>
      </c>
      <c r="V98" s="8" t="s">
        <v>1371</v>
      </c>
    </row>
    <row r="99" s="8" customFormat="1" spans="1:22">
      <c r="A99" s="10">
        <v>21377182747</v>
      </c>
      <c r="B99" s="8" t="s">
        <v>1453</v>
      </c>
      <c r="C99" s="8" t="s">
        <v>1465</v>
      </c>
      <c r="D99" s="8" t="s">
        <v>1429</v>
      </c>
      <c r="E99" s="8" t="s">
        <v>1466</v>
      </c>
      <c r="F99" s="8" t="s">
        <v>881</v>
      </c>
      <c r="G99" s="8" t="s">
        <v>885</v>
      </c>
      <c r="H99" s="8" t="s">
        <v>886</v>
      </c>
      <c r="I99" s="8" t="s">
        <v>1467</v>
      </c>
      <c r="J99" s="8" t="s">
        <v>30</v>
      </c>
      <c r="K99" s="8" t="s">
        <v>1468</v>
      </c>
      <c r="L99" s="8" t="s">
        <v>1468</v>
      </c>
      <c r="M99" s="8" t="s">
        <v>889</v>
      </c>
      <c r="N99" s="8" t="s">
        <v>889</v>
      </c>
      <c r="O99" s="8" t="s">
        <v>890</v>
      </c>
      <c r="P99" s="8" t="s">
        <v>891</v>
      </c>
      <c r="Q99" s="8" t="s">
        <v>892</v>
      </c>
      <c r="R99" s="8" t="s">
        <v>1469</v>
      </c>
      <c r="S99" s="8" t="s">
        <v>894</v>
      </c>
      <c r="T99" s="8" t="s">
        <v>895</v>
      </c>
      <c r="U99" s="8" t="s">
        <v>896</v>
      </c>
      <c r="V99" s="8" t="s">
        <v>897</v>
      </c>
    </row>
    <row r="100" s="8" customFormat="1" spans="1:22">
      <c r="A100" s="10">
        <v>21375831020</v>
      </c>
      <c r="B100" s="8" t="s">
        <v>1453</v>
      </c>
      <c r="C100" s="8" t="s">
        <v>1470</v>
      </c>
      <c r="D100" s="8" t="s">
        <v>1471</v>
      </c>
      <c r="E100" s="8" t="s">
        <v>1472</v>
      </c>
      <c r="F100" s="8" t="s">
        <v>881</v>
      </c>
      <c r="G100" s="8" t="s">
        <v>885</v>
      </c>
      <c r="H100" s="8" t="s">
        <v>886</v>
      </c>
      <c r="I100" s="8" t="s">
        <v>1473</v>
      </c>
      <c r="J100" s="8" t="s">
        <v>30</v>
      </c>
      <c r="K100" s="8" t="s">
        <v>1474</v>
      </c>
      <c r="L100" s="8" t="s">
        <v>1474</v>
      </c>
      <c r="M100" s="8" t="s">
        <v>889</v>
      </c>
      <c r="N100" s="8" t="s">
        <v>889</v>
      </c>
      <c r="O100" s="8" t="s">
        <v>890</v>
      </c>
      <c r="P100" s="8" t="s">
        <v>891</v>
      </c>
      <c r="Q100" s="8" t="s">
        <v>892</v>
      </c>
      <c r="R100" s="8" t="s">
        <v>1475</v>
      </c>
      <c r="S100" s="8" t="s">
        <v>894</v>
      </c>
      <c r="T100" s="8" t="s">
        <v>895</v>
      </c>
      <c r="U100" s="8" t="s">
        <v>896</v>
      </c>
      <c r="V100" s="8" t="s">
        <v>897</v>
      </c>
    </row>
    <row r="101" s="8" customFormat="1" spans="1:22">
      <c r="A101" s="10">
        <v>21375645586</v>
      </c>
      <c r="B101" s="8" t="s">
        <v>1453</v>
      </c>
      <c r="C101" s="8" t="s">
        <v>1476</v>
      </c>
      <c r="D101" s="8" t="s">
        <v>1477</v>
      </c>
      <c r="E101" s="8" t="s">
        <v>1478</v>
      </c>
      <c r="F101" s="8" t="s">
        <v>881</v>
      </c>
      <c r="G101" s="8" t="s">
        <v>885</v>
      </c>
      <c r="H101" s="8" t="s">
        <v>886</v>
      </c>
      <c r="I101" s="8" t="s">
        <v>1479</v>
      </c>
      <c r="J101" s="8" t="s">
        <v>30</v>
      </c>
      <c r="K101" s="8" t="s">
        <v>1480</v>
      </c>
      <c r="L101" s="8" t="s">
        <v>1480</v>
      </c>
      <c r="M101" s="8" t="s">
        <v>889</v>
      </c>
      <c r="N101" s="8" t="s">
        <v>889</v>
      </c>
      <c r="O101" s="8" t="s">
        <v>890</v>
      </c>
      <c r="P101" s="8" t="s">
        <v>891</v>
      </c>
      <c r="Q101" s="8" t="s">
        <v>892</v>
      </c>
      <c r="R101" s="8" t="s">
        <v>1481</v>
      </c>
      <c r="S101" s="8" t="s">
        <v>894</v>
      </c>
      <c r="T101" s="8" t="s">
        <v>895</v>
      </c>
      <c r="U101" s="8" t="s">
        <v>896</v>
      </c>
      <c r="V101" s="8" t="s">
        <v>897</v>
      </c>
    </row>
    <row r="102" s="8" customFormat="1" spans="1:22">
      <c r="A102" s="10">
        <v>21375416505</v>
      </c>
      <c r="B102" s="8" t="s">
        <v>1453</v>
      </c>
      <c r="C102" s="8" t="s">
        <v>1482</v>
      </c>
      <c r="D102" s="8" t="s">
        <v>1483</v>
      </c>
      <c r="E102" s="8" t="s">
        <v>1484</v>
      </c>
      <c r="F102" s="8" t="s">
        <v>881</v>
      </c>
      <c r="G102" s="8" t="s">
        <v>885</v>
      </c>
      <c r="H102" s="8" t="s">
        <v>886</v>
      </c>
      <c r="I102" s="8" t="s">
        <v>1485</v>
      </c>
      <c r="J102" s="8" t="s">
        <v>30</v>
      </c>
      <c r="K102" s="8" t="s">
        <v>1486</v>
      </c>
      <c r="L102" s="8" t="s">
        <v>1486</v>
      </c>
      <c r="M102" s="8" t="s">
        <v>889</v>
      </c>
      <c r="N102" s="8" t="s">
        <v>889</v>
      </c>
      <c r="O102" s="8" t="s">
        <v>890</v>
      </c>
      <c r="P102" s="8" t="s">
        <v>891</v>
      </c>
      <c r="Q102" s="8" t="s">
        <v>892</v>
      </c>
      <c r="R102" s="8" t="s">
        <v>1487</v>
      </c>
      <c r="S102" s="8" t="s">
        <v>894</v>
      </c>
      <c r="T102" s="8" t="s">
        <v>895</v>
      </c>
      <c r="U102" s="8" t="s">
        <v>896</v>
      </c>
      <c r="V102" s="8" t="s">
        <v>897</v>
      </c>
    </row>
    <row r="103" s="8" customFormat="1" spans="1:22">
      <c r="A103" s="10">
        <v>21374425236</v>
      </c>
      <c r="B103" s="8" t="s">
        <v>1453</v>
      </c>
      <c r="C103" s="8" t="s">
        <v>1488</v>
      </c>
      <c r="D103" s="8" t="s">
        <v>1489</v>
      </c>
      <c r="E103" s="8" t="s">
        <v>1490</v>
      </c>
      <c r="F103" s="8" t="s">
        <v>881</v>
      </c>
      <c r="G103" s="8" t="s">
        <v>885</v>
      </c>
      <c r="H103" s="8" t="s">
        <v>886</v>
      </c>
      <c r="I103" s="8" t="s">
        <v>1491</v>
      </c>
      <c r="J103" s="8" t="s">
        <v>30</v>
      </c>
      <c r="K103" s="8" t="s">
        <v>1492</v>
      </c>
      <c r="L103" s="8" t="s">
        <v>1492</v>
      </c>
      <c r="M103" s="8" t="s">
        <v>889</v>
      </c>
      <c r="N103" s="8" t="s">
        <v>889</v>
      </c>
      <c r="O103" s="8" t="s">
        <v>890</v>
      </c>
      <c r="P103" s="8" t="s">
        <v>891</v>
      </c>
      <c r="Q103" s="8" t="s">
        <v>892</v>
      </c>
      <c r="R103" s="8" t="s">
        <v>1493</v>
      </c>
      <c r="S103" s="8" t="s">
        <v>894</v>
      </c>
      <c r="T103" s="8" t="s">
        <v>895</v>
      </c>
      <c r="U103" s="8" t="s">
        <v>896</v>
      </c>
      <c r="V103" s="8" t="s">
        <v>918</v>
      </c>
    </row>
    <row r="104" s="8" customFormat="1" spans="1:22">
      <c r="A104" s="10">
        <v>21374393004</v>
      </c>
      <c r="B104" s="8" t="s">
        <v>1453</v>
      </c>
      <c r="C104" s="8" t="s">
        <v>1494</v>
      </c>
      <c r="D104" s="8" t="s">
        <v>1495</v>
      </c>
      <c r="E104" s="8" t="s">
        <v>1496</v>
      </c>
      <c r="F104" s="8" t="s">
        <v>881</v>
      </c>
      <c r="G104" s="8" t="s">
        <v>885</v>
      </c>
      <c r="H104" s="8" t="s">
        <v>886</v>
      </c>
      <c r="I104" s="8" t="s">
        <v>1497</v>
      </c>
      <c r="J104" s="8" t="s">
        <v>30</v>
      </c>
      <c r="K104" s="8" t="s">
        <v>1498</v>
      </c>
      <c r="L104" s="8" t="s">
        <v>1498</v>
      </c>
      <c r="M104" s="8" t="s">
        <v>889</v>
      </c>
      <c r="N104" s="8" t="s">
        <v>889</v>
      </c>
      <c r="O104" s="8" t="s">
        <v>890</v>
      </c>
      <c r="P104" s="8" t="s">
        <v>891</v>
      </c>
      <c r="Q104" s="8" t="s">
        <v>892</v>
      </c>
      <c r="R104" s="8" t="s">
        <v>1499</v>
      </c>
      <c r="S104" s="8" t="s">
        <v>894</v>
      </c>
      <c r="T104" s="8" t="s">
        <v>895</v>
      </c>
      <c r="U104" s="8" t="s">
        <v>896</v>
      </c>
      <c r="V104" s="8" t="s">
        <v>931</v>
      </c>
    </row>
    <row r="105" s="8" customFormat="1" spans="1:22">
      <c r="A105" s="10">
        <v>21373716157</v>
      </c>
      <c r="B105" s="8" t="s">
        <v>1500</v>
      </c>
      <c r="C105" s="8" t="s">
        <v>1501</v>
      </c>
      <c r="D105" s="8" t="s">
        <v>1495</v>
      </c>
      <c r="E105" s="8" t="s">
        <v>1502</v>
      </c>
      <c r="F105" s="8" t="s">
        <v>881</v>
      </c>
      <c r="G105" s="8" t="s">
        <v>885</v>
      </c>
      <c r="H105" s="8" t="s">
        <v>886</v>
      </c>
      <c r="I105" s="8" t="s">
        <v>1503</v>
      </c>
      <c r="J105" s="8" t="s">
        <v>30</v>
      </c>
      <c r="K105" s="8" t="s">
        <v>1498</v>
      </c>
      <c r="L105" s="8" t="s">
        <v>1498</v>
      </c>
      <c r="M105" s="8" t="s">
        <v>889</v>
      </c>
      <c r="N105" s="8" t="s">
        <v>889</v>
      </c>
      <c r="O105" s="8" t="s">
        <v>890</v>
      </c>
      <c r="P105" s="8" t="s">
        <v>891</v>
      </c>
      <c r="Q105" s="8" t="s">
        <v>892</v>
      </c>
      <c r="R105" s="8" t="s">
        <v>1504</v>
      </c>
      <c r="S105" s="8" t="s">
        <v>894</v>
      </c>
      <c r="T105" s="8" t="s">
        <v>895</v>
      </c>
      <c r="U105" s="8" t="s">
        <v>896</v>
      </c>
      <c r="V105" s="8" t="s">
        <v>931</v>
      </c>
    </row>
    <row r="106" s="8" customFormat="1" spans="1:22">
      <c r="A106" s="10">
        <v>21373122451</v>
      </c>
      <c r="B106" s="8" t="s">
        <v>1500</v>
      </c>
      <c r="C106" s="8" t="s">
        <v>1505</v>
      </c>
      <c r="D106" s="8" t="s">
        <v>1506</v>
      </c>
      <c r="E106" s="8" t="s">
        <v>1507</v>
      </c>
      <c r="F106" s="8" t="s">
        <v>881</v>
      </c>
      <c r="G106" s="8" t="s">
        <v>885</v>
      </c>
      <c r="H106" s="8" t="s">
        <v>886</v>
      </c>
      <c r="I106" s="8" t="s">
        <v>1508</v>
      </c>
      <c r="J106" s="8" t="s">
        <v>30</v>
      </c>
      <c r="K106" s="8" t="s">
        <v>1509</v>
      </c>
      <c r="L106" s="8" t="s">
        <v>1509</v>
      </c>
      <c r="M106" s="8" t="s">
        <v>889</v>
      </c>
      <c r="N106" s="8" t="s">
        <v>889</v>
      </c>
      <c r="O106" s="8" t="s">
        <v>890</v>
      </c>
      <c r="P106" s="8" t="s">
        <v>891</v>
      </c>
      <c r="Q106" s="8" t="s">
        <v>892</v>
      </c>
      <c r="R106" s="8" t="s">
        <v>1510</v>
      </c>
      <c r="S106" s="8" t="s">
        <v>894</v>
      </c>
      <c r="T106" s="8" t="s">
        <v>895</v>
      </c>
      <c r="U106" s="8" t="s">
        <v>896</v>
      </c>
      <c r="V106" s="8" t="s">
        <v>911</v>
      </c>
    </row>
    <row r="107" s="8" customFormat="1" spans="1:22">
      <c r="A107" s="10">
        <v>21372458501</v>
      </c>
      <c r="B107" s="8" t="s">
        <v>1500</v>
      </c>
      <c r="C107" s="8" t="s">
        <v>1511</v>
      </c>
      <c r="D107" s="8" t="s">
        <v>1512</v>
      </c>
      <c r="E107" s="8" t="s">
        <v>1513</v>
      </c>
      <c r="F107" s="8" t="s">
        <v>1346</v>
      </c>
      <c r="G107" s="8" t="s">
        <v>885</v>
      </c>
      <c r="H107" s="8" t="s">
        <v>886</v>
      </c>
      <c r="I107" s="8" t="s">
        <v>1514</v>
      </c>
      <c r="J107" s="8" t="s">
        <v>30</v>
      </c>
      <c r="K107" s="8" t="s">
        <v>1515</v>
      </c>
      <c r="L107" s="8" t="s">
        <v>1515</v>
      </c>
      <c r="M107" s="8" t="s">
        <v>889</v>
      </c>
      <c r="N107" s="8" t="s">
        <v>889</v>
      </c>
      <c r="O107" s="8" t="s">
        <v>890</v>
      </c>
      <c r="P107" s="8" t="s">
        <v>891</v>
      </c>
      <c r="Q107" s="8" t="s">
        <v>892</v>
      </c>
      <c r="R107" s="8" t="s">
        <v>1516</v>
      </c>
      <c r="S107" s="8" t="s">
        <v>894</v>
      </c>
      <c r="T107" s="8" t="s">
        <v>895</v>
      </c>
      <c r="U107" s="8" t="s">
        <v>896</v>
      </c>
      <c r="V107" s="8" t="s">
        <v>1395</v>
      </c>
    </row>
    <row r="108" s="8" customFormat="1" spans="1:22">
      <c r="A108" s="10">
        <v>21371924553</v>
      </c>
      <c r="B108" s="8" t="s">
        <v>1500</v>
      </c>
      <c r="C108" s="8" t="s">
        <v>1517</v>
      </c>
      <c r="D108" s="8" t="s">
        <v>1518</v>
      </c>
      <c r="E108" s="8" t="s">
        <v>1519</v>
      </c>
      <c r="F108" s="8" t="s">
        <v>881</v>
      </c>
      <c r="G108" s="8" t="s">
        <v>885</v>
      </c>
      <c r="H108" s="8" t="s">
        <v>886</v>
      </c>
      <c r="I108" s="8" t="s">
        <v>1520</v>
      </c>
      <c r="J108" s="8" t="s">
        <v>30</v>
      </c>
      <c r="K108" s="8" t="s">
        <v>1521</v>
      </c>
      <c r="L108" s="8" t="s">
        <v>1521</v>
      </c>
      <c r="M108" s="8" t="s">
        <v>889</v>
      </c>
      <c r="N108" s="8" t="s">
        <v>889</v>
      </c>
      <c r="O108" s="8" t="s">
        <v>890</v>
      </c>
      <c r="P108" s="8" t="s">
        <v>891</v>
      </c>
      <c r="Q108" s="8" t="s">
        <v>892</v>
      </c>
      <c r="R108" s="8" t="s">
        <v>1522</v>
      </c>
      <c r="S108" s="8" t="s">
        <v>894</v>
      </c>
      <c r="T108" s="8" t="s">
        <v>895</v>
      </c>
      <c r="U108" s="8" t="s">
        <v>896</v>
      </c>
      <c r="V108" s="8" t="s">
        <v>1523</v>
      </c>
    </row>
    <row r="109" s="8" customFormat="1" spans="1:22">
      <c r="A109" s="10">
        <v>21371426149</v>
      </c>
      <c r="B109" s="8" t="s">
        <v>1500</v>
      </c>
      <c r="C109" s="8" t="s">
        <v>1524</v>
      </c>
      <c r="D109" s="8" t="s">
        <v>1525</v>
      </c>
      <c r="E109" s="8" t="s">
        <v>1526</v>
      </c>
      <c r="F109" s="8" t="s">
        <v>881</v>
      </c>
      <c r="G109" s="8" t="s">
        <v>885</v>
      </c>
      <c r="H109" s="8" t="s">
        <v>886</v>
      </c>
      <c r="I109" s="8" t="s">
        <v>1527</v>
      </c>
      <c r="J109" s="8" t="s">
        <v>30</v>
      </c>
      <c r="K109" s="8" t="s">
        <v>1528</v>
      </c>
      <c r="L109" s="8" t="s">
        <v>1528</v>
      </c>
      <c r="M109" s="8" t="s">
        <v>889</v>
      </c>
      <c r="N109" s="8" t="s">
        <v>889</v>
      </c>
      <c r="O109" s="8" t="s">
        <v>890</v>
      </c>
      <c r="P109" s="8" t="s">
        <v>891</v>
      </c>
      <c r="Q109" s="8" t="s">
        <v>892</v>
      </c>
      <c r="R109" s="8" t="s">
        <v>1529</v>
      </c>
      <c r="S109" s="8" t="s">
        <v>894</v>
      </c>
      <c r="T109" s="8" t="s">
        <v>895</v>
      </c>
      <c r="U109" s="8" t="s">
        <v>896</v>
      </c>
      <c r="V109" s="8" t="s">
        <v>897</v>
      </c>
    </row>
    <row r="110" s="8" customFormat="1" spans="1:22">
      <c r="A110" s="10">
        <v>21369197196</v>
      </c>
      <c r="B110" s="8" t="s">
        <v>1500</v>
      </c>
      <c r="C110" s="8" t="s">
        <v>1530</v>
      </c>
      <c r="D110" s="8" t="s">
        <v>1531</v>
      </c>
      <c r="E110" s="8" t="s">
        <v>1532</v>
      </c>
      <c r="F110" s="8" t="s">
        <v>1226</v>
      </c>
      <c r="G110" s="8" t="s">
        <v>885</v>
      </c>
      <c r="H110" s="8" t="s">
        <v>886</v>
      </c>
      <c r="I110" s="8" t="s">
        <v>1533</v>
      </c>
      <c r="J110" s="8" t="s">
        <v>30</v>
      </c>
      <c r="K110" s="8" t="s">
        <v>1534</v>
      </c>
      <c r="L110" s="8" t="s">
        <v>1534</v>
      </c>
      <c r="M110" s="8" t="s">
        <v>889</v>
      </c>
      <c r="N110" s="8" t="s">
        <v>889</v>
      </c>
      <c r="O110" s="8" t="s">
        <v>890</v>
      </c>
      <c r="P110" s="8" t="s">
        <v>891</v>
      </c>
      <c r="Q110" s="8" t="s">
        <v>892</v>
      </c>
      <c r="R110" s="8" t="s">
        <v>1535</v>
      </c>
      <c r="S110" s="8" t="s">
        <v>894</v>
      </c>
      <c r="T110" s="8" t="s">
        <v>895</v>
      </c>
      <c r="U110" s="8" t="s">
        <v>896</v>
      </c>
      <c r="V110" s="8" t="s">
        <v>897</v>
      </c>
    </row>
    <row r="111" s="8" customFormat="1" spans="1:22">
      <c r="A111" s="10">
        <v>21369035158</v>
      </c>
      <c r="B111" s="8" t="s">
        <v>1500</v>
      </c>
      <c r="C111" s="8" t="s">
        <v>1536</v>
      </c>
      <c r="D111" s="8" t="s">
        <v>1537</v>
      </c>
      <c r="E111" s="8" t="s">
        <v>1538</v>
      </c>
      <c r="F111" s="8" t="s">
        <v>1226</v>
      </c>
      <c r="G111" s="8" t="s">
        <v>885</v>
      </c>
      <c r="H111" s="8" t="s">
        <v>886</v>
      </c>
      <c r="I111" s="8" t="s">
        <v>1539</v>
      </c>
      <c r="J111" s="8" t="s">
        <v>30</v>
      </c>
      <c r="K111" s="8" t="s">
        <v>1540</v>
      </c>
      <c r="L111" s="8" t="s">
        <v>1540</v>
      </c>
      <c r="M111" s="8" t="s">
        <v>889</v>
      </c>
      <c r="N111" s="8" t="s">
        <v>889</v>
      </c>
      <c r="O111" s="8" t="s">
        <v>890</v>
      </c>
      <c r="P111" s="8" t="s">
        <v>891</v>
      </c>
      <c r="Q111" s="8" t="s">
        <v>892</v>
      </c>
      <c r="R111" s="8" t="s">
        <v>1541</v>
      </c>
      <c r="S111" s="8" t="s">
        <v>894</v>
      </c>
      <c r="T111" s="8" t="s">
        <v>895</v>
      </c>
      <c r="U111" s="8" t="s">
        <v>896</v>
      </c>
      <c r="V111" s="8" t="s">
        <v>897</v>
      </c>
    </row>
    <row r="112" s="8" customFormat="1" spans="1:22">
      <c r="A112" s="10">
        <v>21368651740</v>
      </c>
      <c r="B112" s="8" t="s">
        <v>1500</v>
      </c>
      <c r="C112" s="8" t="s">
        <v>1542</v>
      </c>
      <c r="D112" s="8" t="s">
        <v>1543</v>
      </c>
      <c r="E112" s="8" t="s">
        <v>1544</v>
      </c>
      <c r="F112" s="8" t="s">
        <v>1346</v>
      </c>
      <c r="G112" s="8" t="s">
        <v>885</v>
      </c>
      <c r="H112" s="8" t="s">
        <v>886</v>
      </c>
      <c r="I112" s="8" t="s">
        <v>1545</v>
      </c>
      <c r="J112" s="8" t="s">
        <v>30</v>
      </c>
      <c r="K112" s="8" t="s">
        <v>1546</v>
      </c>
      <c r="L112" s="8" t="s">
        <v>1546</v>
      </c>
      <c r="M112" s="8" t="s">
        <v>889</v>
      </c>
      <c r="N112" s="8" t="s">
        <v>889</v>
      </c>
      <c r="O112" s="8" t="s">
        <v>890</v>
      </c>
      <c r="P112" s="8" t="s">
        <v>891</v>
      </c>
      <c r="Q112" s="8" t="s">
        <v>892</v>
      </c>
      <c r="R112" s="8" t="s">
        <v>1547</v>
      </c>
      <c r="S112" s="8" t="s">
        <v>894</v>
      </c>
      <c r="T112" s="8" t="s">
        <v>895</v>
      </c>
      <c r="U112" s="8" t="s">
        <v>896</v>
      </c>
      <c r="V112" s="8" t="s">
        <v>904</v>
      </c>
    </row>
    <row r="113" s="8" customFormat="1" spans="1:22">
      <c r="A113" s="10">
        <v>21368097685</v>
      </c>
      <c r="B113" s="8" t="s">
        <v>1548</v>
      </c>
      <c r="C113" s="8" t="s">
        <v>1549</v>
      </c>
      <c r="D113" s="8" t="s">
        <v>1550</v>
      </c>
      <c r="E113" s="8" t="s">
        <v>1551</v>
      </c>
      <c r="F113" s="8" t="s">
        <v>881</v>
      </c>
      <c r="G113" s="8" t="s">
        <v>885</v>
      </c>
      <c r="H113" s="8" t="s">
        <v>886</v>
      </c>
      <c r="I113" s="8" t="s">
        <v>1552</v>
      </c>
      <c r="J113" s="8" t="s">
        <v>30</v>
      </c>
      <c r="K113" s="8" t="s">
        <v>1553</v>
      </c>
      <c r="L113" s="8" t="s">
        <v>1553</v>
      </c>
      <c r="M113" s="8" t="s">
        <v>889</v>
      </c>
      <c r="N113" s="8" t="s">
        <v>889</v>
      </c>
      <c r="O113" s="8" t="s">
        <v>890</v>
      </c>
      <c r="P113" s="8" t="s">
        <v>891</v>
      </c>
      <c r="Q113" s="8" t="s">
        <v>892</v>
      </c>
      <c r="R113" s="8" t="s">
        <v>1554</v>
      </c>
      <c r="S113" s="8" t="s">
        <v>894</v>
      </c>
      <c r="T113" s="8" t="s">
        <v>895</v>
      </c>
      <c r="U113" s="8" t="s">
        <v>896</v>
      </c>
      <c r="V113" s="8" t="s">
        <v>897</v>
      </c>
    </row>
    <row r="114" s="8" customFormat="1" spans="1:22">
      <c r="A114" s="10">
        <v>21368103351</v>
      </c>
      <c r="B114" s="8" t="s">
        <v>1548</v>
      </c>
      <c r="C114" s="8" t="s">
        <v>1555</v>
      </c>
      <c r="D114" s="8" t="s">
        <v>1366</v>
      </c>
      <c r="E114" s="8" t="s">
        <v>1556</v>
      </c>
      <c r="F114" s="8" t="s">
        <v>881</v>
      </c>
      <c r="G114" s="8" t="s">
        <v>885</v>
      </c>
      <c r="H114" s="8" t="s">
        <v>886</v>
      </c>
      <c r="I114" s="8" t="s">
        <v>1557</v>
      </c>
      <c r="J114" s="8" t="s">
        <v>30</v>
      </c>
      <c r="K114" s="8" t="s">
        <v>1558</v>
      </c>
      <c r="L114" s="8" t="s">
        <v>1558</v>
      </c>
      <c r="M114" s="8" t="s">
        <v>889</v>
      </c>
      <c r="N114" s="8" t="s">
        <v>889</v>
      </c>
      <c r="O114" s="8" t="s">
        <v>890</v>
      </c>
      <c r="P114" s="8" t="s">
        <v>891</v>
      </c>
      <c r="Q114" s="8" t="s">
        <v>892</v>
      </c>
      <c r="R114" s="8" t="s">
        <v>1559</v>
      </c>
      <c r="S114" s="8" t="s">
        <v>894</v>
      </c>
      <c r="T114" s="8" t="s">
        <v>895</v>
      </c>
      <c r="U114" s="8" t="s">
        <v>1197</v>
      </c>
      <c r="V114" s="8" t="s">
        <v>1371</v>
      </c>
    </row>
    <row r="115" s="8" customFormat="1" spans="1:22">
      <c r="A115" s="10">
        <v>21366956961</v>
      </c>
      <c r="B115" s="8" t="s">
        <v>1548</v>
      </c>
      <c r="C115" s="8" t="s">
        <v>1560</v>
      </c>
      <c r="D115" s="8" t="s">
        <v>1561</v>
      </c>
      <c r="E115" s="8" t="s">
        <v>1562</v>
      </c>
      <c r="F115" s="8" t="s">
        <v>1346</v>
      </c>
      <c r="G115" s="8" t="s">
        <v>885</v>
      </c>
      <c r="H115" s="8" t="s">
        <v>886</v>
      </c>
      <c r="I115" s="8" t="s">
        <v>1563</v>
      </c>
      <c r="J115" s="8" t="s">
        <v>30</v>
      </c>
      <c r="K115" s="8" t="s">
        <v>1564</v>
      </c>
      <c r="L115" s="8" t="s">
        <v>1564</v>
      </c>
      <c r="M115" s="8" t="s">
        <v>889</v>
      </c>
      <c r="N115" s="8" t="s">
        <v>889</v>
      </c>
      <c r="O115" s="8" t="s">
        <v>890</v>
      </c>
      <c r="P115" s="8" t="s">
        <v>891</v>
      </c>
      <c r="Q115" s="8" t="s">
        <v>892</v>
      </c>
      <c r="R115" s="8" t="s">
        <v>1565</v>
      </c>
      <c r="S115" s="8" t="s">
        <v>894</v>
      </c>
      <c r="T115" s="8" t="s">
        <v>895</v>
      </c>
      <c r="U115" s="8" t="s">
        <v>896</v>
      </c>
      <c r="V115" s="8" t="s">
        <v>918</v>
      </c>
    </row>
    <row r="116" s="8" customFormat="1" spans="1:22">
      <c r="A116" s="10">
        <v>21366169132</v>
      </c>
      <c r="B116" s="8" t="s">
        <v>1548</v>
      </c>
      <c r="C116" s="8" t="s">
        <v>1566</v>
      </c>
      <c r="D116" s="8" t="s">
        <v>1567</v>
      </c>
      <c r="E116" s="8" t="s">
        <v>1568</v>
      </c>
      <c r="F116" s="8" t="s">
        <v>881</v>
      </c>
      <c r="G116" s="8" t="s">
        <v>885</v>
      </c>
      <c r="H116" s="8" t="s">
        <v>886</v>
      </c>
      <c r="I116" s="8" t="s">
        <v>1569</v>
      </c>
      <c r="J116" s="8" t="s">
        <v>30</v>
      </c>
      <c r="K116" s="8" t="s">
        <v>1570</v>
      </c>
      <c r="L116" s="8" t="s">
        <v>1570</v>
      </c>
      <c r="M116" s="8" t="s">
        <v>889</v>
      </c>
      <c r="N116" s="8" t="s">
        <v>889</v>
      </c>
      <c r="O116" s="8" t="s">
        <v>890</v>
      </c>
      <c r="P116" s="8" t="s">
        <v>891</v>
      </c>
      <c r="Q116" s="8" t="s">
        <v>892</v>
      </c>
      <c r="R116" s="8" t="s">
        <v>1571</v>
      </c>
      <c r="S116" s="8" t="s">
        <v>894</v>
      </c>
      <c r="T116" s="8" t="s">
        <v>895</v>
      </c>
      <c r="U116" s="8" t="s">
        <v>896</v>
      </c>
      <c r="V116" s="8" t="s">
        <v>1572</v>
      </c>
    </row>
    <row r="117" s="8" customFormat="1" spans="1:22">
      <c r="A117" s="10">
        <v>21364945719</v>
      </c>
      <c r="B117" s="8" t="s">
        <v>1548</v>
      </c>
      <c r="C117" s="8" t="s">
        <v>1573</v>
      </c>
      <c r="D117" s="8" t="s">
        <v>1574</v>
      </c>
      <c r="E117" s="8" t="s">
        <v>1575</v>
      </c>
      <c r="F117" s="8" t="s">
        <v>881</v>
      </c>
      <c r="G117" s="8" t="s">
        <v>885</v>
      </c>
      <c r="H117" s="8" t="s">
        <v>886</v>
      </c>
      <c r="I117" s="8" t="s">
        <v>1576</v>
      </c>
      <c r="J117" s="8" t="s">
        <v>30</v>
      </c>
      <c r="K117" s="8" t="s">
        <v>1577</v>
      </c>
      <c r="L117" s="8" t="s">
        <v>1577</v>
      </c>
      <c r="M117" s="8" t="s">
        <v>889</v>
      </c>
      <c r="N117" s="8" t="s">
        <v>889</v>
      </c>
      <c r="O117" s="8" t="s">
        <v>890</v>
      </c>
      <c r="P117" s="8" t="s">
        <v>891</v>
      </c>
      <c r="Q117" s="8" t="s">
        <v>892</v>
      </c>
      <c r="R117" s="8" t="s">
        <v>1578</v>
      </c>
      <c r="S117" s="8" t="s">
        <v>894</v>
      </c>
      <c r="T117" s="8" t="s">
        <v>895</v>
      </c>
      <c r="U117" s="8" t="s">
        <v>896</v>
      </c>
      <c r="V117" s="8" t="s">
        <v>918</v>
      </c>
    </row>
    <row r="118" s="8" customFormat="1" spans="1:22">
      <c r="A118" s="10">
        <v>21362974035</v>
      </c>
      <c r="B118" s="8" t="s">
        <v>1548</v>
      </c>
      <c r="C118" s="8" t="s">
        <v>1579</v>
      </c>
      <c r="D118" s="8" t="s">
        <v>1580</v>
      </c>
      <c r="E118" s="8" t="s">
        <v>1581</v>
      </c>
      <c r="F118" s="8" t="s">
        <v>881</v>
      </c>
      <c r="G118" s="8" t="s">
        <v>885</v>
      </c>
      <c r="H118" s="8" t="s">
        <v>886</v>
      </c>
      <c r="I118" s="8" t="s">
        <v>1582</v>
      </c>
      <c r="J118" s="8" t="s">
        <v>30</v>
      </c>
      <c r="K118" s="8" t="s">
        <v>1583</v>
      </c>
      <c r="L118" s="8" t="s">
        <v>1583</v>
      </c>
      <c r="M118" s="8" t="s">
        <v>889</v>
      </c>
      <c r="N118" s="8" t="s">
        <v>889</v>
      </c>
      <c r="O118" s="8" t="s">
        <v>890</v>
      </c>
      <c r="P118" s="8" t="s">
        <v>891</v>
      </c>
      <c r="Q118" s="8" t="s">
        <v>892</v>
      </c>
      <c r="R118" s="8" t="s">
        <v>1584</v>
      </c>
      <c r="S118" s="8" t="s">
        <v>894</v>
      </c>
      <c r="T118" s="8" t="s">
        <v>895</v>
      </c>
      <c r="U118" s="8" t="s">
        <v>896</v>
      </c>
      <c r="V118" s="8" t="s">
        <v>957</v>
      </c>
    </row>
    <row r="119" s="8" customFormat="1" spans="1:22">
      <c r="A119" s="10">
        <v>21359796098</v>
      </c>
      <c r="B119" s="8" t="s">
        <v>1585</v>
      </c>
      <c r="C119" s="8" t="s">
        <v>1586</v>
      </c>
      <c r="D119" s="8" t="s">
        <v>1037</v>
      </c>
      <c r="E119" s="8" t="s">
        <v>1587</v>
      </c>
      <c r="F119" s="8" t="s">
        <v>1308</v>
      </c>
      <c r="G119" s="8" t="s">
        <v>885</v>
      </c>
      <c r="H119" s="8" t="s">
        <v>886</v>
      </c>
      <c r="I119" s="8" t="s">
        <v>1588</v>
      </c>
      <c r="J119" s="8" t="s">
        <v>30</v>
      </c>
      <c r="K119" s="8" t="s">
        <v>1589</v>
      </c>
      <c r="L119" s="8" t="s">
        <v>1589</v>
      </c>
      <c r="M119" s="8" t="s">
        <v>889</v>
      </c>
      <c r="N119" s="8" t="s">
        <v>889</v>
      </c>
      <c r="O119" s="8" t="s">
        <v>890</v>
      </c>
      <c r="P119" s="8" t="s">
        <v>891</v>
      </c>
      <c r="Q119" s="8" t="s">
        <v>892</v>
      </c>
      <c r="R119" s="8" t="s">
        <v>1590</v>
      </c>
      <c r="S119" s="8" t="s">
        <v>894</v>
      </c>
      <c r="T119" s="8" t="s">
        <v>895</v>
      </c>
      <c r="U119" s="8" t="s">
        <v>896</v>
      </c>
      <c r="V119" s="8" t="s">
        <v>904</v>
      </c>
    </row>
    <row r="120" s="8" customFormat="1" spans="1:22">
      <c r="A120" s="10">
        <v>21355274497</v>
      </c>
      <c r="B120" s="8" t="s">
        <v>1591</v>
      </c>
      <c r="C120" s="8" t="s">
        <v>1592</v>
      </c>
      <c r="D120" s="8" t="s">
        <v>1593</v>
      </c>
      <c r="E120" s="8" t="s">
        <v>1594</v>
      </c>
      <c r="F120" s="8" t="s">
        <v>1226</v>
      </c>
      <c r="G120" s="8" t="s">
        <v>885</v>
      </c>
      <c r="H120" s="8" t="s">
        <v>886</v>
      </c>
      <c r="I120" s="8" t="s">
        <v>1595</v>
      </c>
      <c r="J120" s="8" t="s">
        <v>30</v>
      </c>
      <c r="K120" s="8" t="s">
        <v>1596</v>
      </c>
      <c r="L120" s="8" t="s">
        <v>1596</v>
      </c>
      <c r="M120" s="8" t="s">
        <v>889</v>
      </c>
      <c r="N120" s="8" t="s">
        <v>889</v>
      </c>
      <c r="O120" s="8" t="s">
        <v>890</v>
      </c>
      <c r="P120" s="8" t="s">
        <v>891</v>
      </c>
      <c r="Q120" s="8" t="s">
        <v>892</v>
      </c>
      <c r="R120" s="8" t="s">
        <v>1597</v>
      </c>
      <c r="S120" s="8" t="s">
        <v>894</v>
      </c>
      <c r="T120" s="8" t="s">
        <v>895</v>
      </c>
      <c r="U120" s="8" t="s">
        <v>896</v>
      </c>
      <c r="V120" s="8" t="s">
        <v>911</v>
      </c>
    </row>
    <row r="121" s="8" customFormat="1" spans="1:22">
      <c r="A121" s="10">
        <v>21354389204</v>
      </c>
      <c r="B121" s="8" t="s">
        <v>1591</v>
      </c>
      <c r="C121" s="8" t="s">
        <v>1598</v>
      </c>
      <c r="D121" s="8" t="s">
        <v>1599</v>
      </c>
      <c r="E121" s="8" t="s">
        <v>1600</v>
      </c>
      <c r="F121" s="8" t="s">
        <v>1500</v>
      </c>
      <c r="G121" s="8" t="s">
        <v>885</v>
      </c>
      <c r="H121" s="8" t="s">
        <v>886</v>
      </c>
      <c r="I121" s="8" t="s">
        <v>1601</v>
      </c>
      <c r="J121" s="8" t="s">
        <v>30</v>
      </c>
      <c r="K121" s="8" t="s">
        <v>1602</v>
      </c>
      <c r="L121" s="8" t="s">
        <v>1602</v>
      </c>
      <c r="M121" s="8" t="s">
        <v>889</v>
      </c>
      <c r="N121" s="8" t="s">
        <v>889</v>
      </c>
      <c r="O121" s="8" t="s">
        <v>890</v>
      </c>
      <c r="P121" s="8" t="s">
        <v>891</v>
      </c>
      <c r="Q121" s="8" t="s">
        <v>892</v>
      </c>
      <c r="R121" s="8" t="s">
        <v>1603</v>
      </c>
      <c r="S121" s="8" t="s">
        <v>894</v>
      </c>
      <c r="T121" s="8" t="s">
        <v>895</v>
      </c>
      <c r="U121" s="8" t="s">
        <v>896</v>
      </c>
      <c r="V121" s="8" t="s">
        <v>1604</v>
      </c>
    </row>
    <row r="122" s="8" customFormat="1" spans="1:22">
      <c r="A122" s="10">
        <v>21349797988</v>
      </c>
      <c r="B122" s="8" t="s">
        <v>1591</v>
      </c>
      <c r="C122" s="8" t="s">
        <v>1605</v>
      </c>
      <c r="D122" s="8" t="s">
        <v>1606</v>
      </c>
      <c r="E122" s="8" t="s">
        <v>1607</v>
      </c>
      <c r="F122" s="8" t="s">
        <v>1226</v>
      </c>
      <c r="G122" s="8" t="s">
        <v>885</v>
      </c>
      <c r="H122" s="8" t="s">
        <v>886</v>
      </c>
      <c r="I122" s="8" t="s">
        <v>1608</v>
      </c>
      <c r="J122" s="8" t="s">
        <v>30</v>
      </c>
      <c r="K122" s="8" t="s">
        <v>1609</v>
      </c>
      <c r="L122" s="8" t="s">
        <v>1609</v>
      </c>
      <c r="M122" s="8" t="s">
        <v>889</v>
      </c>
      <c r="N122" s="8" t="s">
        <v>889</v>
      </c>
      <c r="O122" s="8" t="s">
        <v>890</v>
      </c>
      <c r="P122" s="8" t="s">
        <v>891</v>
      </c>
      <c r="Q122" s="8" t="s">
        <v>892</v>
      </c>
      <c r="R122" s="8" t="s">
        <v>1610</v>
      </c>
      <c r="S122" s="8" t="s">
        <v>894</v>
      </c>
      <c r="T122" s="8" t="s">
        <v>895</v>
      </c>
      <c r="U122" s="8" t="s">
        <v>896</v>
      </c>
      <c r="V122" s="8" t="s">
        <v>897</v>
      </c>
    </row>
    <row r="123" s="8" customFormat="1" spans="1:22">
      <c r="A123" s="10">
        <v>21349141889</v>
      </c>
      <c r="B123" s="8" t="s">
        <v>1591</v>
      </c>
      <c r="C123" s="8" t="s">
        <v>1611</v>
      </c>
      <c r="D123" s="8" t="s">
        <v>1612</v>
      </c>
      <c r="E123" s="8" t="s">
        <v>1613</v>
      </c>
      <c r="F123" s="8" t="s">
        <v>1416</v>
      </c>
      <c r="G123" s="8" t="s">
        <v>885</v>
      </c>
      <c r="H123" s="8" t="s">
        <v>886</v>
      </c>
      <c r="I123" s="8" t="s">
        <v>1614</v>
      </c>
      <c r="J123" s="8" t="s">
        <v>30</v>
      </c>
      <c r="K123" s="8" t="s">
        <v>1615</v>
      </c>
      <c r="L123" s="8" t="s">
        <v>1615</v>
      </c>
      <c r="M123" s="8" t="s">
        <v>889</v>
      </c>
      <c r="N123" s="8" t="s">
        <v>889</v>
      </c>
      <c r="O123" s="8" t="s">
        <v>890</v>
      </c>
      <c r="P123" s="8" t="s">
        <v>891</v>
      </c>
      <c r="Q123" s="8" t="s">
        <v>892</v>
      </c>
      <c r="R123" s="8" t="s">
        <v>1616</v>
      </c>
      <c r="S123" s="8" t="s">
        <v>894</v>
      </c>
      <c r="T123" s="8" t="s">
        <v>895</v>
      </c>
      <c r="U123" s="8" t="s">
        <v>896</v>
      </c>
      <c r="V123" s="8" t="s">
        <v>1617</v>
      </c>
    </row>
    <row r="124" s="8" customFormat="1" spans="1:22">
      <c r="A124" s="10">
        <v>21347757455</v>
      </c>
      <c r="B124" s="8" t="s">
        <v>1618</v>
      </c>
      <c r="C124" s="8" t="s">
        <v>1619</v>
      </c>
      <c r="D124" s="8" t="s">
        <v>1620</v>
      </c>
      <c r="E124" s="8" t="s">
        <v>1621</v>
      </c>
      <c r="F124" s="8" t="s">
        <v>1226</v>
      </c>
      <c r="G124" s="8" t="s">
        <v>885</v>
      </c>
      <c r="H124" s="8" t="s">
        <v>886</v>
      </c>
      <c r="I124" s="8" t="s">
        <v>1622</v>
      </c>
      <c r="J124" s="8" t="s">
        <v>30</v>
      </c>
      <c r="K124" s="8" t="s">
        <v>1106</v>
      </c>
      <c r="L124" s="8" t="s">
        <v>1106</v>
      </c>
      <c r="M124" s="8" t="s">
        <v>889</v>
      </c>
      <c r="N124" s="8" t="s">
        <v>889</v>
      </c>
      <c r="O124" s="8" t="s">
        <v>890</v>
      </c>
      <c r="P124" s="8" t="s">
        <v>891</v>
      </c>
      <c r="Q124" s="8" t="s">
        <v>892</v>
      </c>
      <c r="R124" s="8" t="s">
        <v>1623</v>
      </c>
      <c r="S124" s="8" t="s">
        <v>894</v>
      </c>
      <c r="T124" s="8" t="s">
        <v>895</v>
      </c>
      <c r="U124" s="8" t="s">
        <v>896</v>
      </c>
      <c r="V124" s="8" t="s">
        <v>931</v>
      </c>
    </row>
    <row r="125" s="8" customFormat="1" spans="1:22">
      <c r="A125" s="10">
        <v>21347392092</v>
      </c>
      <c r="B125" s="8" t="s">
        <v>1618</v>
      </c>
      <c r="C125" s="8" t="s">
        <v>1624</v>
      </c>
      <c r="D125" s="8" t="s">
        <v>1625</v>
      </c>
      <c r="E125" s="8" t="s">
        <v>1626</v>
      </c>
      <c r="F125" s="8" t="s">
        <v>1226</v>
      </c>
      <c r="G125" s="8" t="s">
        <v>885</v>
      </c>
      <c r="H125" s="8" t="s">
        <v>886</v>
      </c>
      <c r="I125" s="8" t="s">
        <v>1627</v>
      </c>
      <c r="J125" s="8" t="s">
        <v>30</v>
      </c>
      <c r="K125" s="8" t="s">
        <v>1628</v>
      </c>
      <c r="L125" s="8" t="s">
        <v>1628</v>
      </c>
      <c r="M125" s="8" t="s">
        <v>889</v>
      </c>
      <c r="N125" s="8" t="s">
        <v>889</v>
      </c>
      <c r="O125" s="8" t="s">
        <v>890</v>
      </c>
      <c r="P125" s="8" t="s">
        <v>891</v>
      </c>
      <c r="Q125" s="8" t="s">
        <v>892</v>
      </c>
      <c r="R125" s="8" t="s">
        <v>1629</v>
      </c>
      <c r="S125" s="8" t="s">
        <v>894</v>
      </c>
      <c r="T125" s="8" t="s">
        <v>895</v>
      </c>
      <c r="U125" s="8" t="s">
        <v>896</v>
      </c>
      <c r="V125" s="8" t="s">
        <v>911</v>
      </c>
    </row>
    <row r="126" s="8" customFormat="1" spans="1:22">
      <c r="A126" s="10">
        <v>21346114629</v>
      </c>
      <c r="B126" s="8" t="s">
        <v>1618</v>
      </c>
      <c r="C126" s="8" t="s">
        <v>1630</v>
      </c>
      <c r="D126" s="8" t="s">
        <v>1631</v>
      </c>
      <c r="E126" s="8" t="s">
        <v>1632</v>
      </c>
      <c r="F126" s="8" t="s">
        <v>1226</v>
      </c>
      <c r="G126" s="8" t="s">
        <v>885</v>
      </c>
      <c r="H126" s="8" t="s">
        <v>886</v>
      </c>
      <c r="I126" s="8" t="s">
        <v>1633</v>
      </c>
      <c r="J126" s="8" t="s">
        <v>30</v>
      </c>
      <c r="K126" s="8" t="s">
        <v>1634</v>
      </c>
      <c r="L126" s="8" t="s">
        <v>1634</v>
      </c>
      <c r="M126" s="8" t="s">
        <v>889</v>
      </c>
      <c r="N126" s="8" t="s">
        <v>889</v>
      </c>
      <c r="O126" s="8" t="s">
        <v>890</v>
      </c>
      <c r="P126" s="8" t="s">
        <v>891</v>
      </c>
      <c r="Q126" s="8" t="s">
        <v>892</v>
      </c>
      <c r="R126" s="8" t="s">
        <v>1635</v>
      </c>
      <c r="S126" s="8" t="s">
        <v>894</v>
      </c>
      <c r="T126" s="8" t="s">
        <v>895</v>
      </c>
      <c r="U126" s="8" t="s">
        <v>896</v>
      </c>
      <c r="V126" s="8" t="s">
        <v>1371</v>
      </c>
    </row>
    <row r="127" s="8" customFormat="1" spans="1:22">
      <c r="A127" s="10">
        <v>21345493676</v>
      </c>
      <c r="B127" s="8" t="s">
        <v>1618</v>
      </c>
      <c r="C127" s="8" t="s">
        <v>1636</v>
      </c>
      <c r="D127" s="8" t="s">
        <v>1637</v>
      </c>
      <c r="E127" s="8" t="s">
        <v>1638</v>
      </c>
      <c r="F127" s="8" t="s">
        <v>1226</v>
      </c>
      <c r="G127" s="8" t="s">
        <v>885</v>
      </c>
      <c r="H127" s="8" t="s">
        <v>886</v>
      </c>
      <c r="I127" s="8" t="s">
        <v>1633</v>
      </c>
      <c r="J127" s="8" t="s">
        <v>30</v>
      </c>
      <c r="K127" s="8" t="s">
        <v>1634</v>
      </c>
      <c r="L127" s="8" t="s">
        <v>1634</v>
      </c>
      <c r="M127" s="8" t="s">
        <v>889</v>
      </c>
      <c r="N127" s="8" t="s">
        <v>889</v>
      </c>
      <c r="O127" s="8" t="s">
        <v>890</v>
      </c>
      <c r="P127" s="8" t="s">
        <v>891</v>
      </c>
      <c r="Q127" s="8" t="s">
        <v>892</v>
      </c>
      <c r="R127" s="8" t="s">
        <v>1639</v>
      </c>
      <c r="S127" s="8" t="s">
        <v>894</v>
      </c>
      <c r="T127" s="8" t="s">
        <v>895</v>
      </c>
      <c r="U127" s="8" t="s">
        <v>1197</v>
      </c>
      <c r="V127" s="8" t="s">
        <v>904</v>
      </c>
    </row>
    <row r="128" s="8" customFormat="1" spans="1:22">
      <c r="A128" s="10">
        <v>21340242464</v>
      </c>
      <c r="B128" s="8" t="s">
        <v>1618</v>
      </c>
      <c r="C128" s="8" t="s">
        <v>1640</v>
      </c>
      <c r="D128" s="8" t="s">
        <v>1641</v>
      </c>
      <c r="E128" s="8" t="s">
        <v>1642</v>
      </c>
      <c r="F128" s="8" t="s">
        <v>881</v>
      </c>
      <c r="G128" s="8" t="s">
        <v>885</v>
      </c>
      <c r="H128" s="8" t="s">
        <v>886</v>
      </c>
      <c r="I128" s="8" t="s">
        <v>1643</v>
      </c>
      <c r="J128" s="8" t="s">
        <v>30</v>
      </c>
      <c r="K128" s="8" t="s">
        <v>1644</v>
      </c>
      <c r="L128" s="8" t="s">
        <v>1644</v>
      </c>
      <c r="M128" s="8" t="s">
        <v>889</v>
      </c>
      <c r="N128" s="8" t="s">
        <v>889</v>
      </c>
      <c r="O128" s="8" t="s">
        <v>890</v>
      </c>
      <c r="P128" s="8" t="s">
        <v>891</v>
      </c>
      <c r="Q128" s="8" t="s">
        <v>892</v>
      </c>
      <c r="R128" s="8" t="s">
        <v>1645</v>
      </c>
      <c r="S128" s="8" t="s">
        <v>894</v>
      </c>
      <c r="T128" s="8" t="s">
        <v>895</v>
      </c>
      <c r="U128" s="8" t="s">
        <v>896</v>
      </c>
      <c r="V128" s="8" t="s">
        <v>1646</v>
      </c>
    </row>
    <row r="129" s="8" customFormat="1" spans="1:22">
      <c r="A129" s="10">
        <v>21339096637</v>
      </c>
      <c r="B129" s="8" t="s">
        <v>1647</v>
      </c>
      <c r="C129" s="8" t="s">
        <v>1648</v>
      </c>
      <c r="D129" s="8" t="s">
        <v>1649</v>
      </c>
      <c r="E129" s="8" t="s">
        <v>1650</v>
      </c>
      <c r="F129" s="8" t="s">
        <v>881</v>
      </c>
      <c r="G129" s="8" t="s">
        <v>885</v>
      </c>
      <c r="H129" s="8" t="s">
        <v>886</v>
      </c>
      <c r="I129" s="8" t="s">
        <v>1651</v>
      </c>
      <c r="J129" s="8" t="s">
        <v>30</v>
      </c>
      <c r="K129" s="8" t="s">
        <v>1652</v>
      </c>
      <c r="L129" s="8" t="s">
        <v>1652</v>
      </c>
      <c r="M129" s="8" t="s">
        <v>889</v>
      </c>
      <c r="N129" s="8" t="s">
        <v>889</v>
      </c>
      <c r="O129" s="8" t="s">
        <v>890</v>
      </c>
      <c r="P129" s="8" t="s">
        <v>891</v>
      </c>
      <c r="Q129" s="8" t="s">
        <v>892</v>
      </c>
      <c r="R129" s="8" t="s">
        <v>1653</v>
      </c>
      <c r="S129" s="8" t="s">
        <v>894</v>
      </c>
      <c r="T129" s="8" t="s">
        <v>895</v>
      </c>
      <c r="U129" s="8" t="s">
        <v>896</v>
      </c>
      <c r="V129" s="8" t="s">
        <v>992</v>
      </c>
    </row>
    <row r="130" s="8" customFormat="1" spans="1:22">
      <c r="A130" s="10">
        <v>21337070445</v>
      </c>
      <c r="B130" s="8" t="s">
        <v>1647</v>
      </c>
      <c r="C130" s="8" t="s">
        <v>1654</v>
      </c>
      <c r="D130" s="8" t="s">
        <v>1655</v>
      </c>
      <c r="E130" s="8" t="s">
        <v>1656</v>
      </c>
      <c r="F130" s="8" t="s">
        <v>1226</v>
      </c>
      <c r="G130" s="8" t="s">
        <v>885</v>
      </c>
      <c r="H130" s="8" t="s">
        <v>886</v>
      </c>
      <c r="I130" s="8" t="s">
        <v>1657</v>
      </c>
      <c r="J130" s="8" t="s">
        <v>30</v>
      </c>
      <c r="K130" s="8" t="s">
        <v>1658</v>
      </c>
      <c r="L130" s="8" t="s">
        <v>1658</v>
      </c>
      <c r="M130" s="8" t="s">
        <v>889</v>
      </c>
      <c r="N130" s="8" t="s">
        <v>889</v>
      </c>
      <c r="O130" s="8" t="s">
        <v>890</v>
      </c>
      <c r="P130" s="8" t="s">
        <v>891</v>
      </c>
      <c r="Q130" s="8" t="s">
        <v>892</v>
      </c>
      <c r="R130" s="8" t="s">
        <v>1659</v>
      </c>
      <c r="S130" s="8" t="s">
        <v>894</v>
      </c>
      <c r="T130" s="8" t="s">
        <v>895</v>
      </c>
      <c r="U130" s="8" t="s">
        <v>896</v>
      </c>
      <c r="V130" s="8" t="s">
        <v>971</v>
      </c>
    </row>
    <row r="131" s="8" customFormat="1" spans="1:22">
      <c r="A131" s="10">
        <v>21336055822</v>
      </c>
      <c r="B131" s="8" t="s">
        <v>1647</v>
      </c>
      <c r="C131" s="8" t="s">
        <v>1660</v>
      </c>
      <c r="D131" s="8" t="s">
        <v>1661</v>
      </c>
      <c r="E131" s="8" t="s">
        <v>1662</v>
      </c>
      <c r="F131" s="8" t="s">
        <v>881</v>
      </c>
      <c r="G131" s="8" t="s">
        <v>885</v>
      </c>
      <c r="H131" s="8" t="s">
        <v>886</v>
      </c>
      <c r="I131" s="8" t="s">
        <v>1663</v>
      </c>
      <c r="J131" s="8" t="s">
        <v>30</v>
      </c>
      <c r="K131" s="8" t="s">
        <v>1664</v>
      </c>
      <c r="L131" s="8" t="s">
        <v>1664</v>
      </c>
      <c r="M131" s="8" t="s">
        <v>889</v>
      </c>
      <c r="N131" s="8" t="s">
        <v>889</v>
      </c>
      <c r="O131" s="8" t="s">
        <v>890</v>
      </c>
      <c r="P131" s="8" t="s">
        <v>891</v>
      </c>
      <c r="Q131" s="8" t="s">
        <v>892</v>
      </c>
      <c r="R131" s="8" t="s">
        <v>1665</v>
      </c>
      <c r="S131" s="8" t="s">
        <v>894</v>
      </c>
      <c r="T131" s="8" t="s">
        <v>895</v>
      </c>
      <c r="U131" s="8" t="s">
        <v>896</v>
      </c>
      <c r="V131" s="8" t="s">
        <v>897</v>
      </c>
    </row>
    <row r="132" s="8" customFormat="1" spans="1:22">
      <c r="A132" s="10">
        <v>21333840496</v>
      </c>
      <c r="B132" s="8" t="s">
        <v>1647</v>
      </c>
      <c r="C132" s="8" t="s">
        <v>1666</v>
      </c>
      <c r="D132" s="8" t="s">
        <v>1667</v>
      </c>
      <c r="E132" s="8" t="s">
        <v>1668</v>
      </c>
      <c r="F132" s="8" t="s">
        <v>881</v>
      </c>
      <c r="G132" s="8" t="s">
        <v>885</v>
      </c>
      <c r="H132" s="8" t="s">
        <v>886</v>
      </c>
      <c r="I132" s="8" t="s">
        <v>1669</v>
      </c>
      <c r="J132" s="8" t="s">
        <v>30</v>
      </c>
      <c r="K132" s="8" t="s">
        <v>1670</v>
      </c>
      <c r="L132" s="8" t="s">
        <v>1670</v>
      </c>
      <c r="M132" s="8" t="s">
        <v>889</v>
      </c>
      <c r="N132" s="8" t="s">
        <v>889</v>
      </c>
      <c r="O132" s="8" t="s">
        <v>890</v>
      </c>
      <c r="P132" s="8" t="s">
        <v>891</v>
      </c>
      <c r="Q132" s="8" t="s">
        <v>892</v>
      </c>
      <c r="R132" s="8" t="s">
        <v>1671</v>
      </c>
      <c r="S132" s="8" t="s">
        <v>894</v>
      </c>
      <c r="T132" s="8" t="s">
        <v>895</v>
      </c>
      <c r="U132" s="8" t="s">
        <v>896</v>
      </c>
      <c r="V132" s="8" t="s">
        <v>897</v>
      </c>
    </row>
    <row r="133" s="8" customFormat="1" spans="1:22">
      <c r="A133" s="10">
        <v>21319922671</v>
      </c>
      <c r="B133" s="8" t="s">
        <v>1672</v>
      </c>
      <c r="C133" s="8" t="s">
        <v>1673</v>
      </c>
      <c r="D133" s="8" t="s">
        <v>1674</v>
      </c>
      <c r="E133" s="8" t="s">
        <v>1675</v>
      </c>
      <c r="F133" s="8" t="s">
        <v>1226</v>
      </c>
      <c r="G133" s="8" t="s">
        <v>885</v>
      </c>
      <c r="H133" s="8" t="s">
        <v>886</v>
      </c>
      <c r="I133" s="8" t="s">
        <v>1676</v>
      </c>
      <c r="J133" s="8" t="s">
        <v>30</v>
      </c>
      <c r="K133" s="8" t="s">
        <v>1677</v>
      </c>
      <c r="L133" s="8" t="s">
        <v>1677</v>
      </c>
      <c r="M133" s="8" t="s">
        <v>889</v>
      </c>
      <c r="N133" s="8" t="s">
        <v>889</v>
      </c>
      <c r="O133" s="8" t="s">
        <v>890</v>
      </c>
      <c r="P133" s="8" t="s">
        <v>891</v>
      </c>
      <c r="Q133" s="8" t="s">
        <v>892</v>
      </c>
      <c r="R133" s="8" t="s">
        <v>1678</v>
      </c>
      <c r="S133" s="8" t="s">
        <v>894</v>
      </c>
      <c r="T133" s="8" t="s">
        <v>895</v>
      </c>
      <c r="U133" s="8" t="s">
        <v>896</v>
      </c>
      <c r="V133" s="8" t="s">
        <v>978</v>
      </c>
    </row>
    <row r="134" s="8" customFormat="1" spans="1:22">
      <c r="A134" s="10">
        <v>21318787224</v>
      </c>
      <c r="B134" s="8" t="s">
        <v>1672</v>
      </c>
      <c r="C134" s="8" t="s">
        <v>1679</v>
      </c>
      <c r="D134" s="8" t="s">
        <v>1680</v>
      </c>
      <c r="E134" s="8" t="s">
        <v>1681</v>
      </c>
      <c r="F134" s="8" t="s">
        <v>881</v>
      </c>
      <c r="G134" s="8" t="s">
        <v>885</v>
      </c>
      <c r="H134" s="8" t="s">
        <v>886</v>
      </c>
      <c r="I134" s="8" t="s">
        <v>1682</v>
      </c>
      <c r="J134" s="8" t="s">
        <v>30</v>
      </c>
      <c r="K134" s="8" t="s">
        <v>1683</v>
      </c>
      <c r="L134" s="8" t="s">
        <v>1683</v>
      </c>
      <c r="M134" s="8" t="s">
        <v>889</v>
      </c>
      <c r="N134" s="8" t="s">
        <v>889</v>
      </c>
      <c r="O134" s="8" t="s">
        <v>890</v>
      </c>
      <c r="P134" s="8" t="s">
        <v>891</v>
      </c>
      <c r="Q134" s="8" t="s">
        <v>892</v>
      </c>
      <c r="R134" s="8" t="s">
        <v>1684</v>
      </c>
      <c r="S134" s="8" t="s">
        <v>894</v>
      </c>
      <c r="T134" s="8" t="s">
        <v>895</v>
      </c>
      <c r="U134" s="8" t="s">
        <v>896</v>
      </c>
      <c r="V134" s="8" t="s">
        <v>931</v>
      </c>
    </row>
    <row r="135" s="8" customFormat="1" spans="1:22">
      <c r="A135" s="10">
        <v>21314775951</v>
      </c>
      <c r="B135" s="8" t="s">
        <v>1672</v>
      </c>
      <c r="C135" s="8" t="s">
        <v>1685</v>
      </c>
      <c r="D135" s="8" t="s">
        <v>1686</v>
      </c>
      <c r="E135" s="8" t="s">
        <v>1687</v>
      </c>
      <c r="F135" s="8" t="s">
        <v>1548</v>
      </c>
      <c r="G135" s="8" t="s">
        <v>885</v>
      </c>
      <c r="H135" s="8" t="s">
        <v>886</v>
      </c>
      <c r="I135" s="8" t="s">
        <v>1688</v>
      </c>
      <c r="J135" s="8" t="s">
        <v>30</v>
      </c>
      <c r="K135" s="8" t="s">
        <v>1689</v>
      </c>
      <c r="L135" s="8" t="s">
        <v>1689</v>
      </c>
      <c r="M135" s="8" t="s">
        <v>889</v>
      </c>
      <c r="N135" s="8" t="s">
        <v>889</v>
      </c>
      <c r="O135" s="8" t="s">
        <v>890</v>
      </c>
      <c r="P135" s="8" t="s">
        <v>891</v>
      </c>
      <c r="Q135" s="8" t="s">
        <v>892</v>
      </c>
      <c r="R135" s="8" t="s">
        <v>1690</v>
      </c>
      <c r="S135" s="8" t="s">
        <v>894</v>
      </c>
      <c r="T135" s="8" t="s">
        <v>895</v>
      </c>
      <c r="U135" s="8" t="s">
        <v>896</v>
      </c>
      <c r="V135" s="8" t="s">
        <v>897</v>
      </c>
    </row>
    <row r="136" s="8" customFormat="1" spans="1:22">
      <c r="A136" s="10">
        <v>21314324794</v>
      </c>
      <c r="B136" s="8" t="s">
        <v>1672</v>
      </c>
      <c r="C136" s="8" t="s">
        <v>1691</v>
      </c>
      <c r="D136" s="8" t="s">
        <v>1692</v>
      </c>
      <c r="E136" s="8" t="s">
        <v>1693</v>
      </c>
      <c r="F136" s="8" t="s">
        <v>1226</v>
      </c>
      <c r="G136" s="8" t="s">
        <v>885</v>
      </c>
      <c r="H136" s="8" t="s">
        <v>886</v>
      </c>
      <c r="I136" s="8" t="s">
        <v>1694</v>
      </c>
      <c r="J136" s="8" t="s">
        <v>30</v>
      </c>
      <c r="K136" s="8" t="s">
        <v>1695</v>
      </c>
      <c r="L136" s="8" t="s">
        <v>890</v>
      </c>
      <c r="M136" s="8" t="s">
        <v>1696</v>
      </c>
      <c r="N136" s="8" t="s">
        <v>1697</v>
      </c>
      <c r="O136" s="8" t="s">
        <v>890</v>
      </c>
      <c r="P136" s="8" t="s">
        <v>891</v>
      </c>
      <c r="Q136" s="8" t="s">
        <v>892</v>
      </c>
      <c r="R136" s="8" t="s">
        <v>1698</v>
      </c>
      <c r="S136" s="8" t="s">
        <v>894</v>
      </c>
      <c r="T136" s="8" t="s">
        <v>895</v>
      </c>
      <c r="U136" s="8" t="s">
        <v>896</v>
      </c>
      <c r="V136" s="8" t="s">
        <v>918</v>
      </c>
    </row>
    <row r="137" s="8" customFormat="1" spans="1:22">
      <c r="A137" s="10">
        <v>21312759671</v>
      </c>
      <c r="B137" s="8" t="s">
        <v>1699</v>
      </c>
      <c r="C137" s="8" t="s">
        <v>1700</v>
      </c>
      <c r="D137" s="8" t="s">
        <v>1701</v>
      </c>
      <c r="E137" s="8" t="s">
        <v>1702</v>
      </c>
      <c r="F137" s="8" t="s">
        <v>1453</v>
      </c>
      <c r="G137" s="8" t="s">
        <v>885</v>
      </c>
      <c r="H137" s="8" t="s">
        <v>886</v>
      </c>
      <c r="I137" s="8" t="s">
        <v>1703</v>
      </c>
      <c r="J137" s="8" t="s">
        <v>30</v>
      </c>
      <c r="K137" s="8" t="s">
        <v>1704</v>
      </c>
      <c r="L137" s="8" t="s">
        <v>1704</v>
      </c>
      <c r="M137" s="8" t="s">
        <v>889</v>
      </c>
      <c r="N137" s="8" t="s">
        <v>889</v>
      </c>
      <c r="O137" s="8" t="s">
        <v>890</v>
      </c>
      <c r="P137" s="8" t="s">
        <v>891</v>
      </c>
      <c r="Q137" s="8" t="s">
        <v>892</v>
      </c>
      <c r="R137" s="8" t="s">
        <v>1705</v>
      </c>
      <c r="S137" s="8" t="s">
        <v>894</v>
      </c>
      <c r="T137" s="8" t="s">
        <v>895</v>
      </c>
      <c r="U137" s="8" t="s">
        <v>896</v>
      </c>
      <c r="V137" s="8" t="s">
        <v>1706</v>
      </c>
    </row>
    <row r="138" s="8" customFormat="1" spans="1:22">
      <c r="A138" s="10">
        <v>21304219130</v>
      </c>
      <c r="B138" s="8" t="s">
        <v>1699</v>
      </c>
      <c r="C138" s="8" t="s">
        <v>1707</v>
      </c>
      <c r="D138" s="8" t="s">
        <v>1708</v>
      </c>
      <c r="E138" s="8" t="s">
        <v>1709</v>
      </c>
      <c r="F138" s="8" t="s">
        <v>1308</v>
      </c>
      <c r="G138" s="8" t="s">
        <v>885</v>
      </c>
      <c r="H138" s="8" t="s">
        <v>886</v>
      </c>
      <c r="I138" s="8" t="s">
        <v>1710</v>
      </c>
      <c r="J138" s="8" t="s">
        <v>30</v>
      </c>
      <c r="K138" s="8" t="s">
        <v>1711</v>
      </c>
      <c r="L138" s="8" t="s">
        <v>1711</v>
      </c>
      <c r="M138" s="8" t="s">
        <v>889</v>
      </c>
      <c r="N138" s="8" t="s">
        <v>889</v>
      </c>
      <c r="O138" s="8" t="s">
        <v>890</v>
      </c>
      <c r="P138" s="8" t="s">
        <v>891</v>
      </c>
      <c r="Q138" s="8" t="s">
        <v>892</v>
      </c>
      <c r="R138" s="8" t="s">
        <v>1712</v>
      </c>
      <c r="S138" s="8" t="s">
        <v>894</v>
      </c>
      <c r="T138" s="8" t="s">
        <v>895</v>
      </c>
      <c r="U138" s="8" t="s">
        <v>896</v>
      </c>
      <c r="V138" s="8" t="s">
        <v>992</v>
      </c>
    </row>
    <row r="139" s="8" customFormat="1" spans="1:22">
      <c r="A139" s="10">
        <v>21304828620</v>
      </c>
      <c r="B139" s="8" t="s">
        <v>1699</v>
      </c>
      <c r="C139" s="8" t="s">
        <v>1713</v>
      </c>
      <c r="D139" s="8" t="s">
        <v>1714</v>
      </c>
      <c r="E139" s="8" t="s">
        <v>1715</v>
      </c>
      <c r="F139" s="8" t="s">
        <v>881</v>
      </c>
      <c r="G139" s="8" t="s">
        <v>885</v>
      </c>
      <c r="H139" s="8" t="s">
        <v>886</v>
      </c>
      <c r="I139" s="8" t="s">
        <v>1716</v>
      </c>
      <c r="J139" s="8" t="s">
        <v>30</v>
      </c>
      <c r="K139" s="8" t="s">
        <v>1717</v>
      </c>
      <c r="L139" s="8" t="s">
        <v>1717</v>
      </c>
      <c r="M139" s="8" t="s">
        <v>889</v>
      </c>
      <c r="N139" s="8" t="s">
        <v>889</v>
      </c>
      <c r="O139" s="8" t="s">
        <v>890</v>
      </c>
      <c r="P139" s="8" t="s">
        <v>891</v>
      </c>
      <c r="Q139" s="8" t="s">
        <v>892</v>
      </c>
      <c r="R139" s="8" t="s">
        <v>1718</v>
      </c>
      <c r="S139" s="8" t="s">
        <v>894</v>
      </c>
      <c r="T139" s="8" t="s">
        <v>895</v>
      </c>
      <c r="U139" s="8" t="s">
        <v>896</v>
      </c>
      <c r="V139" s="8" t="s">
        <v>931</v>
      </c>
    </row>
    <row r="140" s="8" customFormat="1" spans="1:22">
      <c r="A140" s="10">
        <v>21303990207</v>
      </c>
      <c r="B140" s="8" t="s">
        <v>1699</v>
      </c>
      <c r="C140" s="8" t="s">
        <v>1719</v>
      </c>
      <c r="D140" s="8" t="s">
        <v>1720</v>
      </c>
      <c r="E140" s="8" t="s">
        <v>1721</v>
      </c>
      <c r="F140" s="8" t="s">
        <v>1226</v>
      </c>
      <c r="G140" s="8" t="s">
        <v>885</v>
      </c>
      <c r="H140" s="8" t="s">
        <v>886</v>
      </c>
      <c r="I140" s="8" t="s">
        <v>1722</v>
      </c>
      <c r="J140" s="8" t="s">
        <v>30</v>
      </c>
      <c r="K140" s="8" t="s">
        <v>1723</v>
      </c>
      <c r="L140" s="8" t="s">
        <v>1723</v>
      </c>
      <c r="M140" s="8" t="s">
        <v>889</v>
      </c>
      <c r="N140" s="8" t="s">
        <v>889</v>
      </c>
      <c r="O140" s="8" t="s">
        <v>890</v>
      </c>
      <c r="P140" s="8" t="s">
        <v>891</v>
      </c>
      <c r="Q140" s="8" t="s">
        <v>892</v>
      </c>
      <c r="R140" s="8" t="s">
        <v>1724</v>
      </c>
      <c r="S140" s="8" t="s">
        <v>894</v>
      </c>
      <c r="T140" s="8" t="s">
        <v>895</v>
      </c>
      <c r="U140" s="8" t="s">
        <v>896</v>
      </c>
      <c r="V140" s="8" t="s">
        <v>897</v>
      </c>
    </row>
    <row r="141" s="8" customFormat="1" spans="1:22">
      <c r="A141" s="10">
        <v>21302419589</v>
      </c>
      <c r="B141" s="8" t="s">
        <v>1699</v>
      </c>
      <c r="C141" s="8" t="s">
        <v>1725</v>
      </c>
      <c r="D141" s="8" t="s">
        <v>1726</v>
      </c>
      <c r="E141" s="8" t="s">
        <v>1727</v>
      </c>
      <c r="F141" s="8" t="s">
        <v>881</v>
      </c>
      <c r="G141" s="8" t="s">
        <v>885</v>
      </c>
      <c r="H141" s="8" t="s">
        <v>886</v>
      </c>
      <c r="I141" s="8" t="s">
        <v>1728</v>
      </c>
      <c r="J141" s="8" t="s">
        <v>30</v>
      </c>
      <c r="K141" s="8" t="s">
        <v>1729</v>
      </c>
      <c r="L141" s="8" t="s">
        <v>1729</v>
      </c>
      <c r="M141" s="8" t="s">
        <v>889</v>
      </c>
      <c r="N141" s="8" t="s">
        <v>889</v>
      </c>
      <c r="O141" s="8" t="s">
        <v>890</v>
      </c>
      <c r="P141" s="8" t="s">
        <v>891</v>
      </c>
      <c r="Q141" s="8" t="s">
        <v>892</v>
      </c>
      <c r="R141" s="8" t="s">
        <v>1730</v>
      </c>
      <c r="S141" s="8" t="s">
        <v>894</v>
      </c>
      <c r="T141" s="8" t="s">
        <v>895</v>
      </c>
      <c r="U141" s="8" t="s">
        <v>896</v>
      </c>
      <c r="V141" s="8" t="s">
        <v>992</v>
      </c>
    </row>
    <row r="142" s="8" customFormat="1" spans="1:22">
      <c r="A142" s="10">
        <v>21262123112</v>
      </c>
      <c r="B142" s="8" t="s">
        <v>1699</v>
      </c>
      <c r="C142" s="8" t="s">
        <v>1731</v>
      </c>
      <c r="D142" s="8" t="s">
        <v>1732</v>
      </c>
      <c r="E142" s="8" t="s">
        <v>1733</v>
      </c>
      <c r="F142" s="8" t="s">
        <v>881</v>
      </c>
      <c r="G142" s="8" t="s">
        <v>885</v>
      </c>
      <c r="H142" s="8" t="s">
        <v>886</v>
      </c>
      <c r="I142" s="8" t="s">
        <v>1734</v>
      </c>
      <c r="J142" s="8" t="s">
        <v>30</v>
      </c>
      <c r="K142" s="8" t="s">
        <v>1735</v>
      </c>
      <c r="L142" s="8" t="s">
        <v>1735</v>
      </c>
      <c r="M142" s="8" t="s">
        <v>889</v>
      </c>
      <c r="N142" s="8" t="s">
        <v>889</v>
      </c>
      <c r="O142" s="8" t="s">
        <v>890</v>
      </c>
      <c r="P142" s="8" t="s">
        <v>891</v>
      </c>
      <c r="Q142" s="8" t="s">
        <v>892</v>
      </c>
      <c r="R142" s="8" t="s">
        <v>1736</v>
      </c>
      <c r="S142" s="8" t="s">
        <v>894</v>
      </c>
      <c r="T142" s="8" t="s">
        <v>895</v>
      </c>
      <c r="U142" s="8" t="s">
        <v>896</v>
      </c>
      <c r="V142" s="8" t="s">
        <v>918</v>
      </c>
    </row>
    <row r="143" s="8" customFormat="1" spans="1:22">
      <c r="A143" s="10">
        <v>21261897237</v>
      </c>
      <c r="B143" s="8" t="s">
        <v>1699</v>
      </c>
      <c r="C143" s="8" t="s">
        <v>1737</v>
      </c>
      <c r="D143" s="8" t="s">
        <v>1738</v>
      </c>
      <c r="E143" s="8" t="s">
        <v>1739</v>
      </c>
      <c r="F143" s="8" t="s">
        <v>881</v>
      </c>
      <c r="G143" s="8" t="s">
        <v>885</v>
      </c>
      <c r="H143" s="8" t="s">
        <v>886</v>
      </c>
      <c r="I143" s="8" t="s">
        <v>1740</v>
      </c>
      <c r="J143" s="8" t="s">
        <v>30</v>
      </c>
      <c r="K143" s="8" t="s">
        <v>1741</v>
      </c>
      <c r="L143" s="8" t="s">
        <v>1741</v>
      </c>
      <c r="M143" s="8" t="s">
        <v>889</v>
      </c>
      <c r="N143" s="8" t="s">
        <v>889</v>
      </c>
      <c r="O143" s="8" t="s">
        <v>890</v>
      </c>
      <c r="P143" s="8" t="s">
        <v>891</v>
      </c>
      <c r="Q143" s="8" t="s">
        <v>892</v>
      </c>
      <c r="R143" s="8" t="s">
        <v>1742</v>
      </c>
      <c r="S143" s="8" t="s">
        <v>894</v>
      </c>
      <c r="T143" s="8" t="s">
        <v>895</v>
      </c>
      <c r="U143" s="8" t="s">
        <v>896</v>
      </c>
      <c r="V143" s="8" t="s">
        <v>964</v>
      </c>
    </row>
    <row r="144" s="8" customFormat="1" spans="1:22">
      <c r="A144" s="10">
        <v>21260854386</v>
      </c>
      <c r="B144" s="8" t="s">
        <v>1743</v>
      </c>
      <c r="C144" s="8" t="s">
        <v>1744</v>
      </c>
      <c r="D144" s="8" t="s">
        <v>1745</v>
      </c>
      <c r="E144" s="8" t="s">
        <v>1746</v>
      </c>
      <c r="F144" s="8" t="s">
        <v>881</v>
      </c>
      <c r="G144" s="8" t="s">
        <v>885</v>
      </c>
      <c r="H144" s="8" t="s">
        <v>886</v>
      </c>
      <c r="I144" s="8" t="s">
        <v>1747</v>
      </c>
      <c r="J144" s="8" t="s">
        <v>30</v>
      </c>
      <c r="K144" s="8" t="s">
        <v>1748</v>
      </c>
      <c r="L144" s="8" t="s">
        <v>1748</v>
      </c>
      <c r="M144" s="8" t="s">
        <v>889</v>
      </c>
      <c r="N144" s="8" t="s">
        <v>889</v>
      </c>
      <c r="O144" s="8" t="s">
        <v>890</v>
      </c>
      <c r="P144" s="8" t="s">
        <v>891</v>
      </c>
      <c r="Q144" s="8" t="s">
        <v>892</v>
      </c>
      <c r="R144" s="8" t="s">
        <v>1749</v>
      </c>
      <c r="S144" s="8" t="s">
        <v>894</v>
      </c>
      <c r="T144" s="8" t="s">
        <v>895</v>
      </c>
      <c r="U144" s="8" t="s">
        <v>896</v>
      </c>
      <c r="V144" s="8" t="s">
        <v>918</v>
      </c>
    </row>
    <row r="145" s="8" customFormat="1" spans="1:22">
      <c r="A145" s="10">
        <v>21259023711</v>
      </c>
      <c r="B145" s="8" t="s">
        <v>1743</v>
      </c>
      <c r="C145" s="8" t="s">
        <v>1750</v>
      </c>
      <c r="D145" s="8" t="s">
        <v>1751</v>
      </c>
      <c r="E145" s="8" t="s">
        <v>1752</v>
      </c>
      <c r="F145" s="8" t="s">
        <v>1308</v>
      </c>
      <c r="G145" s="8" t="s">
        <v>885</v>
      </c>
      <c r="H145" s="8" t="s">
        <v>886</v>
      </c>
      <c r="I145" s="8" t="s">
        <v>1753</v>
      </c>
      <c r="J145" s="8" t="s">
        <v>30</v>
      </c>
      <c r="K145" s="8" t="s">
        <v>1754</v>
      </c>
      <c r="L145" s="8" t="s">
        <v>1754</v>
      </c>
      <c r="M145" s="8" t="s">
        <v>889</v>
      </c>
      <c r="N145" s="8" t="s">
        <v>889</v>
      </c>
      <c r="O145" s="8" t="s">
        <v>890</v>
      </c>
      <c r="P145" s="8" t="s">
        <v>891</v>
      </c>
      <c r="Q145" s="8" t="s">
        <v>892</v>
      </c>
      <c r="R145" s="8" t="s">
        <v>1755</v>
      </c>
      <c r="S145" s="8" t="s">
        <v>894</v>
      </c>
      <c r="T145" s="8" t="s">
        <v>895</v>
      </c>
      <c r="U145" s="8" t="s">
        <v>1197</v>
      </c>
      <c r="V145" s="8" t="s">
        <v>904</v>
      </c>
    </row>
    <row r="146" s="8" customFormat="1" spans="1:22">
      <c r="A146" s="10">
        <v>21255778405</v>
      </c>
      <c r="B146" s="8" t="s">
        <v>1743</v>
      </c>
      <c r="C146" s="8" t="s">
        <v>1756</v>
      </c>
      <c r="D146" s="8" t="s">
        <v>1738</v>
      </c>
      <c r="E146" s="8" t="s">
        <v>1757</v>
      </c>
      <c r="F146" s="8" t="s">
        <v>881</v>
      </c>
      <c r="G146" s="8" t="s">
        <v>885</v>
      </c>
      <c r="H146" s="8" t="s">
        <v>886</v>
      </c>
      <c r="I146" s="8" t="s">
        <v>1740</v>
      </c>
      <c r="J146" s="8" t="s">
        <v>30</v>
      </c>
      <c r="K146" s="8" t="s">
        <v>1741</v>
      </c>
      <c r="L146" s="8" t="s">
        <v>1741</v>
      </c>
      <c r="M146" s="8" t="s">
        <v>889</v>
      </c>
      <c r="N146" s="8" t="s">
        <v>889</v>
      </c>
      <c r="O146" s="8" t="s">
        <v>890</v>
      </c>
      <c r="P146" s="8" t="s">
        <v>891</v>
      </c>
      <c r="Q146" s="8" t="s">
        <v>892</v>
      </c>
      <c r="R146" s="8" t="s">
        <v>1758</v>
      </c>
      <c r="S146" s="8" t="s">
        <v>894</v>
      </c>
      <c r="T146" s="8" t="s">
        <v>895</v>
      </c>
      <c r="U146" s="8" t="s">
        <v>896</v>
      </c>
      <c r="V146" s="8" t="s">
        <v>964</v>
      </c>
    </row>
    <row r="147" s="8" customFormat="1" spans="1:22">
      <c r="A147" s="10">
        <v>21252293291</v>
      </c>
      <c r="B147" s="8" t="s">
        <v>1743</v>
      </c>
      <c r="C147" s="8" t="s">
        <v>1759</v>
      </c>
      <c r="D147" s="8" t="s">
        <v>1760</v>
      </c>
      <c r="E147" s="8" t="s">
        <v>1761</v>
      </c>
      <c r="F147" s="8" t="s">
        <v>1226</v>
      </c>
      <c r="G147" s="8" t="s">
        <v>885</v>
      </c>
      <c r="H147" s="8" t="s">
        <v>886</v>
      </c>
      <c r="I147" s="8" t="s">
        <v>1762</v>
      </c>
      <c r="J147" s="8" t="s">
        <v>30</v>
      </c>
      <c r="K147" s="8" t="s">
        <v>1763</v>
      </c>
      <c r="L147" s="8" t="s">
        <v>1763</v>
      </c>
      <c r="M147" s="8" t="s">
        <v>889</v>
      </c>
      <c r="N147" s="8" t="s">
        <v>889</v>
      </c>
      <c r="O147" s="8" t="s">
        <v>890</v>
      </c>
      <c r="P147" s="8" t="s">
        <v>891</v>
      </c>
      <c r="Q147" s="8" t="s">
        <v>892</v>
      </c>
      <c r="R147" s="8" t="s">
        <v>1764</v>
      </c>
      <c r="S147" s="8" t="s">
        <v>894</v>
      </c>
      <c r="T147" s="8" t="s">
        <v>895</v>
      </c>
      <c r="U147" s="8" t="s">
        <v>896</v>
      </c>
      <c r="V147" s="8" t="s">
        <v>897</v>
      </c>
    </row>
    <row r="148" s="8" customFormat="1" spans="1:22">
      <c r="A148" s="10">
        <v>21249981414</v>
      </c>
      <c r="B148" s="8" t="s">
        <v>1765</v>
      </c>
      <c r="C148" s="8" t="s">
        <v>1766</v>
      </c>
      <c r="D148" s="8" t="s">
        <v>1767</v>
      </c>
      <c r="E148" s="8" t="s">
        <v>1768</v>
      </c>
      <c r="F148" s="8" t="s">
        <v>881</v>
      </c>
      <c r="G148" s="8" t="s">
        <v>885</v>
      </c>
      <c r="H148" s="8" t="s">
        <v>886</v>
      </c>
      <c r="I148" s="8" t="s">
        <v>1769</v>
      </c>
      <c r="J148" s="8" t="s">
        <v>30</v>
      </c>
      <c r="K148" s="8" t="s">
        <v>1770</v>
      </c>
      <c r="L148" s="8" t="s">
        <v>1770</v>
      </c>
      <c r="M148" s="8" t="s">
        <v>889</v>
      </c>
      <c r="N148" s="8" t="s">
        <v>889</v>
      </c>
      <c r="O148" s="8" t="s">
        <v>890</v>
      </c>
      <c r="P148" s="8" t="s">
        <v>891</v>
      </c>
      <c r="Q148" s="8" t="s">
        <v>892</v>
      </c>
      <c r="R148" s="8" t="s">
        <v>1771</v>
      </c>
      <c r="S148" s="8" t="s">
        <v>894</v>
      </c>
      <c r="T148" s="8" t="s">
        <v>895</v>
      </c>
      <c r="U148" s="8" t="s">
        <v>896</v>
      </c>
      <c r="V148" s="8" t="s">
        <v>918</v>
      </c>
    </row>
    <row r="149" s="8" customFormat="1" spans="1:22">
      <c r="A149" s="10">
        <v>21247270545</v>
      </c>
      <c r="B149" s="8" t="s">
        <v>1765</v>
      </c>
      <c r="C149" s="8" t="s">
        <v>1772</v>
      </c>
      <c r="D149" s="8" t="s">
        <v>1773</v>
      </c>
      <c r="E149" s="8" t="s">
        <v>1774</v>
      </c>
      <c r="F149" s="8" t="s">
        <v>1226</v>
      </c>
      <c r="G149" s="8" t="s">
        <v>885</v>
      </c>
      <c r="H149" s="8" t="s">
        <v>886</v>
      </c>
      <c r="I149" s="8" t="s">
        <v>1775</v>
      </c>
      <c r="J149" s="8" t="s">
        <v>30</v>
      </c>
      <c r="K149" s="8" t="s">
        <v>1776</v>
      </c>
      <c r="L149" s="8" t="s">
        <v>1776</v>
      </c>
      <c r="M149" s="8" t="s">
        <v>889</v>
      </c>
      <c r="N149" s="8" t="s">
        <v>889</v>
      </c>
      <c r="O149" s="8" t="s">
        <v>890</v>
      </c>
      <c r="P149" s="8" t="s">
        <v>891</v>
      </c>
      <c r="Q149" s="8" t="s">
        <v>892</v>
      </c>
      <c r="R149" s="8" t="s">
        <v>1777</v>
      </c>
      <c r="S149" s="8" t="s">
        <v>894</v>
      </c>
      <c r="T149" s="8" t="s">
        <v>895</v>
      </c>
      <c r="U149" s="8" t="s">
        <v>896</v>
      </c>
      <c r="V149" s="8" t="s">
        <v>1778</v>
      </c>
    </row>
    <row r="150" s="8" customFormat="1" spans="1:22">
      <c r="A150" s="10">
        <v>21244775540</v>
      </c>
      <c r="B150" s="8" t="s">
        <v>1765</v>
      </c>
      <c r="C150" s="8" t="s">
        <v>1779</v>
      </c>
      <c r="D150" s="8" t="s">
        <v>1612</v>
      </c>
      <c r="E150" s="8" t="s">
        <v>1780</v>
      </c>
      <c r="F150" s="8" t="s">
        <v>1308</v>
      </c>
      <c r="G150" s="8" t="s">
        <v>885</v>
      </c>
      <c r="H150" s="8" t="s">
        <v>886</v>
      </c>
      <c r="I150" s="8" t="s">
        <v>1781</v>
      </c>
      <c r="J150" s="8" t="s">
        <v>30</v>
      </c>
      <c r="K150" s="8" t="s">
        <v>1782</v>
      </c>
      <c r="L150" s="8" t="s">
        <v>1782</v>
      </c>
      <c r="M150" s="8" t="s">
        <v>889</v>
      </c>
      <c r="N150" s="8" t="s">
        <v>889</v>
      </c>
      <c r="O150" s="8" t="s">
        <v>890</v>
      </c>
      <c r="P150" s="8" t="s">
        <v>891</v>
      </c>
      <c r="Q150" s="8" t="s">
        <v>892</v>
      </c>
      <c r="R150" s="8" t="s">
        <v>1783</v>
      </c>
      <c r="S150" s="8" t="s">
        <v>894</v>
      </c>
      <c r="T150" s="8" t="s">
        <v>895</v>
      </c>
      <c r="U150" s="8" t="s">
        <v>896</v>
      </c>
      <c r="V150" s="8" t="s">
        <v>1617</v>
      </c>
    </row>
    <row r="151" s="8" customFormat="1" spans="1:22">
      <c r="A151" s="10">
        <v>21240837868</v>
      </c>
      <c r="B151" s="8" t="s">
        <v>1765</v>
      </c>
      <c r="C151" s="8" t="s">
        <v>1784</v>
      </c>
      <c r="D151" s="8" t="s">
        <v>1714</v>
      </c>
      <c r="E151" s="8" t="s">
        <v>1715</v>
      </c>
      <c r="F151" s="8" t="s">
        <v>881</v>
      </c>
      <c r="G151" s="8" t="s">
        <v>885</v>
      </c>
      <c r="H151" s="8" t="s">
        <v>886</v>
      </c>
      <c r="I151" s="8" t="s">
        <v>1785</v>
      </c>
      <c r="J151" s="8" t="s">
        <v>30</v>
      </c>
      <c r="K151" s="8" t="s">
        <v>1717</v>
      </c>
      <c r="L151" s="8" t="s">
        <v>1717</v>
      </c>
      <c r="M151" s="8" t="s">
        <v>889</v>
      </c>
      <c r="N151" s="8" t="s">
        <v>889</v>
      </c>
      <c r="O151" s="8" t="s">
        <v>890</v>
      </c>
      <c r="P151" s="8" t="s">
        <v>891</v>
      </c>
      <c r="Q151" s="8" t="s">
        <v>892</v>
      </c>
      <c r="R151" s="8" t="s">
        <v>1786</v>
      </c>
      <c r="S151" s="8" t="s">
        <v>894</v>
      </c>
      <c r="T151" s="8" t="s">
        <v>895</v>
      </c>
      <c r="U151" s="8" t="s">
        <v>896</v>
      </c>
      <c r="V151" s="8" t="s">
        <v>931</v>
      </c>
    </row>
    <row r="152" s="8" customFormat="1" spans="1:22">
      <c r="A152" s="10">
        <v>21239969114</v>
      </c>
      <c r="B152" s="8" t="s">
        <v>1765</v>
      </c>
      <c r="C152" s="8" t="s">
        <v>1787</v>
      </c>
      <c r="D152" s="8" t="s">
        <v>1788</v>
      </c>
      <c r="E152" s="8" t="s">
        <v>1789</v>
      </c>
      <c r="F152" s="8" t="s">
        <v>881</v>
      </c>
      <c r="G152" s="8" t="s">
        <v>885</v>
      </c>
      <c r="H152" s="8" t="s">
        <v>886</v>
      </c>
      <c r="I152" s="8" t="s">
        <v>1790</v>
      </c>
      <c r="J152" s="8" t="s">
        <v>30</v>
      </c>
      <c r="K152" s="8" t="s">
        <v>1791</v>
      </c>
      <c r="L152" s="8" t="s">
        <v>1791</v>
      </c>
      <c r="M152" s="8" t="s">
        <v>889</v>
      </c>
      <c r="N152" s="8" t="s">
        <v>889</v>
      </c>
      <c r="O152" s="8" t="s">
        <v>890</v>
      </c>
      <c r="P152" s="8" t="s">
        <v>891</v>
      </c>
      <c r="Q152" s="8" t="s">
        <v>892</v>
      </c>
      <c r="R152" s="8" t="s">
        <v>1792</v>
      </c>
      <c r="S152" s="8" t="s">
        <v>894</v>
      </c>
      <c r="T152" s="8" t="s">
        <v>895</v>
      </c>
      <c r="U152" s="8" t="s">
        <v>896</v>
      </c>
      <c r="V152" s="8" t="s">
        <v>911</v>
      </c>
    </row>
    <row r="153" s="8" customFormat="1" spans="1:22">
      <c r="A153" s="10">
        <v>21217446094</v>
      </c>
      <c r="B153" s="8" t="s">
        <v>1793</v>
      </c>
      <c r="C153" s="8" t="s">
        <v>1794</v>
      </c>
      <c r="D153" s="8" t="s">
        <v>1795</v>
      </c>
      <c r="E153" s="8" t="s">
        <v>1796</v>
      </c>
      <c r="F153" s="8" t="s">
        <v>881</v>
      </c>
      <c r="G153" s="8" t="s">
        <v>885</v>
      </c>
      <c r="H153" s="8" t="s">
        <v>886</v>
      </c>
      <c r="I153" s="8" t="s">
        <v>1797</v>
      </c>
      <c r="J153" s="8" t="s">
        <v>30</v>
      </c>
      <c r="K153" s="8" t="s">
        <v>1798</v>
      </c>
      <c r="L153" s="8" t="s">
        <v>1798</v>
      </c>
      <c r="M153" s="8" t="s">
        <v>889</v>
      </c>
      <c r="N153" s="8" t="s">
        <v>889</v>
      </c>
      <c r="O153" s="8" t="s">
        <v>890</v>
      </c>
      <c r="P153" s="8" t="s">
        <v>891</v>
      </c>
      <c r="Q153" s="8" t="s">
        <v>892</v>
      </c>
      <c r="R153" s="8" t="s">
        <v>1799</v>
      </c>
      <c r="S153" s="8" t="s">
        <v>894</v>
      </c>
      <c r="T153" s="8" t="s">
        <v>895</v>
      </c>
      <c r="U153" s="8" t="s">
        <v>896</v>
      </c>
      <c r="V153" s="8" t="s">
        <v>897</v>
      </c>
    </row>
    <row r="154" s="8" customFormat="1" spans="1:22">
      <c r="A154" s="10">
        <v>21195875458</v>
      </c>
      <c r="B154" s="8" t="s">
        <v>1800</v>
      </c>
      <c r="C154" s="8" t="s">
        <v>1801</v>
      </c>
      <c r="D154" s="8" t="s">
        <v>1802</v>
      </c>
      <c r="E154" s="8" t="s">
        <v>1803</v>
      </c>
      <c r="F154" s="8" t="s">
        <v>1308</v>
      </c>
      <c r="G154" s="8" t="s">
        <v>885</v>
      </c>
      <c r="H154" s="8" t="s">
        <v>886</v>
      </c>
      <c r="I154" s="8" t="s">
        <v>1804</v>
      </c>
      <c r="J154" s="8" t="s">
        <v>30</v>
      </c>
      <c r="K154" s="8" t="s">
        <v>1805</v>
      </c>
      <c r="L154" s="8" t="s">
        <v>1805</v>
      </c>
      <c r="M154" s="8" t="s">
        <v>889</v>
      </c>
      <c r="N154" s="8" t="s">
        <v>889</v>
      </c>
      <c r="O154" s="8" t="s">
        <v>890</v>
      </c>
      <c r="P154" s="8" t="s">
        <v>891</v>
      </c>
      <c r="Q154" s="8" t="s">
        <v>892</v>
      </c>
      <c r="R154" s="8" t="s">
        <v>1806</v>
      </c>
      <c r="S154" s="8" t="s">
        <v>894</v>
      </c>
      <c r="T154" s="8" t="s">
        <v>895</v>
      </c>
      <c r="U154" s="8" t="s">
        <v>896</v>
      </c>
      <c r="V154" s="8" t="s">
        <v>931</v>
      </c>
    </row>
    <row r="155" s="8" customFormat="1" spans="1:22">
      <c r="A155" s="10">
        <v>21143517268</v>
      </c>
      <c r="B155" s="8" t="s">
        <v>1807</v>
      </c>
      <c r="C155" s="8" t="s">
        <v>1808</v>
      </c>
      <c r="D155" s="8" t="s">
        <v>1809</v>
      </c>
      <c r="E155" s="8" t="s">
        <v>1810</v>
      </c>
      <c r="F155" s="8" t="s">
        <v>881</v>
      </c>
      <c r="G155" s="8" t="s">
        <v>885</v>
      </c>
      <c r="H155" s="8" t="s">
        <v>886</v>
      </c>
      <c r="I155" s="8" t="s">
        <v>1811</v>
      </c>
      <c r="J155" s="8" t="s">
        <v>30</v>
      </c>
      <c r="K155" s="8" t="s">
        <v>1812</v>
      </c>
      <c r="L155" s="8" t="s">
        <v>1812</v>
      </c>
      <c r="M155" s="8" t="s">
        <v>889</v>
      </c>
      <c r="N155" s="8" t="s">
        <v>889</v>
      </c>
      <c r="O155" s="8" t="s">
        <v>890</v>
      </c>
      <c r="P155" s="8" t="s">
        <v>891</v>
      </c>
      <c r="Q155" s="8" t="s">
        <v>892</v>
      </c>
      <c r="R155" s="8" t="s">
        <v>1813</v>
      </c>
      <c r="S155" s="8" t="s">
        <v>894</v>
      </c>
      <c r="T155" s="8" t="s">
        <v>895</v>
      </c>
      <c r="U155" s="8" t="s">
        <v>1197</v>
      </c>
      <c r="V155" s="8" t="s">
        <v>1814</v>
      </c>
    </row>
    <row r="156" s="8" customFormat="1" spans="1:22">
      <c r="A156" s="10">
        <v>21104663585</v>
      </c>
      <c r="B156" s="8" t="s">
        <v>1815</v>
      </c>
      <c r="C156" s="8" t="s">
        <v>1816</v>
      </c>
      <c r="D156" s="8" t="s">
        <v>1817</v>
      </c>
      <c r="E156" s="8" t="s">
        <v>1818</v>
      </c>
      <c r="F156" s="8" t="s">
        <v>881</v>
      </c>
      <c r="G156" s="8" t="s">
        <v>885</v>
      </c>
      <c r="H156" s="8" t="s">
        <v>886</v>
      </c>
      <c r="I156" s="8" t="s">
        <v>1819</v>
      </c>
      <c r="J156" s="8" t="s">
        <v>30</v>
      </c>
      <c r="K156" s="8" t="s">
        <v>1357</v>
      </c>
      <c r="L156" s="8" t="s">
        <v>1357</v>
      </c>
      <c r="M156" s="8" t="s">
        <v>889</v>
      </c>
      <c r="N156" s="8" t="s">
        <v>889</v>
      </c>
      <c r="O156" s="8" t="s">
        <v>890</v>
      </c>
      <c r="P156" s="8" t="s">
        <v>891</v>
      </c>
      <c r="Q156" s="8" t="s">
        <v>892</v>
      </c>
      <c r="R156" s="8" t="s">
        <v>1820</v>
      </c>
      <c r="S156" s="8" t="s">
        <v>894</v>
      </c>
      <c r="T156" s="8" t="s">
        <v>895</v>
      </c>
      <c r="U156" s="8" t="s">
        <v>896</v>
      </c>
      <c r="V156" s="8" t="s">
        <v>1821</v>
      </c>
    </row>
    <row r="157" s="8" customFormat="1" spans="1:22">
      <c r="A157" s="10">
        <v>21083619289</v>
      </c>
      <c r="B157" s="8" t="s">
        <v>1822</v>
      </c>
      <c r="C157" s="8" t="s">
        <v>1823</v>
      </c>
      <c r="D157" s="8" t="s">
        <v>1824</v>
      </c>
      <c r="E157" s="8" t="s">
        <v>1825</v>
      </c>
      <c r="F157" s="8" t="s">
        <v>1500</v>
      </c>
      <c r="G157" s="8" t="s">
        <v>885</v>
      </c>
      <c r="H157" s="8" t="s">
        <v>886</v>
      </c>
      <c r="I157" s="8" t="s">
        <v>1826</v>
      </c>
      <c r="J157" s="8" t="s">
        <v>30</v>
      </c>
      <c r="K157" s="8" t="s">
        <v>1827</v>
      </c>
      <c r="L157" s="8" t="s">
        <v>1827</v>
      </c>
      <c r="M157" s="8" t="s">
        <v>889</v>
      </c>
      <c r="N157" s="8" t="s">
        <v>889</v>
      </c>
      <c r="O157" s="8" t="s">
        <v>890</v>
      </c>
      <c r="P157" s="8" t="s">
        <v>891</v>
      </c>
      <c r="Q157" s="8" t="s">
        <v>892</v>
      </c>
      <c r="R157" s="8" t="s">
        <v>1828</v>
      </c>
      <c r="S157" s="8" t="s">
        <v>894</v>
      </c>
      <c r="T157" s="8" t="s">
        <v>895</v>
      </c>
      <c r="U157" s="8" t="s">
        <v>896</v>
      </c>
      <c r="V157" s="8" t="s">
        <v>978</v>
      </c>
    </row>
    <row r="158" s="8" customFormat="1" spans="1:22">
      <c r="A158" s="10">
        <v>21042784319</v>
      </c>
      <c r="B158" s="8" t="s">
        <v>1829</v>
      </c>
      <c r="C158" s="8" t="s">
        <v>1830</v>
      </c>
      <c r="D158" s="8" t="s">
        <v>1831</v>
      </c>
      <c r="E158" s="8" t="s">
        <v>1832</v>
      </c>
      <c r="F158" s="8" t="s">
        <v>881</v>
      </c>
      <c r="G158" s="8" t="s">
        <v>885</v>
      </c>
      <c r="H158" s="8" t="s">
        <v>886</v>
      </c>
      <c r="I158" s="8" t="s">
        <v>1833</v>
      </c>
      <c r="J158" s="8" t="s">
        <v>30</v>
      </c>
      <c r="K158" s="8" t="s">
        <v>1834</v>
      </c>
      <c r="L158" s="8" t="s">
        <v>1834</v>
      </c>
      <c r="M158" s="8" t="s">
        <v>889</v>
      </c>
      <c r="N158" s="8" t="s">
        <v>889</v>
      </c>
      <c r="O158" s="8" t="s">
        <v>890</v>
      </c>
      <c r="P158" s="8" t="s">
        <v>891</v>
      </c>
      <c r="Q158" s="8" t="s">
        <v>892</v>
      </c>
      <c r="R158" s="8" t="s">
        <v>1835</v>
      </c>
      <c r="S158" s="8" t="s">
        <v>894</v>
      </c>
      <c r="T158" s="8" t="s">
        <v>895</v>
      </c>
      <c r="U158" s="8" t="s">
        <v>896</v>
      </c>
      <c r="V158" s="8" t="s">
        <v>971</v>
      </c>
    </row>
    <row r="159" s="8" customFormat="1" spans="1:22">
      <c r="A159" s="10">
        <v>18920987774</v>
      </c>
      <c r="B159" s="8" t="s">
        <v>1836</v>
      </c>
      <c r="C159" s="8" t="s">
        <v>1837</v>
      </c>
      <c r="D159" s="8" t="s">
        <v>1838</v>
      </c>
      <c r="E159" s="8" t="s">
        <v>1839</v>
      </c>
      <c r="F159" s="8" t="s">
        <v>1226</v>
      </c>
      <c r="G159" s="8" t="s">
        <v>885</v>
      </c>
      <c r="H159" s="8" t="s">
        <v>886</v>
      </c>
      <c r="I159" s="8" t="s">
        <v>1840</v>
      </c>
      <c r="J159" s="8" t="s">
        <v>30</v>
      </c>
      <c r="K159" s="8" t="s">
        <v>1841</v>
      </c>
      <c r="L159" s="8" t="s">
        <v>1841</v>
      </c>
      <c r="M159" s="8" t="s">
        <v>889</v>
      </c>
      <c r="N159" s="8" t="s">
        <v>889</v>
      </c>
      <c r="O159" s="8" t="s">
        <v>890</v>
      </c>
      <c r="P159" s="8" t="s">
        <v>891</v>
      </c>
      <c r="Q159" s="8" t="s">
        <v>892</v>
      </c>
      <c r="R159" s="8" t="s">
        <v>1842</v>
      </c>
      <c r="S159" s="8" t="s">
        <v>894</v>
      </c>
      <c r="T159" s="8" t="s">
        <v>895</v>
      </c>
      <c r="U159" s="8" t="s">
        <v>896</v>
      </c>
      <c r="V159" s="8" t="s">
        <v>897</v>
      </c>
    </row>
    <row r="160" s="8" customFormat="1" spans="1:22">
      <c r="A160" s="10">
        <v>18916930969</v>
      </c>
      <c r="B160" s="8" t="s">
        <v>1843</v>
      </c>
      <c r="C160" s="8" t="s">
        <v>1844</v>
      </c>
      <c r="D160" s="8" t="s">
        <v>1845</v>
      </c>
      <c r="E160" s="8" t="s">
        <v>1846</v>
      </c>
      <c r="F160" s="8" t="s">
        <v>1226</v>
      </c>
      <c r="G160" s="8" t="s">
        <v>885</v>
      </c>
      <c r="H160" s="8" t="s">
        <v>886</v>
      </c>
      <c r="I160" s="8" t="s">
        <v>890</v>
      </c>
      <c r="J160" s="8" t="s">
        <v>30</v>
      </c>
      <c r="K160" s="8" t="s">
        <v>890</v>
      </c>
      <c r="L160" s="8" t="s">
        <v>890</v>
      </c>
      <c r="M160" s="8" t="s">
        <v>889</v>
      </c>
      <c r="N160" s="8" t="s">
        <v>889</v>
      </c>
      <c r="O160" s="8" t="s">
        <v>890</v>
      </c>
      <c r="P160" s="8" t="s">
        <v>891</v>
      </c>
      <c r="Q160" s="8" t="s">
        <v>892</v>
      </c>
      <c r="R160" s="8" t="s">
        <v>1847</v>
      </c>
      <c r="S160" s="8" t="s">
        <v>894</v>
      </c>
      <c r="T160" s="8" t="s">
        <v>895</v>
      </c>
      <c r="U160" s="8" t="s">
        <v>896</v>
      </c>
      <c r="V160" s="8" t="s">
        <v>1371</v>
      </c>
    </row>
    <row r="161" s="8" customFormat="1" spans="1:22">
      <c r="A161" s="10">
        <v>18892350497</v>
      </c>
      <c r="B161" s="8" t="s">
        <v>1848</v>
      </c>
      <c r="C161" s="8" t="s">
        <v>1849</v>
      </c>
      <c r="D161" s="8" t="s">
        <v>1850</v>
      </c>
      <c r="E161" s="8" t="s">
        <v>1851</v>
      </c>
      <c r="F161" s="8" t="s">
        <v>1226</v>
      </c>
      <c r="G161" s="8" t="s">
        <v>885</v>
      </c>
      <c r="H161" s="8" t="s">
        <v>886</v>
      </c>
      <c r="I161" s="8" t="s">
        <v>1852</v>
      </c>
      <c r="J161" s="8" t="s">
        <v>30</v>
      </c>
      <c r="K161" s="8" t="s">
        <v>1853</v>
      </c>
      <c r="L161" s="8" t="s">
        <v>1853</v>
      </c>
      <c r="M161" s="8" t="s">
        <v>889</v>
      </c>
      <c r="N161" s="8" t="s">
        <v>889</v>
      </c>
      <c r="O161" s="8" t="s">
        <v>890</v>
      </c>
      <c r="P161" s="8" t="s">
        <v>891</v>
      </c>
      <c r="Q161" s="8" t="s">
        <v>892</v>
      </c>
      <c r="R161" s="8" t="s">
        <v>1854</v>
      </c>
      <c r="S161" s="8" t="s">
        <v>894</v>
      </c>
      <c r="T161" s="8" t="s">
        <v>895</v>
      </c>
      <c r="U161" s="8" t="s">
        <v>896</v>
      </c>
      <c r="V161" s="8" t="s">
        <v>985</v>
      </c>
    </row>
    <row r="162" s="8" customFormat="1" spans="1:22">
      <c r="A162" s="10">
        <v>18888023421</v>
      </c>
      <c r="B162" s="8" t="s">
        <v>1855</v>
      </c>
      <c r="C162" s="8" t="s">
        <v>1856</v>
      </c>
      <c r="D162" s="8" t="s">
        <v>1857</v>
      </c>
      <c r="E162" s="8" t="s">
        <v>1858</v>
      </c>
      <c r="F162" s="8" t="s">
        <v>881</v>
      </c>
      <c r="G162" s="8" t="s">
        <v>885</v>
      </c>
      <c r="H162" s="8" t="s">
        <v>886</v>
      </c>
      <c r="I162" s="8" t="s">
        <v>1859</v>
      </c>
      <c r="J162" s="8" t="s">
        <v>30</v>
      </c>
      <c r="K162" s="8" t="s">
        <v>1860</v>
      </c>
      <c r="L162" s="8" t="s">
        <v>1860</v>
      </c>
      <c r="M162" s="8" t="s">
        <v>889</v>
      </c>
      <c r="N162" s="8" t="s">
        <v>889</v>
      </c>
      <c r="O162" s="8" t="s">
        <v>890</v>
      </c>
      <c r="P162" s="8" t="s">
        <v>891</v>
      </c>
      <c r="Q162" s="8" t="s">
        <v>892</v>
      </c>
      <c r="R162" s="8" t="s">
        <v>1861</v>
      </c>
      <c r="S162" s="8" t="s">
        <v>894</v>
      </c>
      <c r="T162" s="8" t="s">
        <v>895</v>
      </c>
      <c r="U162" s="8" t="s">
        <v>896</v>
      </c>
      <c r="V162" s="8" t="s">
        <v>931</v>
      </c>
    </row>
    <row r="163" s="8" customFormat="1" spans="1:22">
      <c r="A163" s="10">
        <v>18864196746</v>
      </c>
      <c r="B163" s="8" t="s">
        <v>1862</v>
      </c>
      <c r="C163" s="8" t="s">
        <v>1863</v>
      </c>
      <c r="D163" s="8" t="s">
        <v>1864</v>
      </c>
      <c r="E163" s="8" t="s">
        <v>1865</v>
      </c>
      <c r="F163" s="8" t="s">
        <v>1308</v>
      </c>
      <c r="G163" s="8" t="s">
        <v>885</v>
      </c>
      <c r="H163" s="8" t="s">
        <v>886</v>
      </c>
      <c r="I163" s="8" t="s">
        <v>1866</v>
      </c>
      <c r="J163" s="8" t="s">
        <v>30</v>
      </c>
      <c r="K163" s="8" t="s">
        <v>1867</v>
      </c>
      <c r="L163" s="8" t="s">
        <v>1867</v>
      </c>
      <c r="M163" s="8" t="s">
        <v>889</v>
      </c>
      <c r="N163" s="8" t="s">
        <v>889</v>
      </c>
      <c r="O163" s="8" t="s">
        <v>890</v>
      </c>
      <c r="P163" s="8" t="s">
        <v>891</v>
      </c>
      <c r="Q163" s="8" t="s">
        <v>892</v>
      </c>
      <c r="R163" s="8" t="s">
        <v>1868</v>
      </c>
      <c r="S163" s="8" t="s">
        <v>894</v>
      </c>
      <c r="T163" s="8" t="s">
        <v>895</v>
      </c>
      <c r="U163" s="8" t="s">
        <v>896</v>
      </c>
      <c r="V163" s="8" t="s">
        <v>897</v>
      </c>
    </row>
    <row r="164" s="8" customFormat="1" spans="1:22">
      <c r="A164" s="10">
        <v>18830003678</v>
      </c>
      <c r="B164" s="8" t="s">
        <v>1869</v>
      </c>
      <c r="C164" s="8" t="s">
        <v>1870</v>
      </c>
      <c r="D164" s="8" t="s">
        <v>1871</v>
      </c>
      <c r="E164" s="8" t="s">
        <v>1872</v>
      </c>
      <c r="F164" s="8" t="s">
        <v>1346</v>
      </c>
      <c r="G164" s="8" t="s">
        <v>885</v>
      </c>
      <c r="H164" s="8" t="s">
        <v>886</v>
      </c>
      <c r="I164" s="8" t="s">
        <v>1873</v>
      </c>
      <c r="J164" s="8" t="s">
        <v>30</v>
      </c>
      <c r="K164" s="8" t="s">
        <v>1874</v>
      </c>
      <c r="L164" s="8" t="s">
        <v>1874</v>
      </c>
      <c r="M164" s="8" t="s">
        <v>889</v>
      </c>
      <c r="N164" s="8" t="s">
        <v>889</v>
      </c>
      <c r="O164" s="8" t="s">
        <v>890</v>
      </c>
      <c r="P164" s="8" t="s">
        <v>891</v>
      </c>
      <c r="Q164" s="8" t="s">
        <v>892</v>
      </c>
      <c r="R164" s="8" t="s">
        <v>1875</v>
      </c>
      <c r="S164" s="8" t="s">
        <v>894</v>
      </c>
      <c r="T164" s="8" t="s">
        <v>895</v>
      </c>
      <c r="U164" s="8" t="s">
        <v>896</v>
      </c>
      <c r="V164" s="8" t="s">
        <v>1395</v>
      </c>
    </row>
    <row r="165" s="8" customFormat="1" spans="1:22">
      <c r="A165" s="10">
        <v>18810520603</v>
      </c>
      <c r="B165" s="8" t="s">
        <v>1876</v>
      </c>
      <c r="C165" s="8" t="s">
        <v>1877</v>
      </c>
      <c r="D165" s="8" t="s">
        <v>1878</v>
      </c>
      <c r="E165" s="8" t="s">
        <v>1879</v>
      </c>
      <c r="F165" s="8" t="s">
        <v>1308</v>
      </c>
      <c r="G165" s="8" t="s">
        <v>885</v>
      </c>
      <c r="H165" s="8" t="s">
        <v>886</v>
      </c>
      <c r="I165" s="8" t="s">
        <v>1880</v>
      </c>
      <c r="J165" s="8" t="s">
        <v>30</v>
      </c>
      <c r="K165" s="8" t="s">
        <v>1881</v>
      </c>
      <c r="L165" s="8" t="s">
        <v>1881</v>
      </c>
      <c r="M165" s="8" t="s">
        <v>889</v>
      </c>
      <c r="N165" s="8" t="s">
        <v>889</v>
      </c>
      <c r="O165" s="8" t="s">
        <v>890</v>
      </c>
      <c r="P165" s="8" t="s">
        <v>891</v>
      </c>
      <c r="Q165" s="8" t="s">
        <v>892</v>
      </c>
      <c r="R165" s="8" t="s">
        <v>1882</v>
      </c>
      <c r="S165" s="8" t="s">
        <v>894</v>
      </c>
      <c r="T165" s="8" t="s">
        <v>895</v>
      </c>
      <c r="U165" s="8" t="s">
        <v>896</v>
      </c>
      <c r="V165" s="8" t="s">
        <v>1371</v>
      </c>
    </row>
    <row r="166" s="8" customFormat="1" spans="1:22">
      <c r="A166" s="10">
        <v>18661797836</v>
      </c>
      <c r="B166" s="8" t="s">
        <v>1883</v>
      </c>
      <c r="C166" s="8" t="s">
        <v>1884</v>
      </c>
      <c r="D166" s="8" t="s">
        <v>1885</v>
      </c>
      <c r="E166" s="8" t="s">
        <v>1886</v>
      </c>
      <c r="F166" s="8" t="s">
        <v>1416</v>
      </c>
      <c r="G166" s="8" t="s">
        <v>885</v>
      </c>
      <c r="H166" s="8" t="s">
        <v>886</v>
      </c>
      <c r="I166" s="8" t="s">
        <v>1887</v>
      </c>
      <c r="J166" s="8" t="s">
        <v>30</v>
      </c>
      <c r="K166" s="8" t="s">
        <v>1888</v>
      </c>
      <c r="L166" s="8" t="s">
        <v>1888</v>
      </c>
      <c r="M166" s="8" t="s">
        <v>889</v>
      </c>
      <c r="N166" s="8" t="s">
        <v>889</v>
      </c>
      <c r="O166" s="8" t="s">
        <v>890</v>
      </c>
      <c r="P166" s="8" t="s">
        <v>891</v>
      </c>
      <c r="Q166" s="8" t="s">
        <v>892</v>
      </c>
      <c r="R166" s="8" t="s">
        <v>1889</v>
      </c>
      <c r="S166" s="8" t="s">
        <v>894</v>
      </c>
      <c r="T166" s="8" t="s">
        <v>895</v>
      </c>
      <c r="U166" s="8" t="s">
        <v>896</v>
      </c>
      <c r="V166" s="8" t="s">
        <v>992</v>
      </c>
    </row>
    <row r="167" s="8" customFormat="1" spans="1:22">
      <c r="A167" s="10">
        <v>18524864841</v>
      </c>
      <c r="B167" s="8" t="s">
        <v>1890</v>
      </c>
      <c r="C167" s="8" t="s">
        <v>1891</v>
      </c>
      <c r="D167" s="8" t="s">
        <v>1892</v>
      </c>
      <c r="E167" s="8" t="s">
        <v>1893</v>
      </c>
      <c r="F167" s="8" t="s">
        <v>881</v>
      </c>
      <c r="G167" s="8" t="s">
        <v>885</v>
      </c>
      <c r="H167" s="8" t="s">
        <v>886</v>
      </c>
      <c r="I167" s="8" t="s">
        <v>1894</v>
      </c>
      <c r="J167" s="8" t="s">
        <v>30</v>
      </c>
      <c r="K167" s="8" t="s">
        <v>1895</v>
      </c>
      <c r="L167" s="8" t="s">
        <v>1895</v>
      </c>
      <c r="M167" s="8" t="s">
        <v>889</v>
      </c>
      <c r="N167" s="8" t="s">
        <v>889</v>
      </c>
      <c r="O167" s="8" t="s">
        <v>890</v>
      </c>
      <c r="P167" s="8" t="s">
        <v>891</v>
      </c>
      <c r="Q167" s="8" t="s">
        <v>892</v>
      </c>
      <c r="R167" s="8" t="s">
        <v>1896</v>
      </c>
      <c r="S167" s="8" t="s">
        <v>894</v>
      </c>
      <c r="T167" s="8" t="s">
        <v>895</v>
      </c>
      <c r="U167" s="8" t="s">
        <v>896</v>
      </c>
      <c r="V167" s="8" t="s">
        <v>911</v>
      </c>
    </row>
    <row r="168" s="8" customFormat="1" spans="1:22">
      <c r="A168" s="10">
        <v>18055163324</v>
      </c>
      <c r="B168" s="8" t="s">
        <v>1897</v>
      </c>
      <c r="C168" s="8" t="s">
        <v>1898</v>
      </c>
      <c r="D168" s="8" t="s">
        <v>1899</v>
      </c>
      <c r="E168" s="8" t="s">
        <v>1900</v>
      </c>
      <c r="F168" s="8" t="s">
        <v>1226</v>
      </c>
      <c r="G168" s="8" t="s">
        <v>885</v>
      </c>
      <c r="H168" s="8" t="s">
        <v>886</v>
      </c>
      <c r="I168" s="8" t="s">
        <v>1901</v>
      </c>
      <c r="J168" s="8" t="s">
        <v>30</v>
      </c>
      <c r="K168" s="8" t="s">
        <v>1902</v>
      </c>
      <c r="L168" s="8" t="s">
        <v>1902</v>
      </c>
      <c r="M168" s="8" t="s">
        <v>889</v>
      </c>
      <c r="N168" s="8" t="s">
        <v>889</v>
      </c>
      <c r="O168" s="8" t="s">
        <v>890</v>
      </c>
      <c r="P168" s="8" t="s">
        <v>891</v>
      </c>
      <c r="Q168" s="8" t="s">
        <v>892</v>
      </c>
      <c r="R168" s="8" t="s">
        <v>1903</v>
      </c>
      <c r="S168" s="8" t="s">
        <v>894</v>
      </c>
      <c r="T168" s="8" t="s">
        <v>895</v>
      </c>
      <c r="U168" s="8" t="s">
        <v>896</v>
      </c>
      <c r="V168" s="8" t="s">
        <v>897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71"/>
  <sheetViews>
    <sheetView workbookViewId="0">
      <selection activeCell="H16" sqref="H16"/>
    </sheetView>
  </sheetViews>
  <sheetFormatPr defaultColWidth="9" defaultRowHeight="13.5" outlineLevelCol="1"/>
  <cols>
    <col min="2" max="2" width="9" style="1"/>
  </cols>
  <sheetData>
    <row r="1" spans="2:2">
      <c r="B1" s="1" t="s">
        <v>829</v>
      </c>
    </row>
    <row r="2" spans="2:2">
      <c r="B2" s="1" t="s">
        <v>1904</v>
      </c>
    </row>
    <row r="3" spans="2:2">
      <c r="B3" s="1" t="s">
        <v>1905</v>
      </c>
    </row>
    <row r="4" spans="2:2">
      <c r="B4" s="1" t="s">
        <v>1906</v>
      </c>
    </row>
    <row r="5" spans="2:2">
      <c r="B5" s="1" t="s">
        <v>1907</v>
      </c>
    </row>
    <row r="6" spans="2:2">
      <c r="B6" s="1" t="s">
        <v>1908</v>
      </c>
    </row>
    <row r="7" spans="2:2">
      <c r="B7" s="1" t="s">
        <v>1909</v>
      </c>
    </row>
    <row r="8" spans="2:2">
      <c r="B8" s="1" t="s">
        <v>1910</v>
      </c>
    </row>
    <row r="9" spans="2:2">
      <c r="B9" s="1" t="s">
        <v>1911</v>
      </c>
    </row>
    <row r="10" spans="2:2">
      <c r="B10" s="1" t="s">
        <v>1912</v>
      </c>
    </row>
    <row r="11" spans="2:2">
      <c r="B11" s="1" t="s">
        <v>1913</v>
      </c>
    </row>
    <row r="12" spans="2:2">
      <c r="B12" s="1" t="s">
        <v>1914</v>
      </c>
    </row>
    <row r="13" spans="2:2">
      <c r="B13" s="1" t="s">
        <v>1915</v>
      </c>
    </row>
    <row r="14" spans="2:2">
      <c r="B14" s="1" t="s">
        <v>1916</v>
      </c>
    </row>
    <row r="15" spans="2:2">
      <c r="B15" s="1" t="s">
        <v>1917</v>
      </c>
    </row>
    <row r="16" spans="2:2">
      <c r="B16" s="1" t="s">
        <v>1918</v>
      </c>
    </row>
    <row r="17" spans="2:2">
      <c r="B17" s="1" t="s">
        <v>1919</v>
      </c>
    </row>
    <row r="18" spans="2:2">
      <c r="B18" s="1" t="s">
        <v>1920</v>
      </c>
    </row>
    <row r="19" spans="2:2">
      <c r="B19" s="1" t="s">
        <v>1921</v>
      </c>
    </row>
    <row r="20" spans="2:2">
      <c r="B20" s="1" t="s">
        <v>1922</v>
      </c>
    </row>
    <row r="21" spans="2:2">
      <c r="B21" s="1" t="s">
        <v>1923</v>
      </c>
    </row>
    <row r="22" spans="2:2">
      <c r="B22" s="1" t="s">
        <v>1924</v>
      </c>
    </row>
    <row r="23" spans="2:2">
      <c r="B23" s="1" t="s">
        <v>1925</v>
      </c>
    </row>
    <row r="24" spans="2:2">
      <c r="B24" s="1" t="s">
        <v>1926</v>
      </c>
    </row>
    <row r="25" spans="2:2">
      <c r="B25" s="1" t="s">
        <v>1927</v>
      </c>
    </row>
    <row r="26" spans="2:2">
      <c r="B26" s="1" t="s">
        <v>1928</v>
      </c>
    </row>
    <row r="27" spans="2:2">
      <c r="B27" s="1" t="s">
        <v>1929</v>
      </c>
    </row>
    <row r="28" spans="2:2">
      <c r="B28" s="1" t="s">
        <v>1930</v>
      </c>
    </row>
    <row r="29" spans="2:2">
      <c r="B29" s="1" t="s">
        <v>1931</v>
      </c>
    </row>
    <row r="30" spans="2:2">
      <c r="B30" s="1" t="s">
        <v>1932</v>
      </c>
    </row>
    <row r="31" spans="2:2">
      <c r="B31" s="1" t="s">
        <v>1933</v>
      </c>
    </row>
    <row r="32" spans="2:2">
      <c r="B32" s="1" t="s">
        <v>1934</v>
      </c>
    </row>
    <row r="33" spans="2:2">
      <c r="B33" s="1" t="s">
        <v>1935</v>
      </c>
    </row>
    <row r="34" spans="2:2">
      <c r="B34" s="1" t="s">
        <v>1936</v>
      </c>
    </row>
    <row r="35" spans="2:2">
      <c r="B35" s="1" t="s">
        <v>1937</v>
      </c>
    </row>
    <row r="36" spans="2:2">
      <c r="B36" s="1" t="s">
        <v>1938</v>
      </c>
    </row>
    <row r="37" spans="2:2">
      <c r="B37" s="1" t="s">
        <v>1939</v>
      </c>
    </row>
    <row r="38" spans="2:2">
      <c r="B38" s="1" t="s">
        <v>1940</v>
      </c>
    </row>
    <row r="39" spans="2:2">
      <c r="B39" s="1" t="s">
        <v>1941</v>
      </c>
    </row>
    <row r="40" spans="2:2">
      <c r="B40" s="1" t="s">
        <v>1942</v>
      </c>
    </row>
    <row r="41" spans="2:2">
      <c r="B41" s="1" t="s">
        <v>1943</v>
      </c>
    </row>
    <row r="42" spans="2:2">
      <c r="B42" s="1" t="s">
        <v>1944</v>
      </c>
    </row>
    <row r="43" spans="2:2">
      <c r="B43" s="1" t="s">
        <v>1945</v>
      </c>
    </row>
    <row r="44" spans="2:2">
      <c r="B44" s="1" t="s">
        <v>1946</v>
      </c>
    </row>
    <row r="45" spans="2:2">
      <c r="B45" s="1" t="s">
        <v>1947</v>
      </c>
    </row>
    <row r="46" spans="2:2">
      <c r="B46" s="1" t="s">
        <v>1948</v>
      </c>
    </row>
    <row r="47" spans="2:2">
      <c r="B47" s="1" t="s">
        <v>1949</v>
      </c>
    </row>
    <row r="48" spans="2:2">
      <c r="B48" s="1" t="s">
        <v>1950</v>
      </c>
    </row>
    <row r="49" spans="2:2">
      <c r="B49" s="1" t="s">
        <v>1951</v>
      </c>
    </row>
    <row r="50" spans="2:2">
      <c r="B50" s="1" t="s">
        <v>1952</v>
      </c>
    </row>
    <row r="51" spans="2:2">
      <c r="B51" s="1" t="s">
        <v>1953</v>
      </c>
    </row>
    <row r="52" spans="2:2">
      <c r="B52" s="1" t="s">
        <v>1954</v>
      </c>
    </row>
    <row r="53" spans="2:2">
      <c r="B53" s="1" t="s">
        <v>1955</v>
      </c>
    </row>
    <row r="54" spans="2:2">
      <c r="B54" s="1" t="s">
        <v>1956</v>
      </c>
    </row>
    <row r="55" spans="2:2">
      <c r="B55" s="1" t="s">
        <v>1957</v>
      </c>
    </row>
    <row r="56" spans="2:2">
      <c r="B56" s="1" t="s">
        <v>1958</v>
      </c>
    </row>
    <row r="57" spans="2:2">
      <c r="B57" s="1" t="s">
        <v>1959</v>
      </c>
    </row>
    <row r="58" spans="2:2">
      <c r="B58" s="1" t="s">
        <v>1960</v>
      </c>
    </row>
    <row r="59" spans="2:2">
      <c r="B59" s="1" t="s">
        <v>1961</v>
      </c>
    </row>
    <row r="60" spans="2:2">
      <c r="B60" s="1" t="s">
        <v>1962</v>
      </c>
    </row>
    <row r="61" spans="2:2">
      <c r="B61" s="1" t="s">
        <v>1963</v>
      </c>
    </row>
    <row r="62" spans="2:2">
      <c r="B62" s="1" t="s">
        <v>1964</v>
      </c>
    </row>
    <row r="63" spans="2:2">
      <c r="B63" s="1" t="s">
        <v>1965</v>
      </c>
    </row>
    <row r="64" spans="2:2">
      <c r="B64" s="1" t="s">
        <v>1966</v>
      </c>
    </row>
    <row r="65" spans="2:2">
      <c r="B65" s="1" t="s">
        <v>1967</v>
      </c>
    </row>
    <row r="66" spans="2:2">
      <c r="B66" s="1" t="s">
        <v>1968</v>
      </c>
    </row>
    <row r="67" spans="2:2">
      <c r="B67" s="1" t="s">
        <v>1969</v>
      </c>
    </row>
    <row r="68" spans="2:2">
      <c r="B68" s="1" t="s">
        <v>1970</v>
      </c>
    </row>
    <row r="69" spans="2:2">
      <c r="B69" s="1" t="s">
        <v>1971</v>
      </c>
    </row>
    <row r="70" spans="2:2">
      <c r="B70" s="1" t="s">
        <v>1972</v>
      </c>
    </row>
    <row r="71" spans="2:2">
      <c r="B71" s="1" t="s">
        <v>1973</v>
      </c>
    </row>
    <row r="72" spans="2:2">
      <c r="B72" s="1" t="s">
        <v>1974</v>
      </c>
    </row>
    <row r="73" spans="2:2">
      <c r="B73" s="1" t="s">
        <v>1975</v>
      </c>
    </row>
    <row r="74" spans="2:2">
      <c r="B74" s="1" t="s">
        <v>1976</v>
      </c>
    </row>
    <row r="75" spans="2:2">
      <c r="B75" s="1" t="s">
        <v>1977</v>
      </c>
    </row>
    <row r="76" spans="2:2">
      <c r="B76" s="1" t="s">
        <v>1978</v>
      </c>
    </row>
    <row r="77" spans="2:2">
      <c r="B77" s="1" t="s">
        <v>1979</v>
      </c>
    </row>
    <row r="78" spans="2:2">
      <c r="B78" s="1" t="s">
        <v>1980</v>
      </c>
    </row>
    <row r="79" spans="2:2">
      <c r="B79" s="1" t="s">
        <v>1981</v>
      </c>
    </row>
    <row r="80" spans="2:2">
      <c r="B80" s="1" t="s">
        <v>1982</v>
      </c>
    </row>
    <row r="81" spans="2:2">
      <c r="B81" s="1" t="s">
        <v>1983</v>
      </c>
    </row>
    <row r="82" spans="2:2">
      <c r="B82" s="1" t="s">
        <v>1984</v>
      </c>
    </row>
    <row r="83" spans="2:2">
      <c r="B83" s="1" t="s">
        <v>1985</v>
      </c>
    </row>
    <row r="84" spans="2:2">
      <c r="B84" s="1" t="s">
        <v>1986</v>
      </c>
    </row>
    <row r="85" spans="2:2">
      <c r="B85" s="1" t="s">
        <v>1987</v>
      </c>
    </row>
    <row r="86" spans="2:2">
      <c r="B86" s="1" t="s">
        <v>1988</v>
      </c>
    </row>
    <row r="87" spans="2:2">
      <c r="B87" s="1" t="s">
        <v>1989</v>
      </c>
    </row>
    <row r="88" spans="2:2">
      <c r="B88" s="1" t="s">
        <v>1990</v>
      </c>
    </row>
    <row r="89" spans="2:2">
      <c r="B89" s="1" t="s">
        <v>1991</v>
      </c>
    </row>
    <row r="90" spans="2:2">
      <c r="B90" s="1" t="s">
        <v>1992</v>
      </c>
    </row>
    <row r="91" spans="2:2">
      <c r="B91" s="1" t="s">
        <v>1993</v>
      </c>
    </row>
    <row r="92" spans="2:2">
      <c r="B92" s="1" t="s">
        <v>1994</v>
      </c>
    </row>
    <row r="93" spans="2:2">
      <c r="B93" s="1" t="s">
        <v>1995</v>
      </c>
    </row>
    <row r="94" spans="2:2">
      <c r="B94" s="1" t="s">
        <v>1996</v>
      </c>
    </row>
    <row r="95" spans="2:2">
      <c r="B95" s="1" t="s">
        <v>1997</v>
      </c>
    </row>
    <row r="96" spans="2:2">
      <c r="B96" s="1" t="s">
        <v>1998</v>
      </c>
    </row>
    <row r="97" spans="2:2">
      <c r="B97" s="1" t="s">
        <v>1999</v>
      </c>
    </row>
    <row r="98" spans="2:2">
      <c r="B98" s="1" t="s">
        <v>2000</v>
      </c>
    </row>
    <row r="99" spans="2:2">
      <c r="B99" s="1" t="s">
        <v>2001</v>
      </c>
    </row>
    <row r="100" spans="2:2">
      <c r="B100" s="1" t="s">
        <v>2002</v>
      </c>
    </row>
    <row r="101" spans="2:2">
      <c r="B101" s="1" t="s">
        <v>2003</v>
      </c>
    </row>
    <row r="102" spans="2:2">
      <c r="B102" s="1" t="s">
        <v>2004</v>
      </c>
    </row>
    <row r="103" spans="2:2">
      <c r="B103" s="1" t="s">
        <v>2005</v>
      </c>
    </row>
    <row r="104" spans="2:2">
      <c r="B104" s="1" t="s">
        <v>2006</v>
      </c>
    </row>
    <row r="105" spans="2:2">
      <c r="B105" s="1" t="s">
        <v>2007</v>
      </c>
    </row>
    <row r="106" spans="2:2">
      <c r="B106" s="1" t="s">
        <v>2008</v>
      </c>
    </row>
    <row r="107" spans="2:2">
      <c r="B107" s="1" t="s">
        <v>2009</v>
      </c>
    </row>
    <row r="108" spans="2:2">
      <c r="B108" s="1" t="s">
        <v>2010</v>
      </c>
    </row>
    <row r="109" spans="2:2">
      <c r="B109" s="1" t="s">
        <v>2011</v>
      </c>
    </row>
    <row r="110" spans="2:2">
      <c r="B110" s="1" t="s">
        <v>2012</v>
      </c>
    </row>
    <row r="111" spans="2:2">
      <c r="B111" s="1" t="s">
        <v>2013</v>
      </c>
    </row>
    <row r="112" spans="2:2">
      <c r="B112" s="1" t="s">
        <v>2014</v>
      </c>
    </row>
    <row r="113" spans="2:2">
      <c r="B113" s="1" t="s">
        <v>2015</v>
      </c>
    </row>
    <row r="114" spans="2:2">
      <c r="B114" s="1" t="s">
        <v>2016</v>
      </c>
    </row>
    <row r="115" spans="2:2">
      <c r="B115" s="1" t="s">
        <v>2017</v>
      </c>
    </row>
    <row r="116" spans="2:2">
      <c r="B116" s="1" t="s">
        <v>2018</v>
      </c>
    </row>
    <row r="117" spans="2:2">
      <c r="B117" s="1" t="s">
        <v>2019</v>
      </c>
    </row>
    <row r="118" spans="2:2">
      <c r="B118" s="1" t="s">
        <v>2020</v>
      </c>
    </row>
    <row r="119" spans="2:2">
      <c r="B119" s="1" t="s">
        <v>2021</v>
      </c>
    </row>
    <row r="120" spans="2:2">
      <c r="B120" s="1" t="s">
        <v>2022</v>
      </c>
    </row>
    <row r="121" spans="2:2">
      <c r="B121" s="1" t="s">
        <v>2023</v>
      </c>
    </row>
    <row r="122" spans="2:2">
      <c r="B122" s="1" t="s">
        <v>2024</v>
      </c>
    </row>
    <row r="123" spans="2:2">
      <c r="B123" s="1" t="s">
        <v>2025</v>
      </c>
    </row>
    <row r="124" spans="2:2">
      <c r="B124" s="1" t="s">
        <v>2026</v>
      </c>
    </row>
    <row r="125" spans="2:2">
      <c r="B125" s="1" t="s">
        <v>2027</v>
      </c>
    </row>
    <row r="126" spans="2:2">
      <c r="B126" s="1" t="s">
        <v>2028</v>
      </c>
    </row>
    <row r="127" spans="2:2">
      <c r="B127" s="1" t="s">
        <v>2029</v>
      </c>
    </row>
    <row r="128" spans="2:2">
      <c r="B128" s="1" t="s">
        <v>2030</v>
      </c>
    </row>
    <row r="129" spans="2:2">
      <c r="B129" s="1" t="s">
        <v>2031</v>
      </c>
    </row>
    <row r="130" spans="2:2">
      <c r="B130" s="1" t="s">
        <v>2032</v>
      </c>
    </row>
    <row r="131" spans="2:2">
      <c r="B131" s="1" t="s">
        <v>2033</v>
      </c>
    </row>
    <row r="132" spans="2:2">
      <c r="B132" s="1" t="s">
        <v>2034</v>
      </c>
    </row>
    <row r="133" spans="2:2">
      <c r="B133" s="1" t="s">
        <v>2035</v>
      </c>
    </row>
    <row r="134" spans="2:2">
      <c r="B134" s="1" t="s">
        <v>2036</v>
      </c>
    </row>
    <row r="135" spans="2:2">
      <c r="B135" s="1" t="s">
        <v>2037</v>
      </c>
    </row>
    <row r="136" spans="2:2">
      <c r="B136" s="1" t="s">
        <v>2038</v>
      </c>
    </row>
    <row r="137" spans="2:2">
      <c r="B137" s="1" t="s">
        <v>2039</v>
      </c>
    </row>
    <row r="138" spans="2:2">
      <c r="B138" s="1" t="s">
        <v>2040</v>
      </c>
    </row>
    <row r="139" spans="2:2">
      <c r="B139" s="1" t="s">
        <v>2041</v>
      </c>
    </row>
    <row r="140" spans="2:2">
      <c r="B140" s="1" t="s">
        <v>2042</v>
      </c>
    </row>
    <row r="141" spans="2:2">
      <c r="B141" s="1" t="s">
        <v>2043</v>
      </c>
    </row>
    <row r="142" spans="2:2">
      <c r="B142" s="1" t="s">
        <v>2044</v>
      </c>
    </row>
    <row r="143" spans="2:2">
      <c r="B143" s="1" t="s">
        <v>2045</v>
      </c>
    </row>
    <row r="144" spans="2:2">
      <c r="B144" s="1" t="s">
        <v>2046</v>
      </c>
    </row>
    <row r="145" spans="2:2">
      <c r="B145" s="1" t="s">
        <v>2047</v>
      </c>
    </row>
    <row r="146" spans="2:2">
      <c r="B146" s="1" t="s">
        <v>2048</v>
      </c>
    </row>
    <row r="147" spans="2:2">
      <c r="B147" s="1" t="s">
        <v>2049</v>
      </c>
    </row>
    <row r="148" spans="2:2">
      <c r="B148" s="1" t="s">
        <v>2050</v>
      </c>
    </row>
    <row r="149" spans="2:2">
      <c r="B149" s="1" t="s">
        <v>2051</v>
      </c>
    </row>
    <row r="150" spans="2:2">
      <c r="B150" s="1" t="s">
        <v>2052</v>
      </c>
    </row>
    <row r="151" spans="2:2">
      <c r="B151" s="1" t="s">
        <v>2053</v>
      </c>
    </row>
    <row r="152" spans="2:2">
      <c r="B152" s="1" t="s">
        <v>2054</v>
      </c>
    </row>
    <row r="153" spans="2:2">
      <c r="B153" s="1" t="s">
        <v>2055</v>
      </c>
    </row>
    <row r="154" spans="2:2">
      <c r="B154" s="1" t="s">
        <v>2056</v>
      </c>
    </row>
    <row r="155" spans="2:2">
      <c r="B155" s="1" t="s">
        <v>2057</v>
      </c>
    </row>
    <row r="156" spans="2:2">
      <c r="B156" s="1" t="s">
        <v>2058</v>
      </c>
    </row>
    <row r="157" spans="2:2">
      <c r="B157" s="1" t="s">
        <v>2059</v>
      </c>
    </row>
    <row r="158" spans="2:2">
      <c r="B158" s="1" t="s">
        <v>2060</v>
      </c>
    </row>
    <row r="159" spans="2:2">
      <c r="B159" s="1" t="s">
        <v>2061</v>
      </c>
    </row>
    <row r="160" spans="2:2">
      <c r="B160" s="1" t="s">
        <v>2062</v>
      </c>
    </row>
    <row r="161" spans="2:2">
      <c r="B161" s="1" t="s">
        <v>2063</v>
      </c>
    </row>
    <row r="162" spans="2:2">
      <c r="B162" s="1" t="s">
        <v>2064</v>
      </c>
    </row>
    <row r="163" spans="2:2">
      <c r="B163" s="1" t="s">
        <v>2065</v>
      </c>
    </row>
    <row r="164" spans="2:2">
      <c r="B164" s="1" t="s">
        <v>2066</v>
      </c>
    </row>
    <row r="165" spans="2:2">
      <c r="B165" s="1" t="s">
        <v>2067</v>
      </c>
    </row>
    <row r="166" spans="2:2">
      <c r="B166" s="1" t="s">
        <v>2068</v>
      </c>
    </row>
    <row r="167" spans="2:2">
      <c r="B167" s="1" t="s">
        <v>2069</v>
      </c>
    </row>
    <row r="168" spans="2:2">
      <c r="B168" s="1" t="s">
        <v>2070</v>
      </c>
    </row>
    <row r="169" spans="2:2">
      <c r="B169" s="1" t="s">
        <v>2071</v>
      </c>
    </row>
    <row r="170" spans="2:2">
      <c r="B170" s="1" t="s">
        <v>2072</v>
      </c>
    </row>
    <row r="171" spans="2:2">
      <c r="B171" s="1" t="s">
        <v>2073</v>
      </c>
    </row>
    <row r="172" spans="2:2">
      <c r="B172" s="1" t="s">
        <v>2074</v>
      </c>
    </row>
    <row r="173" spans="2:2">
      <c r="B173" s="1" t="s">
        <v>2075</v>
      </c>
    </row>
    <row r="174" spans="2:2">
      <c r="B174" s="1" t="s">
        <v>2076</v>
      </c>
    </row>
    <row r="175" spans="2:2">
      <c r="B175" s="1" t="s">
        <v>2077</v>
      </c>
    </row>
    <row r="176" spans="2:2">
      <c r="B176" s="1" t="s">
        <v>2078</v>
      </c>
    </row>
    <row r="177" spans="2:2">
      <c r="B177" s="1" t="s">
        <v>2079</v>
      </c>
    </row>
    <row r="178" spans="2:2">
      <c r="B178" s="1" t="s">
        <v>2080</v>
      </c>
    </row>
    <row r="179" spans="2:2">
      <c r="B179" s="1" t="s">
        <v>2081</v>
      </c>
    </row>
    <row r="180" spans="2:2">
      <c r="B180" s="1" t="s">
        <v>2082</v>
      </c>
    </row>
    <row r="181" spans="2:2">
      <c r="B181" s="1" t="s">
        <v>2083</v>
      </c>
    </row>
    <row r="182" spans="2:2">
      <c r="B182" s="1" t="s">
        <v>2084</v>
      </c>
    </row>
    <row r="183" spans="2:2">
      <c r="B183" s="1" t="s">
        <v>2085</v>
      </c>
    </row>
    <row r="184" spans="2:2">
      <c r="B184" s="1" t="s">
        <v>2086</v>
      </c>
    </row>
    <row r="185" spans="2:2">
      <c r="B185" s="1" t="s">
        <v>2087</v>
      </c>
    </row>
    <row r="186" spans="2:2">
      <c r="B186" s="1" t="s">
        <v>2088</v>
      </c>
    </row>
    <row r="187" spans="2:2">
      <c r="B187" s="1" t="s">
        <v>2089</v>
      </c>
    </row>
    <row r="188" spans="2:2">
      <c r="B188" s="1" t="s">
        <v>2090</v>
      </c>
    </row>
    <row r="189" spans="2:2">
      <c r="B189" s="1" t="s">
        <v>2091</v>
      </c>
    </row>
    <row r="190" spans="2:2">
      <c r="B190" s="1" t="s">
        <v>2092</v>
      </c>
    </row>
    <row r="191" spans="2:2">
      <c r="B191" s="1" t="s">
        <v>2093</v>
      </c>
    </row>
    <row r="192" spans="2:2">
      <c r="B192" s="1" t="s">
        <v>2094</v>
      </c>
    </row>
    <row r="193" spans="2:2">
      <c r="B193" s="1" t="s">
        <v>2095</v>
      </c>
    </row>
    <row r="194" spans="2:2">
      <c r="B194" s="1" t="s">
        <v>2096</v>
      </c>
    </row>
    <row r="195" spans="2:2">
      <c r="B195" s="1" t="s">
        <v>2097</v>
      </c>
    </row>
    <row r="196" spans="2:2">
      <c r="B196" s="1" t="s">
        <v>2098</v>
      </c>
    </row>
    <row r="197" spans="2:2">
      <c r="B197" s="1" t="s">
        <v>2099</v>
      </c>
    </row>
    <row r="198" spans="2:2">
      <c r="B198" s="1" t="s">
        <v>2100</v>
      </c>
    </row>
    <row r="199" spans="2:2">
      <c r="B199" s="1" t="s">
        <v>2101</v>
      </c>
    </row>
    <row r="200" spans="2:2">
      <c r="B200" s="1" t="s">
        <v>2102</v>
      </c>
    </row>
    <row r="201" spans="2:2">
      <c r="B201" s="1" t="s">
        <v>2103</v>
      </c>
    </row>
    <row r="202" spans="2:2">
      <c r="B202" s="1" t="s">
        <v>2104</v>
      </c>
    </row>
    <row r="203" spans="2:2">
      <c r="B203" s="1" t="s">
        <v>2105</v>
      </c>
    </row>
    <row r="204" spans="2:2">
      <c r="B204" s="1" t="s">
        <v>2106</v>
      </c>
    </row>
    <row r="205" spans="2:2">
      <c r="B205" s="1" t="s">
        <v>2107</v>
      </c>
    </row>
    <row r="206" spans="2:2">
      <c r="B206" s="1" t="s">
        <v>2108</v>
      </c>
    </row>
    <row r="207" spans="2:2">
      <c r="B207" s="1" t="s">
        <v>2109</v>
      </c>
    </row>
    <row r="208" spans="2:2">
      <c r="B208" s="1" t="s">
        <v>2110</v>
      </c>
    </row>
    <row r="209" spans="2:2">
      <c r="B209" s="1" t="s">
        <v>2111</v>
      </c>
    </row>
    <row r="210" spans="2:2">
      <c r="B210" s="1" t="s">
        <v>2112</v>
      </c>
    </row>
    <row r="211" spans="2:2">
      <c r="B211" s="1" t="s">
        <v>2113</v>
      </c>
    </row>
    <row r="212" spans="2:2">
      <c r="B212" s="1" t="s">
        <v>2114</v>
      </c>
    </row>
    <row r="213" spans="2:2">
      <c r="B213" s="1" t="s">
        <v>2115</v>
      </c>
    </row>
    <row r="214" spans="2:2">
      <c r="B214" s="1" t="s">
        <v>2116</v>
      </c>
    </row>
    <row r="215" spans="2:2">
      <c r="B215" s="1" t="s">
        <v>2117</v>
      </c>
    </row>
    <row r="216" spans="2:2">
      <c r="B216" s="1" t="s">
        <v>2118</v>
      </c>
    </row>
    <row r="217" spans="2:2">
      <c r="B217" s="1" t="s">
        <v>2119</v>
      </c>
    </row>
    <row r="218" spans="2:2">
      <c r="B218" s="1" t="s">
        <v>2120</v>
      </c>
    </row>
    <row r="219" spans="2:2">
      <c r="B219" s="1" t="s">
        <v>2121</v>
      </c>
    </row>
    <row r="220" spans="2:2">
      <c r="B220" s="1" t="s">
        <v>2122</v>
      </c>
    </row>
    <row r="221" spans="2:2">
      <c r="B221" s="1" t="s">
        <v>2123</v>
      </c>
    </row>
    <row r="222" spans="2:2">
      <c r="B222" s="1" t="s">
        <v>2124</v>
      </c>
    </row>
    <row r="223" spans="2:2">
      <c r="B223" s="1" t="s">
        <v>2125</v>
      </c>
    </row>
    <row r="224" spans="2:2">
      <c r="B224" s="1" t="s">
        <v>2126</v>
      </c>
    </row>
    <row r="225" spans="2:2">
      <c r="B225" s="1" t="s">
        <v>2127</v>
      </c>
    </row>
    <row r="226" spans="2:2">
      <c r="B226" s="1" t="s">
        <v>2128</v>
      </c>
    </row>
    <row r="227" spans="2:2">
      <c r="B227" s="1" t="s">
        <v>2129</v>
      </c>
    </row>
    <row r="228" spans="2:2">
      <c r="B228" s="1" t="s">
        <v>2130</v>
      </c>
    </row>
    <row r="229" spans="2:2">
      <c r="B229" s="1" t="s">
        <v>2131</v>
      </c>
    </row>
    <row r="230" spans="2:2">
      <c r="B230" s="1" t="s">
        <v>2132</v>
      </c>
    </row>
    <row r="231" spans="2:2">
      <c r="B231" s="1" t="s">
        <v>2133</v>
      </c>
    </row>
    <row r="232" spans="2:2">
      <c r="B232" s="1" t="s">
        <v>2134</v>
      </c>
    </row>
    <row r="233" spans="2:2">
      <c r="B233" s="1" t="s">
        <v>2135</v>
      </c>
    </row>
    <row r="234" spans="2:2">
      <c r="B234" s="1" t="s">
        <v>2136</v>
      </c>
    </row>
    <row r="235" spans="2:2">
      <c r="B235" s="1" t="s">
        <v>2137</v>
      </c>
    </row>
    <row r="236" spans="2:2">
      <c r="B236" s="1" t="s">
        <v>2138</v>
      </c>
    </row>
    <row r="237" spans="2:2">
      <c r="B237" s="1" t="s">
        <v>2139</v>
      </c>
    </row>
    <row r="238" spans="2:2">
      <c r="B238" s="1" t="s">
        <v>2140</v>
      </c>
    </row>
    <row r="239" spans="2:2">
      <c r="B239" s="1" t="s">
        <v>2141</v>
      </c>
    </row>
    <row r="240" spans="2:2">
      <c r="B240" s="1" t="s">
        <v>2142</v>
      </c>
    </row>
    <row r="241" spans="2:2">
      <c r="B241" s="1" t="s">
        <v>2143</v>
      </c>
    </row>
    <row r="242" spans="2:2">
      <c r="B242" s="1" t="s">
        <v>2144</v>
      </c>
    </row>
    <row r="243" spans="2:2">
      <c r="B243" s="1" t="s">
        <v>2145</v>
      </c>
    </row>
    <row r="244" spans="2:2">
      <c r="B244" s="1" t="s">
        <v>2146</v>
      </c>
    </row>
    <row r="245" spans="2:2">
      <c r="B245" s="1" t="s">
        <v>2147</v>
      </c>
    </row>
    <row r="246" spans="2:2">
      <c r="B246" s="1" t="s">
        <v>2148</v>
      </c>
    </row>
    <row r="247" spans="2:2">
      <c r="B247" s="1" t="s">
        <v>2149</v>
      </c>
    </row>
    <row r="248" spans="2:2">
      <c r="B248" s="1" t="s">
        <v>2150</v>
      </c>
    </row>
    <row r="249" spans="2:2">
      <c r="B249" s="1" t="s">
        <v>2151</v>
      </c>
    </row>
    <row r="250" spans="2:2">
      <c r="B250" s="1" t="s">
        <v>2152</v>
      </c>
    </row>
    <row r="251" spans="2:2">
      <c r="B251" s="1" t="s">
        <v>2153</v>
      </c>
    </row>
    <row r="252" spans="2:2">
      <c r="B252" s="1" t="s">
        <v>2154</v>
      </c>
    </row>
    <row r="253" spans="2:2">
      <c r="B253" s="1" t="s">
        <v>2155</v>
      </c>
    </row>
    <row r="254" spans="2:2">
      <c r="B254" s="1" t="s">
        <v>2156</v>
      </c>
    </row>
    <row r="255" spans="2:2">
      <c r="B255" s="1" t="s">
        <v>2157</v>
      </c>
    </row>
    <row r="256" spans="2:2">
      <c r="B256" s="1" t="s">
        <v>2158</v>
      </c>
    </row>
    <row r="257" spans="2:2">
      <c r="B257" s="1" t="s">
        <v>2159</v>
      </c>
    </row>
    <row r="258" spans="2:2">
      <c r="B258" s="2" t="s">
        <v>2069</v>
      </c>
    </row>
    <row r="259" spans="2:2">
      <c r="B259" s="2" t="s">
        <v>2070</v>
      </c>
    </row>
    <row r="260" spans="2:2">
      <c r="B260" s="2" t="s">
        <v>2071</v>
      </c>
    </row>
    <row r="261" spans="2:2">
      <c r="B261" s="2" t="s">
        <v>2072</v>
      </c>
    </row>
    <row r="262" spans="2:2">
      <c r="B262" s="2" t="s">
        <v>2073</v>
      </c>
    </row>
    <row r="263" spans="2:2">
      <c r="B263" s="2" t="s">
        <v>2074</v>
      </c>
    </row>
    <row r="264" spans="2:2">
      <c r="B264" s="2" t="s">
        <v>2075</v>
      </c>
    </row>
    <row r="265" spans="2:2">
      <c r="B265" s="2" t="s">
        <v>2076</v>
      </c>
    </row>
    <row r="266" spans="2:2">
      <c r="B266" s="2" t="s">
        <v>2077</v>
      </c>
    </row>
    <row r="267" spans="2:2">
      <c r="B267" s="1" t="s">
        <v>2078</v>
      </c>
    </row>
    <row r="268" spans="2:2">
      <c r="B268" s="1" t="s">
        <v>2079</v>
      </c>
    </row>
    <row r="269" spans="2:2">
      <c r="B269" s="1" t="s">
        <v>2080</v>
      </c>
    </row>
    <row r="270" spans="2:2">
      <c r="B270" s="1" t="s">
        <v>2081</v>
      </c>
    </row>
    <row r="271" spans="2:2">
      <c r="B271" s="1" t="s">
        <v>2082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9"/>
  <sheetViews>
    <sheetView tabSelected="1" topLeftCell="A270" workbookViewId="0">
      <selection activeCell="A299" sqref="A299"/>
    </sheetView>
  </sheetViews>
  <sheetFormatPr defaultColWidth="9" defaultRowHeight="13.5"/>
  <cols>
    <col min="1" max="1" width="12.625" style="1"/>
    <col min="2" max="3" width="11.5" style="1"/>
    <col min="4" max="4" width="10.375" style="1"/>
    <col min="5" max="5" width="9" style="1"/>
    <col min="6" max="6" width="10.375" style="1"/>
    <col min="7" max="9" width="9" style="1"/>
    <col min="10" max="10" width="10.375" style="1"/>
    <col min="11" max="16357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829</v>
      </c>
    </row>
    <row r="2" s="1" customFormat="1" hidden="1" spans="1:9">
      <c r="A2" s="3">
        <v>18055163324</v>
      </c>
      <c r="B2" s="4">
        <v>44848</v>
      </c>
      <c r="C2" s="4">
        <v>44850</v>
      </c>
      <c r="D2" s="1">
        <v>2917</v>
      </c>
      <c r="E2" s="1" t="str">
        <f>VLOOKUP(A2,HOP!A:L,12,0)</f>
        <v>2917.00</v>
      </c>
      <c r="F2" s="1" t="str">
        <f>VLOOKUP(A2,HOP!A:C,3,0)</f>
        <v>2576843</v>
      </c>
      <c r="G2" s="1">
        <f t="shared" ref="G2:G65" si="0">D2-E2</f>
        <v>0</v>
      </c>
      <c r="H2" s="1" t="str">
        <f>$H$1&amp;F2</f>
        <v>，2576843</v>
      </c>
      <c r="I2" s="1" t="str">
        <f>VLOOKUP(A2,HOP!A:U,21,0)</f>
        <v>直连</v>
      </c>
    </row>
    <row r="3" s="1" customFormat="1" hidden="1" spans="1:9">
      <c r="A3" s="3">
        <v>18524864841</v>
      </c>
      <c r="B3" s="4">
        <v>44849</v>
      </c>
      <c r="C3" s="4">
        <v>44850</v>
      </c>
      <c r="D3" s="1">
        <v>3503</v>
      </c>
      <c r="E3" s="1" t="str">
        <f>VLOOKUP(A3,HOP!A:L,12,0)</f>
        <v>3503.00</v>
      </c>
      <c r="F3" s="1" t="str">
        <f>VLOOKUP(A3,HOP!A:C,3,0)</f>
        <v>2634092</v>
      </c>
      <c r="G3" s="1">
        <f t="shared" si="0"/>
        <v>0</v>
      </c>
      <c r="H3" s="1" t="str">
        <f>$H$1&amp;F3</f>
        <v>，2634092</v>
      </c>
      <c r="I3" s="1" t="str">
        <f>VLOOKUP(A3,HOP!A:U,21,0)</f>
        <v>直连</v>
      </c>
    </row>
    <row r="4" s="1" customFormat="1" hidden="1" spans="1:9">
      <c r="A4" s="3">
        <v>18661797836</v>
      </c>
      <c r="B4" s="4">
        <v>44845</v>
      </c>
      <c r="C4" s="4">
        <v>44850</v>
      </c>
      <c r="D4" s="1">
        <v>4670</v>
      </c>
      <c r="E4" s="1" t="str">
        <f>VLOOKUP(A4,HOP!A:L,12,0)</f>
        <v>4670.00</v>
      </c>
      <c r="F4" s="1" t="str">
        <f>VLOOKUP(A4,HOP!A:C,3,0)</f>
        <v>2647052</v>
      </c>
      <c r="G4" s="1">
        <f t="shared" si="0"/>
        <v>0</v>
      </c>
      <c r="H4" s="1" t="str">
        <f>$H$1&amp;F4</f>
        <v>，2647052</v>
      </c>
      <c r="I4" s="1" t="str">
        <f>VLOOKUP(A4,HOP!A:U,21,0)</f>
        <v>直连</v>
      </c>
    </row>
    <row r="5" s="1" customFormat="1" hidden="1" spans="1:9">
      <c r="A5" s="3">
        <v>18810520603</v>
      </c>
      <c r="B5" s="4">
        <v>44847</v>
      </c>
      <c r="C5" s="4">
        <v>44850</v>
      </c>
      <c r="D5" s="1">
        <v>927</v>
      </c>
      <c r="E5" s="1" t="str">
        <f>VLOOKUP(A5,HOP!A:L,12,0)</f>
        <v>927.00</v>
      </c>
      <c r="F5" s="1" t="str">
        <f>VLOOKUP(A5,HOP!A:C,3,0)</f>
        <v>2660841</v>
      </c>
      <c r="G5" s="1">
        <f t="shared" si="0"/>
        <v>0</v>
      </c>
      <c r="H5" s="1" t="str">
        <f>$H$1&amp;F5</f>
        <v>，2660841</v>
      </c>
      <c r="I5" s="1" t="str">
        <f>VLOOKUP(A5,HOP!A:U,21,0)</f>
        <v>直连</v>
      </c>
    </row>
    <row r="6" s="1" customFormat="1" hidden="1" spans="1:9">
      <c r="A6" s="3">
        <v>18830003678</v>
      </c>
      <c r="B6" s="4">
        <v>44846</v>
      </c>
      <c r="C6" s="4">
        <v>44850</v>
      </c>
      <c r="D6" s="1">
        <v>3572</v>
      </c>
      <c r="E6" s="1" t="str">
        <f>VLOOKUP(A6,HOP!A:L,12,0)</f>
        <v>3572.00</v>
      </c>
      <c r="F6" s="1" t="str">
        <f>VLOOKUP(A6,HOP!A:C,3,0)</f>
        <v>2662826</v>
      </c>
      <c r="G6" s="1">
        <f t="shared" si="0"/>
        <v>0</v>
      </c>
      <c r="H6" s="1" t="str">
        <f>$H$1&amp;F6</f>
        <v>，2662826</v>
      </c>
      <c r="I6" s="1" t="str">
        <f>VLOOKUP(A6,HOP!A:U,21,0)</f>
        <v>直连</v>
      </c>
    </row>
    <row r="7" s="1" customFormat="1" hidden="1" spans="1:9">
      <c r="A7" s="3">
        <v>18864196746</v>
      </c>
      <c r="B7" s="4">
        <v>44847</v>
      </c>
      <c r="C7" s="4">
        <v>44850</v>
      </c>
      <c r="D7" s="1">
        <v>2645</v>
      </c>
      <c r="E7" s="1" t="str">
        <f>VLOOKUP(A7,HOP!A:L,12,0)</f>
        <v>2645.00</v>
      </c>
      <c r="F7" s="1" t="str">
        <f>VLOOKUP(A7,HOP!A:C,3,0)</f>
        <v>2667085</v>
      </c>
      <c r="G7" s="1">
        <f t="shared" si="0"/>
        <v>0</v>
      </c>
      <c r="H7" s="1" t="str">
        <f>$H$1&amp;F7</f>
        <v>，2667085</v>
      </c>
      <c r="I7" s="1" t="str">
        <f>VLOOKUP(A7,HOP!A:U,21,0)</f>
        <v>直连</v>
      </c>
    </row>
    <row r="8" s="1" customFormat="1" hidden="1" spans="1:9">
      <c r="A8" s="3">
        <v>18888023421</v>
      </c>
      <c r="B8" s="4">
        <v>44849</v>
      </c>
      <c r="C8" s="4">
        <v>44850</v>
      </c>
      <c r="D8" s="1">
        <v>328</v>
      </c>
      <c r="E8" s="1" t="str">
        <f>VLOOKUP(A8,HOP!A:L,12,0)</f>
        <v>328.00</v>
      </c>
      <c r="F8" s="1" t="str">
        <f>VLOOKUP(A8,HOP!A:C,3,0)</f>
        <v>2670258</v>
      </c>
      <c r="G8" s="1">
        <f t="shared" si="0"/>
        <v>0</v>
      </c>
      <c r="H8" s="1" t="str">
        <f>$H$1&amp;F8</f>
        <v>，2670258</v>
      </c>
      <c r="I8" s="1" t="str">
        <f>VLOOKUP(A8,HOP!A:U,21,0)</f>
        <v>直连</v>
      </c>
    </row>
    <row r="9" s="1" customFormat="1" hidden="1" spans="1:9">
      <c r="A9" s="3">
        <v>18892350497</v>
      </c>
      <c r="B9" s="4">
        <v>44848</v>
      </c>
      <c r="C9" s="4">
        <v>44850</v>
      </c>
      <c r="D9" s="1">
        <v>1478</v>
      </c>
      <c r="E9" s="1" t="str">
        <f>VLOOKUP(A9,HOP!A:L,12,0)</f>
        <v>1478.00</v>
      </c>
      <c r="F9" s="1" t="str">
        <f>VLOOKUP(A9,HOP!A:C,3,0)</f>
        <v>2671236</v>
      </c>
      <c r="G9" s="1">
        <f t="shared" si="0"/>
        <v>0</v>
      </c>
      <c r="H9" s="1" t="str">
        <f>$H$1&amp;F9</f>
        <v>，2671236</v>
      </c>
      <c r="I9" s="1" t="str">
        <f>VLOOKUP(A9,HOP!A:U,21,0)</f>
        <v>直连</v>
      </c>
    </row>
    <row r="10" s="1" customFormat="1" hidden="1" spans="1:9">
      <c r="A10" s="3">
        <v>18915251502</v>
      </c>
      <c r="B10" s="4">
        <v>44848</v>
      </c>
      <c r="C10" s="4">
        <v>44850</v>
      </c>
      <c r="D10" s="1">
        <v>0</v>
      </c>
      <c r="E10" s="1" t="e">
        <f>VLOOKUP(A10,HOP!A:L,12,0)</f>
        <v>#N/A</v>
      </c>
      <c r="F10" s="1" t="e">
        <f>VLOOKUP(A10,HOP!A:C,3,0)</f>
        <v>#N/A</v>
      </c>
      <c r="G10" s="1" t="e">
        <f t="shared" si="0"/>
        <v>#N/A</v>
      </c>
      <c r="H10" s="1" t="e">
        <f>$H$1&amp;F10</f>
        <v>#N/A</v>
      </c>
      <c r="I10" s="1" t="e">
        <f>VLOOKUP(A10,HOP!A:U,21,0)</f>
        <v>#N/A</v>
      </c>
    </row>
    <row r="11" s="1" customFormat="1" hidden="1" spans="1:9">
      <c r="A11" s="3">
        <v>18920987774</v>
      </c>
      <c r="B11" s="4">
        <v>44848</v>
      </c>
      <c r="C11" s="4">
        <v>44850</v>
      </c>
      <c r="D11" s="1">
        <v>3418</v>
      </c>
      <c r="E11" s="1" t="str">
        <f>VLOOKUP(A11,HOP!A:L,12,0)</f>
        <v>3418.00</v>
      </c>
      <c r="F11" s="1" t="str">
        <f>VLOOKUP(A11,HOP!A:C,3,0)</f>
        <v>2680522</v>
      </c>
      <c r="G11" s="1">
        <f t="shared" si="0"/>
        <v>0</v>
      </c>
      <c r="H11" s="1" t="str">
        <f>$H$1&amp;F11</f>
        <v>，2680522</v>
      </c>
      <c r="I11" s="1" t="str">
        <f>VLOOKUP(A11,HOP!A:U,21,0)</f>
        <v>直连</v>
      </c>
    </row>
    <row r="12" s="1" customFormat="1" hidden="1" spans="1:9">
      <c r="A12" s="3">
        <v>18916930969</v>
      </c>
      <c r="B12" s="4">
        <v>44848</v>
      </c>
      <c r="C12" s="4">
        <v>44850</v>
      </c>
      <c r="D12" s="1">
        <v>0</v>
      </c>
      <c r="E12" s="1" t="str">
        <f>VLOOKUP(A12,HOP!A:L,12,0)</f>
        <v>0.00</v>
      </c>
      <c r="F12" s="1" t="str">
        <f>VLOOKUP(A12,HOP!A:C,3,0)</f>
        <v>2677428</v>
      </c>
      <c r="G12" s="1">
        <f t="shared" si="0"/>
        <v>0</v>
      </c>
      <c r="H12" s="1" t="str">
        <f>$H$1&amp;F12</f>
        <v>，2677428</v>
      </c>
      <c r="I12" s="1" t="str">
        <f>VLOOKUP(A12,HOP!A:U,21,0)</f>
        <v>直连</v>
      </c>
    </row>
    <row r="13" s="1" customFormat="1" hidden="1" spans="1:9">
      <c r="A13" s="3">
        <v>21042784319</v>
      </c>
      <c r="B13" s="4">
        <v>44849</v>
      </c>
      <c r="C13" s="4">
        <v>44850</v>
      </c>
      <c r="D13" s="1">
        <v>558</v>
      </c>
      <c r="E13" s="1" t="str">
        <f>VLOOKUP(A13,HOP!A:L,12,0)</f>
        <v>558.00</v>
      </c>
      <c r="F13" s="1" t="str">
        <f>VLOOKUP(A13,HOP!A:C,3,0)</f>
        <v>2697226</v>
      </c>
      <c r="G13" s="1">
        <f t="shared" si="0"/>
        <v>0</v>
      </c>
      <c r="H13" s="1" t="str">
        <f>$H$1&amp;F13</f>
        <v>，2697226</v>
      </c>
      <c r="I13" s="1" t="str">
        <f>VLOOKUP(A13,HOP!A:U,21,0)</f>
        <v>直连</v>
      </c>
    </row>
    <row r="14" s="1" customFormat="1" hidden="1" spans="1:9">
      <c r="A14" s="3">
        <v>21083619289</v>
      </c>
      <c r="B14" s="4">
        <v>44843</v>
      </c>
      <c r="C14" s="4">
        <v>44850</v>
      </c>
      <c r="D14" s="1">
        <v>3486</v>
      </c>
      <c r="E14" s="1" t="str">
        <f>VLOOKUP(A14,HOP!A:L,12,0)</f>
        <v>3486.00</v>
      </c>
      <c r="F14" s="1" t="str">
        <f>VLOOKUP(A14,HOP!A:C,3,0)</f>
        <v>2699260</v>
      </c>
      <c r="G14" s="1">
        <f t="shared" si="0"/>
        <v>0</v>
      </c>
      <c r="H14" s="1" t="str">
        <f>$H$1&amp;F14</f>
        <v>，2699260</v>
      </c>
      <c r="I14" s="1" t="str">
        <f>VLOOKUP(A14,HOP!A:U,21,0)</f>
        <v>直连</v>
      </c>
    </row>
    <row r="15" s="1" customFormat="1" hidden="1" spans="1:9">
      <c r="A15" s="3">
        <v>21104663585</v>
      </c>
      <c r="B15" s="4">
        <v>44849</v>
      </c>
      <c r="C15" s="4">
        <v>44850</v>
      </c>
      <c r="D15" s="1">
        <v>678</v>
      </c>
      <c r="E15" s="1" t="str">
        <f>VLOOKUP(A15,HOP!A:L,12,0)</f>
        <v>678.00</v>
      </c>
      <c r="F15" s="1" t="str">
        <f>VLOOKUP(A15,HOP!A:C,3,0)</f>
        <v>2701031</v>
      </c>
      <c r="G15" s="1">
        <f t="shared" si="0"/>
        <v>0</v>
      </c>
      <c r="H15" s="1" t="str">
        <f>$H$1&amp;F15</f>
        <v>，2701031</v>
      </c>
      <c r="I15" s="1" t="str">
        <f>VLOOKUP(A15,HOP!A:U,21,0)</f>
        <v>直连</v>
      </c>
    </row>
    <row r="16" s="1" customFormat="1" hidden="1" spans="1:9">
      <c r="A16" s="3">
        <v>21143517268</v>
      </c>
      <c r="B16" s="4">
        <v>44849</v>
      </c>
      <c r="C16" s="4">
        <v>44850</v>
      </c>
      <c r="D16" s="1">
        <v>639</v>
      </c>
      <c r="E16" s="1" t="str">
        <f>VLOOKUP(A16,HOP!A:L,12,0)</f>
        <v>639.00</v>
      </c>
      <c r="F16" s="1" t="str">
        <f>VLOOKUP(A16,HOP!A:C,3,0)</f>
        <v>2707747</v>
      </c>
      <c r="G16" s="1">
        <f t="shared" si="0"/>
        <v>0</v>
      </c>
      <c r="H16" s="1" t="str">
        <f>$H$1&amp;F16</f>
        <v>，2707747</v>
      </c>
      <c r="I16" s="1" t="str">
        <f>VLOOKUP(A16,HOP!A:U,21,0)</f>
        <v>直采</v>
      </c>
    </row>
    <row r="17" s="1" customFormat="1" hidden="1" spans="1:9">
      <c r="A17" s="3">
        <v>21195875458</v>
      </c>
      <c r="B17" s="4">
        <v>44847</v>
      </c>
      <c r="C17" s="4">
        <v>44850</v>
      </c>
      <c r="D17" s="1">
        <v>1980</v>
      </c>
      <c r="E17" s="1" t="str">
        <f>VLOOKUP(A17,HOP!A:L,12,0)</f>
        <v>1980.00</v>
      </c>
      <c r="F17" s="1" t="str">
        <f>VLOOKUP(A17,HOP!A:C,3,0)</f>
        <v>2710473</v>
      </c>
      <c r="G17" s="1">
        <f t="shared" si="0"/>
        <v>0</v>
      </c>
      <c r="H17" s="1" t="str">
        <f>$H$1&amp;F17</f>
        <v>，2710473</v>
      </c>
      <c r="I17" s="1" t="str">
        <f>VLOOKUP(A17,HOP!A:U,21,0)</f>
        <v>直连</v>
      </c>
    </row>
    <row r="18" s="1" customFormat="1" hidden="1" spans="1:9">
      <c r="A18" s="3">
        <v>21217446094</v>
      </c>
      <c r="B18" s="4">
        <v>44849</v>
      </c>
      <c r="C18" s="4">
        <v>44850</v>
      </c>
      <c r="D18" s="1">
        <v>2019</v>
      </c>
      <c r="E18" s="1" t="str">
        <f>VLOOKUP(A18,HOP!A:L,12,0)</f>
        <v>2019.00</v>
      </c>
      <c r="F18" s="1" t="str">
        <f>VLOOKUP(A18,HOP!A:C,3,0)</f>
        <v>2712938</v>
      </c>
      <c r="G18" s="1">
        <f t="shared" si="0"/>
        <v>0</v>
      </c>
      <c r="H18" s="1" t="str">
        <f>$H$1&amp;F18</f>
        <v>，2712938</v>
      </c>
      <c r="I18" s="1" t="str">
        <f>VLOOKUP(A18,HOP!A:U,21,0)</f>
        <v>直连</v>
      </c>
    </row>
    <row r="19" s="1" customFormat="1" hidden="1" spans="1:9">
      <c r="A19" s="3">
        <v>21239969114</v>
      </c>
      <c r="B19" s="4">
        <v>44849</v>
      </c>
      <c r="C19" s="4">
        <v>44850</v>
      </c>
      <c r="D19" s="1">
        <v>1105</v>
      </c>
      <c r="E19" s="1" t="str">
        <f>VLOOKUP(A19,HOP!A:L,12,0)</f>
        <v>1105.00</v>
      </c>
      <c r="F19" s="1" t="str">
        <f>VLOOKUP(A19,HOP!A:C,3,0)</f>
        <v>2716440</v>
      </c>
      <c r="G19" s="1">
        <f t="shared" si="0"/>
        <v>0</v>
      </c>
      <c r="H19" s="1" t="str">
        <f>$H$1&amp;F19</f>
        <v>，2716440</v>
      </c>
      <c r="I19" s="1" t="str">
        <f>VLOOKUP(A19,HOP!A:U,21,0)</f>
        <v>直连</v>
      </c>
    </row>
    <row r="20" s="1" customFormat="1" hidden="1" spans="1:9">
      <c r="A20" s="3">
        <v>21240837868</v>
      </c>
      <c r="B20" s="4">
        <v>44849</v>
      </c>
      <c r="C20" s="4">
        <v>44850</v>
      </c>
      <c r="D20" s="1">
        <v>207</v>
      </c>
      <c r="E20" s="1" t="str">
        <f>VLOOKUP(A20,HOP!A:L,12,0)</f>
        <v>207.00</v>
      </c>
      <c r="F20" s="1" t="str">
        <f>VLOOKUP(A20,HOP!A:C,3,0)</f>
        <v>2716677</v>
      </c>
      <c r="G20" s="1">
        <f t="shared" si="0"/>
        <v>0</v>
      </c>
      <c r="H20" s="1" t="str">
        <f>$H$1&amp;F20</f>
        <v>，2716677</v>
      </c>
      <c r="I20" s="1" t="str">
        <f>VLOOKUP(A20,HOP!A:U,21,0)</f>
        <v>直连</v>
      </c>
    </row>
    <row r="21" s="1" customFormat="1" hidden="1" spans="1:9">
      <c r="A21" s="3">
        <v>21244775540</v>
      </c>
      <c r="B21" s="4">
        <v>44847</v>
      </c>
      <c r="C21" s="4">
        <v>44850</v>
      </c>
      <c r="D21" s="1">
        <v>6285</v>
      </c>
      <c r="E21" s="1" t="str">
        <f>VLOOKUP(A21,HOP!A:L,12,0)</f>
        <v>6285.00</v>
      </c>
      <c r="F21" s="1" t="str">
        <f>VLOOKUP(A21,HOP!A:C,3,0)</f>
        <v>2717343</v>
      </c>
      <c r="G21" s="1">
        <f t="shared" si="0"/>
        <v>0</v>
      </c>
      <c r="H21" s="1" t="str">
        <f>$H$1&amp;F21</f>
        <v>，2717343</v>
      </c>
      <c r="I21" s="1" t="str">
        <f>VLOOKUP(A21,HOP!A:U,21,0)</f>
        <v>直连</v>
      </c>
    </row>
    <row r="22" s="1" customFormat="1" hidden="1" spans="1:9">
      <c r="A22" s="3">
        <v>21247270545</v>
      </c>
      <c r="B22" s="4">
        <v>44848</v>
      </c>
      <c r="C22" s="4">
        <v>44850</v>
      </c>
      <c r="D22" s="1">
        <v>1412</v>
      </c>
      <c r="E22" s="1" t="str">
        <f>VLOOKUP(A22,HOP!A:L,12,0)</f>
        <v>1412.00</v>
      </c>
      <c r="F22" s="1" t="str">
        <f>VLOOKUP(A22,HOP!A:C,3,0)</f>
        <v>2717794</v>
      </c>
      <c r="G22" s="1">
        <f t="shared" si="0"/>
        <v>0</v>
      </c>
      <c r="H22" s="1" t="str">
        <f>$H$1&amp;F22</f>
        <v>，2717794</v>
      </c>
      <c r="I22" s="1" t="str">
        <f>VLOOKUP(A22,HOP!A:U,21,0)</f>
        <v>直连</v>
      </c>
    </row>
    <row r="23" s="1" customFormat="1" hidden="1" spans="1:9">
      <c r="A23" s="3">
        <v>21249981414</v>
      </c>
      <c r="B23" s="4">
        <v>44849</v>
      </c>
      <c r="C23" s="4">
        <v>44850</v>
      </c>
      <c r="D23" s="1">
        <v>1598</v>
      </c>
      <c r="E23" s="1" t="str">
        <f>VLOOKUP(A23,HOP!A:L,12,0)</f>
        <v>1598.00</v>
      </c>
      <c r="F23" s="1" t="str">
        <f>VLOOKUP(A23,HOP!A:C,3,0)</f>
        <v>2718249</v>
      </c>
      <c r="G23" s="1">
        <f t="shared" si="0"/>
        <v>0</v>
      </c>
      <c r="H23" s="1" t="str">
        <f>$H$1&amp;F23</f>
        <v>，2718249</v>
      </c>
      <c r="I23" s="1" t="str">
        <f>VLOOKUP(A23,HOP!A:U,21,0)</f>
        <v>直连</v>
      </c>
    </row>
    <row r="24" s="1" customFormat="1" hidden="1" spans="1:9">
      <c r="A24" s="3">
        <v>21252293291</v>
      </c>
      <c r="B24" s="4">
        <v>44848</v>
      </c>
      <c r="C24" s="4">
        <v>44850</v>
      </c>
      <c r="D24" s="1">
        <v>852</v>
      </c>
      <c r="E24" s="1" t="str">
        <f>VLOOKUP(A24,HOP!A:L,12,0)</f>
        <v>852.00</v>
      </c>
      <c r="F24" s="1" t="str">
        <f>VLOOKUP(A24,HOP!A:C,3,0)</f>
        <v>2718721</v>
      </c>
      <c r="G24" s="1">
        <f t="shared" si="0"/>
        <v>0</v>
      </c>
      <c r="H24" s="1" t="str">
        <f>$H$1&amp;F24</f>
        <v>，2718721</v>
      </c>
      <c r="I24" s="1" t="str">
        <f>VLOOKUP(A24,HOP!A:U,21,0)</f>
        <v>直连</v>
      </c>
    </row>
    <row r="25" s="1" customFormat="1" hidden="1" spans="1:9">
      <c r="A25" s="3">
        <v>21255778405</v>
      </c>
      <c r="B25" s="4">
        <v>44849</v>
      </c>
      <c r="C25" s="4">
        <v>44850</v>
      </c>
      <c r="D25" s="1">
        <v>665</v>
      </c>
      <c r="E25" s="1" t="str">
        <f>VLOOKUP(A25,HOP!A:L,12,0)</f>
        <v>665.00</v>
      </c>
      <c r="F25" s="1" t="str">
        <f>VLOOKUP(A25,HOP!A:C,3,0)</f>
        <v>2719268</v>
      </c>
      <c r="G25" s="1">
        <f t="shared" si="0"/>
        <v>0</v>
      </c>
      <c r="H25" s="1" t="str">
        <f>$H$1&amp;F25</f>
        <v>，2719268</v>
      </c>
      <c r="I25" s="1" t="str">
        <f>VLOOKUP(A25,HOP!A:U,21,0)</f>
        <v>直连</v>
      </c>
    </row>
    <row r="26" s="1" customFormat="1" hidden="1" spans="1:9">
      <c r="A26" s="3">
        <v>21259023711</v>
      </c>
      <c r="B26" s="4">
        <v>44847</v>
      </c>
      <c r="C26" s="4">
        <v>44850</v>
      </c>
      <c r="D26" s="1">
        <v>1422</v>
      </c>
      <c r="E26" s="1" t="str">
        <f>VLOOKUP(A26,HOP!A:L,12,0)</f>
        <v>1422.00</v>
      </c>
      <c r="F26" s="1" t="str">
        <f>VLOOKUP(A26,HOP!A:C,3,0)</f>
        <v>2719770</v>
      </c>
      <c r="G26" s="1">
        <f t="shared" si="0"/>
        <v>0</v>
      </c>
      <c r="H26" s="1" t="str">
        <f>$H$1&amp;F26</f>
        <v>，2719770</v>
      </c>
      <c r="I26" s="1" t="str">
        <f>VLOOKUP(A26,HOP!A:U,21,0)</f>
        <v>直采</v>
      </c>
    </row>
    <row r="27" s="1" customFormat="1" hidden="1" spans="1:9">
      <c r="A27" s="3">
        <v>21260854386</v>
      </c>
      <c r="B27" s="4">
        <v>44849</v>
      </c>
      <c r="C27" s="4">
        <v>44850</v>
      </c>
      <c r="D27" s="1">
        <v>1113</v>
      </c>
      <c r="E27" s="1" t="str">
        <f>VLOOKUP(A27,HOP!A:L,12,0)</f>
        <v>1113.00</v>
      </c>
      <c r="F27" s="1" t="str">
        <f>VLOOKUP(A27,HOP!A:C,3,0)</f>
        <v>2720041</v>
      </c>
      <c r="G27" s="1">
        <f t="shared" si="0"/>
        <v>0</v>
      </c>
      <c r="H27" s="1" t="str">
        <f>$H$1&amp;F27</f>
        <v>，2720041</v>
      </c>
      <c r="I27" s="1" t="str">
        <f>VLOOKUP(A27,HOP!A:U,21,0)</f>
        <v>直连</v>
      </c>
    </row>
    <row r="28" s="1" customFormat="1" hidden="1" spans="1:9">
      <c r="A28" s="3">
        <v>21261897237</v>
      </c>
      <c r="B28" s="4">
        <v>44849</v>
      </c>
      <c r="C28" s="4">
        <v>44850</v>
      </c>
      <c r="D28" s="1">
        <v>665</v>
      </c>
      <c r="E28" s="1" t="str">
        <f>VLOOKUP(A28,HOP!A:L,12,0)</f>
        <v>665.00</v>
      </c>
      <c r="F28" s="1" t="str">
        <f>VLOOKUP(A28,HOP!A:C,3,0)</f>
        <v>2720185</v>
      </c>
      <c r="G28" s="1">
        <f t="shared" si="0"/>
        <v>0</v>
      </c>
      <c r="H28" s="1" t="str">
        <f>$H$1&amp;F28</f>
        <v>，2720185</v>
      </c>
      <c r="I28" s="1" t="str">
        <f>VLOOKUP(A28,HOP!A:U,21,0)</f>
        <v>直连</v>
      </c>
    </row>
    <row r="29" s="1" customFormat="1" hidden="1" spans="1:9">
      <c r="A29" s="3">
        <v>21262006062</v>
      </c>
      <c r="B29" s="4">
        <v>44848</v>
      </c>
      <c r="C29" s="4">
        <v>44850</v>
      </c>
      <c r="D29" s="1">
        <v>0</v>
      </c>
      <c r="E29" s="1" t="e">
        <f>VLOOKUP(A29,HOP!A:L,12,0)</f>
        <v>#N/A</v>
      </c>
      <c r="F29" s="1" t="e">
        <f>VLOOKUP(A29,HOP!A:C,3,0)</f>
        <v>#N/A</v>
      </c>
      <c r="G29" s="1" t="e">
        <f t="shared" si="0"/>
        <v>#N/A</v>
      </c>
      <c r="H29" s="1" t="e">
        <f>$H$1&amp;F29</f>
        <v>#N/A</v>
      </c>
      <c r="I29" s="1" t="e">
        <f>VLOOKUP(A29,HOP!A:U,21,0)</f>
        <v>#N/A</v>
      </c>
    </row>
    <row r="30" s="1" customFormat="1" hidden="1" spans="1:9">
      <c r="A30" s="3">
        <v>21262123112</v>
      </c>
      <c r="B30" s="4">
        <v>44849</v>
      </c>
      <c r="C30" s="4">
        <v>44850</v>
      </c>
      <c r="D30" s="1">
        <v>1263</v>
      </c>
      <c r="E30" s="1" t="str">
        <f>VLOOKUP(A30,HOP!A:L,12,0)</f>
        <v>1263.00</v>
      </c>
      <c r="F30" s="1" t="str">
        <f>VLOOKUP(A30,HOP!A:C,3,0)</f>
        <v>2720239</v>
      </c>
      <c r="G30" s="1">
        <f t="shared" si="0"/>
        <v>0</v>
      </c>
      <c r="H30" s="1" t="str">
        <f>$H$1&amp;F30</f>
        <v>，2720239</v>
      </c>
      <c r="I30" s="1" t="str">
        <f>VLOOKUP(A30,HOP!A:U,21,0)</f>
        <v>直连</v>
      </c>
    </row>
    <row r="31" s="1" customFormat="1" hidden="1" spans="1:9">
      <c r="A31" s="3">
        <v>21302419589</v>
      </c>
      <c r="B31" s="4">
        <v>44849</v>
      </c>
      <c r="C31" s="4">
        <v>44850</v>
      </c>
      <c r="D31" s="1">
        <v>63</v>
      </c>
      <c r="E31" s="1" t="str">
        <f>VLOOKUP(A31,HOP!A:L,12,0)</f>
        <v>63.00</v>
      </c>
      <c r="F31" s="1" t="str">
        <f>VLOOKUP(A31,HOP!A:C,3,0)</f>
        <v>2720961</v>
      </c>
      <c r="G31" s="1">
        <f t="shared" si="0"/>
        <v>0</v>
      </c>
      <c r="H31" s="1" t="str">
        <f>$H$1&amp;F31</f>
        <v>，2720961</v>
      </c>
      <c r="I31" s="1" t="str">
        <f>VLOOKUP(A31,HOP!A:U,21,0)</f>
        <v>直连</v>
      </c>
    </row>
    <row r="32" s="1" customFormat="1" hidden="1" spans="1:9">
      <c r="A32" s="3">
        <v>21303990207</v>
      </c>
      <c r="B32" s="4">
        <v>44848</v>
      </c>
      <c r="C32" s="4">
        <v>44850</v>
      </c>
      <c r="D32" s="1">
        <v>4088</v>
      </c>
      <c r="E32" s="1" t="str">
        <f>VLOOKUP(A32,HOP!A:L,12,0)</f>
        <v>4088.00</v>
      </c>
      <c r="F32" s="1" t="str">
        <f>VLOOKUP(A32,HOP!A:C,3,0)</f>
        <v>2721045</v>
      </c>
      <c r="G32" s="1">
        <f t="shared" si="0"/>
        <v>0</v>
      </c>
      <c r="H32" s="1" t="str">
        <f>$H$1&amp;F32</f>
        <v>，2721045</v>
      </c>
      <c r="I32" s="1" t="str">
        <f>VLOOKUP(A32,HOP!A:U,21,0)</f>
        <v>直连</v>
      </c>
    </row>
    <row r="33" s="1" customFormat="1" hidden="1" spans="1:9">
      <c r="A33" s="3">
        <v>21304828620</v>
      </c>
      <c r="B33" s="4">
        <v>44849</v>
      </c>
      <c r="C33" s="4">
        <v>44850</v>
      </c>
      <c r="D33" s="1">
        <v>207</v>
      </c>
      <c r="E33" s="1" t="str">
        <f>VLOOKUP(A33,HOP!A:L,12,0)</f>
        <v>207.00</v>
      </c>
      <c r="F33" s="1" t="str">
        <f>VLOOKUP(A33,HOP!A:C,3,0)</f>
        <v>2721085</v>
      </c>
      <c r="G33" s="1">
        <f t="shared" si="0"/>
        <v>0</v>
      </c>
      <c r="H33" s="1" t="str">
        <f>$H$1&amp;F33</f>
        <v>，2721085</v>
      </c>
      <c r="I33" s="1" t="str">
        <f>VLOOKUP(A33,HOP!A:U,21,0)</f>
        <v>直连</v>
      </c>
    </row>
    <row r="34" s="1" customFormat="1" hidden="1" spans="1:9">
      <c r="A34" s="3">
        <v>21304219130</v>
      </c>
      <c r="B34" s="4">
        <v>44847</v>
      </c>
      <c r="C34" s="4">
        <v>44850</v>
      </c>
      <c r="D34" s="1">
        <v>1709</v>
      </c>
      <c r="E34" s="1" t="str">
        <f>VLOOKUP(A34,HOP!A:L,12,0)</f>
        <v>1709.00</v>
      </c>
      <c r="F34" s="1" t="str">
        <f>VLOOKUP(A34,HOP!A:C,3,0)</f>
        <v>2721088</v>
      </c>
      <c r="G34" s="1">
        <f t="shared" si="0"/>
        <v>0</v>
      </c>
      <c r="H34" s="1" t="str">
        <f>$H$1&amp;F34</f>
        <v>，2721088</v>
      </c>
      <c r="I34" s="1" t="str">
        <f>VLOOKUP(A34,HOP!A:U,21,0)</f>
        <v>直连</v>
      </c>
    </row>
    <row r="35" s="1" customFormat="1" hidden="1" spans="1:9">
      <c r="A35" s="3">
        <v>21312759671</v>
      </c>
      <c r="B35" s="4">
        <v>44844</v>
      </c>
      <c r="C35" s="4">
        <v>44850</v>
      </c>
      <c r="D35" s="1">
        <v>12894</v>
      </c>
      <c r="E35" s="1" t="str">
        <f>VLOOKUP(A35,HOP!A:L,12,0)</f>
        <v>12894.00</v>
      </c>
      <c r="F35" s="1" t="str">
        <f>VLOOKUP(A35,HOP!A:C,3,0)</f>
        <v>2721586</v>
      </c>
      <c r="G35" s="1">
        <f t="shared" si="0"/>
        <v>0</v>
      </c>
      <c r="H35" s="1" t="str">
        <f>$H$1&amp;F35</f>
        <v>，2721586</v>
      </c>
      <c r="I35" s="1" t="str">
        <f>VLOOKUP(A35,HOP!A:U,21,0)</f>
        <v>直连</v>
      </c>
    </row>
    <row r="36" s="1" customFormat="1" hidden="1" spans="1:9">
      <c r="A36" s="3">
        <v>21314324794</v>
      </c>
      <c r="B36" s="4">
        <v>44848</v>
      </c>
      <c r="C36" s="4">
        <v>44850</v>
      </c>
      <c r="D36" s="1">
        <v>0</v>
      </c>
      <c r="E36" s="1" t="str">
        <f>VLOOKUP(A36,HOP!A:L,12,0)</f>
        <v>0.00</v>
      </c>
      <c r="F36" s="1" t="str">
        <f>VLOOKUP(A36,HOP!A:C,3,0)</f>
        <v>2721744</v>
      </c>
      <c r="G36" s="1">
        <f t="shared" si="0"/>
        <v>0</v>
      </c>
      <c r="H36" s="1" t="str">
        <f>$H$1&amp;F36</f>
        <v>，2721744</v>
      </c>
      <c r="I36" s="1" t="str">
        <f>VLOOKUP(A36,HOP!A:U,21,0)</f>
        <v>直连</v>
      </c>
    </row>
    <row r="37" s="1" customFormat="1" hidden="1" spans="1:9">
      <c r="A37" s="3">
        <v>21314775951</v>
      </c>
      <c r="B37" s="4">
        <v>44842</v>
      </c>
      <c r="C37" s="4">
        <v>44850</v>
      </c>
      <c r="D37" s="1">
        <v>26544</v>
      </c>
      <c r="E37" s="1" t="str">
        <f>VLOOKUP(A37,HOP!A:L,12,0)</f>
        <v>26544.00</v>
      </c>
      <c r="F37" s="1" t="str">
        <f>VLOOKUP(A37,HOP!A:C,3,0)</f>
        <v>2721775</v>
      </c>
      <c r="G37" s="1">
        <f t="shared" si="0"/>
        <v>0</v>
      </c>
      <c r="H37" s="1" t="str">
        <f>$H$1&amp;F37</f>
        <v>，2721775</v>
      </c>
      <c r="I37" s="1" t="str">
        <f>VLOOKUP(A37,HOP!A:U,21,0)</f>
        <v>直连</v>
      </c>
    </row>
    <row r="38" s="1" customFormat="1" hidden="1" spans="1:9">
      <c r="A38" s="3">
        <v>21318787224</v>
      </c>
      <c r="B38" s="4">
        <v>44849</v>
      </c>
      <c r="C38" s="4">
        <v>44850</v>
      </c>
      <c r="D38" s="1">
        <v>159</v>
      </c>
      <c r="E38" s="1" t="str">
        <f>VLOOKUP(A38,HOP!A:L,12,0)</f>
        <v>159.00</v>
      </c>
      <c r="F38" s="1" t="str">
        <f>VLOOKUP(A38,HOP!A:C,3,0)</f>
        <v>2722244</v>
      </c>
      <c r="G38" s="1">
        <f t="shared" si="0"/>
        <v>0</v>
      </c>
      <c r="H38" s="1" t="str">
        <f>$H$1&amp;F38</f>
        <v>，2722244</v>
      </c>
      <c r="I38" s="1" t="str">
        <f>VLOOKUP(A38,HOP!A:U,21,0)</f>
        <v>直连</v>
      </c>
    </row>
    <row r="39" s="1" customFormat="1" hidden="1" spans="1:9">
      <c r="A39" s="3">
        <v>21319922671</v>
      </c>
      <c r="B39" s="4">
        <v>44848</v>
      </c>
      <c r="C39" s="4">
        <v>44850</v>
      </c>
      <c r="D39" s="1">
        <v>1112</v>
      </c>
      <c r="E39" s="1" t="str">
        <f>VLOOKUP(A39,HOP!A:L,12,0)</f>
        <v>1112.00</v>
      </c>
      <c r="F39" s="1" t="str">
        <f>VLOOKUP(A39,HOP!A:C,3,0)</f>
        <v>2722324</v>
      </c>
      <c r="G39" s="1">
        <f t="shared" si="0"/>
        <v>0</v>
      </c>
      <c r="H39" s="1" t="str">
        <f>$H$1&amp;F39</f>
        <v>，2722324</v>
      </c>
      <c r="I39" s="1" t="str">
        <f>VLOOKUP(A39,HOP!A:U,21,0)</f>
        <v>直连</v>
      </c>
    </row>
    <row r="40" s="1" customFormat="1" hidden="1" spans="1:9">
      <c r="A40" s="3">
        <v>21333840496</v>
      </c>
      <c r="B40" s="4">
        <v>44849</v>
      </c>
      <c r="C40" s="4">
        <v>44850</v>
      </c>
      <c r="D40" s="1">
        <v>1668</v>
      </c>
      <c r="E40" s="1" t="str">
        <f>VLOOKUP(A40,HOP!A:L,12,0)</f>
        <v>1668.00</v>
      </c>
      <c r="F40" s="1" t="str">
        <f>VLOOKUP(A40,HOP!A:C,3,0)</f>
        <v>2724000</v>
      </c>
      <c r="G40" s="1">
        <f t="shared" si="0"/>
        <v>0</v>
      </c>
      <c r="H40" s="1" t="str">
        <f>$H$1&amp;F40</f>
        <v>，2724000</v>
      </c>
      <c r="I40" s="1" t="str">
        <f>VLOOKUP(A40,HOP!A:U,21,0)</f>
        <v>直连</v>
      </c>
    </row>
    <row r="41" s="1" customFormat="1" hidden="1" spans="1:9">
      <c r="A41" s="3">
        <v>21336055822</v>
      </c>
      <c r="B41" s="4">
        <v>44849</v>
      </c>
      <c r="C41" s="4">
        <v>44850</v>
      </c>
      <c r="D41" s="1">
        <v>1184</v>
      </c>
      <c r="E41" s="1" t="str">
        <f>VLOOKUP(A41,HOP!A:L,12,0)</f>
        <v>1184.00</v>
      </c>
      <c r="F41" s="1" t="str">
        <f>VLOOKUP(A41,HOP!A:C,3,0)</f>
        <v>2724326</v>
      </c>
      <c r="G41" s="1">
        <f t="shared" si="0"/>
        <v>0</v>
      </c>
      <c r="H41" s="1" t="str">
        <f>$H$1&amp;F41</f>
        <v>，2724326</v>
      </c>
      <c r="I41" s="1" t="str">
        <f>VLOOKUP(A41,HOP!A:U,21,0)</f>
        <v>直连</v>
      </c>
    </row>
    <row r="42" s="1" customFormat="1" hidden="1" spans="1:9">
      <c r="A42" s="3">
        <v>21337070445</v>
      </c>
      <c r="B42" s="4">
        <v>44848</v>
      </c>
      <c r="C42" s="4">
        <v>44850</v>
      </c>
      <c r="D42" s="1">
        <v>702</v>
      </c>
      <c r="E42" s="1" t="str">
        <f>VLOOKUP(A42,HOP!A:L,12,0)</f>
        <v>702.00</v>
      </c>
      <c r="F42" s="1" t="str">
        <f>VLOOKUP(A42,HOP!A:C,3,0)</f>
        <v>2724504</v>
      </c>
      <c r="G42" s="1">
        <f t="shared" si="0"/>
        <v>0</v>
      </c>
      <c r="H42" s="1" t="str">
        <f>$H$1&amp;F42</f>
        <v>，2724504</v>
      </c>
      <c r="I42" s="1" t="str">
        <f>VLOOKUP(A42,HOP!A:U,21,0)</f>
        <v>直连</v>
      </c>
    </row>
    <row r="43" s="1" customFormat="1" hidden="1" spans="1:9">
      <c r="A43" s="3">
        <v>21339096637</v>
      </c>
      <c r="B43" s="4">
        <v>44849</v>
      </c>
      <c r="C43" s="4">
        <v>44850</v>
      </c>
      <c r="D43" s="1">
        <v>402</v>
      </c>
      <c r="E43" s="1" t="str">
        <f>VLOOKUP(A43,HOP!A:L,12,0)</f>
        <v>402.00</v>
      </c>
      <c r="F43" s="1" t="str">
        <f>VLOOKUP(A43,HOP!A:C,3,0)</f>
        <v>2724819</v>
      </c>
      <c r="G43" s="1">
        <f t="shared" si="0"/>
        <v>0</v>
      </c>
      <c r="H43" s="1" t="str">
        <f>$H$1&amp;F43</f>
        <v>，2724819</v>
      </c>
      <c r="I43" s="1" t="str">
        <f>VLOOKUP(A43,HOP!A:U,21,0)</f>
        <v>直连</v>
      </c>
    </row>
    <row r="44" s="1" customFormat="1" hidden="1" spans="1:9">
      <c r="A44" s="3">
        <v>21340242464</v>
      </c>
      <c r="B44" s="4">
        <v>44849</v>
      </c>
      <c r="C44" s="4">
        <v>44850</v>
      </c>
      <c r="D44" s="1">
        <v>1155</v>
      </c>
      <c r="E44" s="1" t="str">
        <f>VLOOKUP(A44,HOP!A:L,12,0)</f>
        <v>1155.00</v>
      </c>
      <c r="F44" s="1" t="str">
        <f>VLOOKUP(A44,HOP!A:C,3,0)</f>
        <v>2725084</v>
      </c>
      <c r="G44" s="1">
        <f t="shared" si="0"/>
        <v>0</v>
      </c>
      <c r="H44" s="1" t="str">
        <f>$H$1&amp;F44</f>
        <v>，2725084</v>
      </c>
      <c r="I44" s="1" t="str">
        <f>VLOOKUP(A44,HOP!A:U,21,0)</f>
        <v>直连</v>
      </c>
    </row>
    <row r="45" s="1" customFormat="1" hidden="1" spans="1:9">
      <c r="A45" s="3">
        <v>21345493676</v>
      </c>
      <c r="B45" s="4">
        <v>44848</v>
      </c>
      <c r="C45" s="4">
        <v>44850</v>
      </c>
      <c r="D45" s="1">
        <v>820</v>
      </c>
      <c r="E45" s="1" t="str">
        <f>VLOOKUP(A45,HOP!A:L,12,0)</f>
        <v>820.00</v>
      </c>
      <c r="F45" s="1" t="str">
        <f>VLOOKUP(A45,HOP!A:C,3,0)</f>
        <v>2726163</v>
      </c>
      <c r="G45" s="1">
        <f t="shared" si="0"/>
        <v>0</v>
      </c>
      <c r="H45" s="1" t="str">
        <f>$H$1&amp;F45</f>
        <v>，2726163</v>
      </c>
      <c r="I45" s="1" t="str">
        <f>VLOOKUP(A45,HOP!A:U,21,0)</f>
        <v>直采</v>
      </c>
    </row>
    <row r="46" s="1" customFormat="1" hidden="1" spans="1:9">
      <c r="A46" s="3">
        <v>21346114629</v>
      </c>
      <c r="B46" s="4">
        <v>44848</v>
      </c>
      <c r="C46" s="4">
        <v>44850</v>
      </c>
      <c r="D46" s="1">
        <v>820</v>
      </c>
      <c r="E46" s="1" t="str">
        <f>VLOOKUP(A46,HOP!A:L,12,0)</f>
        <v>820.00</v>
      </c>
      <c r="F46" s="1" t="str">
        <f>VLOOKUP(A46,HOP!A:C,3,0)</f>
        <v>2726283</v>
      </c>
      <c r="G46" s="1">
        <f t="shared" si="0"/>
        <v>0</v>
      </c>
      <c r="H46" s="1" t="str">
        <f>$H$1&amp;F46</f>
        <v>，2726283</v>
      </c>
      <c r="I46" s="1" t="str">
        <f>VLOOKUP(A46,HOP!A:U,21,0)</f>
        <v>直连</v>
      </c>
    </row>
    <row r="47" s="1" customFormat="1" hidden="1" spans="1:9">
      <c r="A47" s="3">
        <v>21347392092</v>
      </c>
      <c r="B47" s="4">
        <v>44848</v>
      </c>
      <c r="C47" s="4">
        <v>44850</v>
      </c>
      <c r="D47" s="1">
        <v>1074</v>
      </c>
      <c r="E47" s="1" t="str">
        <f>VLOOKUP(A47,HOP!A:L,12,0)</f>
        <v>1074.00</v>
      </c>
      <c r="F47" s="1" t="str">
        <f>VLOOKUP(A47,HOP!A:C,3,0)</f>
        <v>2726533</v>
      </c>
      <c r="G47" s="1">
        <f t="shared" si="0"/>
        <v>0</v>
      </c>
      <c r="H47" s="1" t="str">
        <f>$H$1&amp;F47</f>
        <v>，2726533</v>
      </c>
      <c r="I47" s="1" t="str">
        <f>VLOOKUP(A47,HOP!A:U,21,0)</f>
        <v>直连</v>
      </c>
    </row>
    <row r="48" s="1" customFormat="1" hidden="1" spans="1:9">
      <c r="A48" s="3">
        <v>21347757455</v>
      </c>
      <c r="B48" s="4">
        <v>44848</v>
      </c>
      <c r="C48" s="4">
        <v>44850</v>
      </c>
      <c r="D48" s="1">
        <v>283</v>
      </c>
      <c r="E48" s="1" t="str">
        <f>VLOOKUP(A48,HOP!A:L,12,0)</f>
        <v>283.00</v>
      </c>
      <c r="F48" s="1" t="str">
        <f>VLOOKUP(A48,HOP!A:C,3,0)</f>
        <v>2726616</v>
      </c>
      <c r="G48" s="1">
        <f t="shared" si="0"/>
        <v>0</v>
      </c>
      <c r="H48" s="1" t="str">
        <f>$H$1&amp;F48</f>
        <v>，2726616</v>
      </c>
      <c r="I48" s="1" t="str">
        <f>VLOOKUP(A48,HOP!A:U,21,0)</f>
        <v>直连</v>
      </c>
    </row>
    <row r="49" s="1" customFormat="1" hidden="1" spans="1:9">
      <c r="A49" s="3">
        <v>21349141889</v>
      </c>
      <c r="B49" s="4">
        <v>44845</v>
      </c>
      <c r="C49" s="4">
        <v>44850</v>
      </c>
      <c r="D49" s="1">
        <v>12532</v>
      </c>
      <c r="E49" s="1" t="str">
        <f>VLOOKUP(A49,HOP!A:L,12,0)</f>
        <v>12532.00</v>
      </c>
      <c r="F49" s="1" t="str">
        <f>VLOOKUP(A49,HOP!A:C,3,0)</f>
        <v>2726993</v>
      </c>
      <c r="G49" s="1">
        <f t="shared" si="0"/>
        <v>0</v>
      </c>
      <c r="H49" s="1" t="str">
        <f>$H$1&amp;F49</f>
        <v>，2726993</v>
      </c>
      <c r="I49" s="1" t="str">
        <f>VLOOKUP(A49,HOP!A:U,21,0)</f>
        <v>直连</v>
      </c>
    </row>
    <row r="50" s="1" customFormat="1" hidden="1" spans="1:9">
      <c r="A50" s="3">
        <v>21349797988</v>
      </c>
      <c r="B50" s="4">
        <v>44848</v>
      </c>
      <c r="C50" s="4">
        <v>44850</v>
      </c>
      <c r="D50" s="1">
        <v>4492</v>
      </c>
      <c r="E50" s="1" t="str">
        <f>VLOOKUP(A50,HOP!A:L,12,0)</f>
        <v>4492.00</v>
      </c>
      <c r="F50" s="1" t="str">
        <f>VLOOKUP(A50,HOP!A:C,3,0)</f>
        <v>2727092</v>
      </c>
      <c r="G50" s="1">
        <f t="shared" si="0"/>
        <v>0</v>
      </c>
      <c r="H50" s="1" t="str">
        <f>$H$1&amp;F50</f>
        <v>，2727092</v>
      </c>
      <c r="I50" s="1" t="str">
        <f>VLOOKUP(A50,HOP!A:U,21,0)</f>
        <v>直连</v>
      </c>
    </row>
    <row r="51" s="1" customFormat="1" hidden="1" spans="1:9">
      <c r="A51" s="3">
        <v>21354389204</v>
      </c>
      <c r="B51" s="4">
        <v>44843</v>
      </c>
      <c r="C51" s="4">
        <v>44850</v>
      </c>
      <c r="D51" s="1">
        <v>4998</v>
      </c>
      <c r="E51" s="1" t="str">
        <f>VLOOKUP(A51,HOP!A:L,12,0)</f>
        <v>4998.00</v>
      </c>
      <c r="F51" s="1" t="str">
        <f>VLOOKUP(A51,HOP!A:C,3,0)</f>
        <v>2727947</v>
      </c>
      <c r="G51" s="1">
        <f t="shared" si="0"/>
        <v>0</v>
      </c>
      <c r="H51" s="1" t="str">
        <f>$H$1&amp;F51</f>
        <v>，2727947</v>
      </c>
      <c r="I51" s="1" t="str">
        <f>VLOOKUP(A51,HOP!A:U,21,0)</f>
        <v>直连</v>
      </c>
    </row>
    <row r="52" s="1" customFormat="1" hidden="1" spans="1:9">
      <c r="A52" s="3">
        <v>21355274497</v>
      </c>
      <c r="B52" s="4">
        <v>44848</v>
      </c>
      <c r="C52" s="4">
        <v>44850</v>
      </c>
      <c r="D52" s="1">
        <v>1438</v>
      </c>
      <c r="E52" s="1" t="str">
        <f>VLOOKUP(A52,HOP!A:L,12,0)</f>
        <v>1438.00</v>
      </c>
      <c r="F52" s="1" t="str">
        <f>VLOOKUP(A52,HOP!A:C,3,0)</f>
        <v>2728130</v>
      </c>
      <c r="G52" s="1">
        <f t="shared" si="0"/>
        <v>0</v>
      </c>
      <c r="H52" s="1" t="str">
        <f>$H$1&amp;F52</f>
        <v>，2728130</v>
      </c>
      <c r="I52" s="1" t="str">
        <f>VLOOKUP(A52,HOP!A:U,21,0)</f>
        <v>直连</v>
      </c>
    </row>
    <row r="53" s="1" customFormat="1" hidden="1" spans="1:9">
      <c r="A53" s="3">
        <v>21359796098</v>
      </c>
      <c r="B53" s="4">
        <v>44847</v>
      </c>
      <c r="C53" s="4">
        <v>44850</v>
      </c>
      <c r="D53" s="1">
        <v>891</v>
      </c>
      <c r="E53" s="1" t="str">
        <f>VLOOKUP(A53,HOP!A:L,12,0)</f>
        <v>891.00</v>
      </c>
      <c r="F53" s="1" t="str">
        <f>VLOOKUP(A53,HOP!A:C,3,0)</f>
        <v>2729235</v>
      </c>
      <c r="G53" s="1">
        <f t="shared" si="0"/>
        <v>0</v>
      </c>
      <c r="H53" s="1" t="str">
        <f>$H$1&amp;F53</f>
        <v>，2729235</v>
      </c>
      <c r="I53" s="1" t="str">
        <f>VLOOKUP(A53,HOP!A:U,21,0)</f>
        <v>直连</v>
      </c>
    </row>
    <row r="54" s="1" customFormat="1" hidden="1" spans="1:9">
      <c r="A54" s="3">
        <v>21362974035</v>
      </c>
      <c r="B54" s="4">
        <v>44849</v>
      </c>
      <c r="C54" s="4">
        <v>44850</v>
      </c>
      <c r="D54" s="1">
        <v>868</v>
      </c>
      <c r="E54" s="1" t="str">
        <f>VLOOKUP(A54,HOP!A:L,12,0)</f>
        <v>868.00</v>
      </c>
      <c r="F54" s="1" t="str">
        <f>VLOOKUP(A54,HOP!A:C,3,0)</f>
        <v>2730131</v>
      </c>
      <c r="G54" s="1">
        <f t="shared" si="0"/>
        <v>0</v>
      </c>
      <c r="H54" s="1" t="str">
        <f>$H$1&amp;F54</f>
        <v>，2730131</v>
      </c>
      <c r="I54" s="1" t="str">
        <f>VLOOKUP(A54,HOP!A:U,21,0)</f>
        <v>直连</v>
      </c>
    </row>
    <row r="55" s="1" customFormat="1" hidden="1" spans="1:9">
      <c r="A55" s="3">
        <v>21364945719</v>
      </c>
      <c r="B55" s="4">
        <v>44849</v>
      </c>
      <c r="C55" s="4">
        <v>44850</v>
      </c>
      <c r="D55" s="1">
        <v>1489</v>
      </c>
      <c r="E55" s="1" t="str">
        <f>VLOOKUP(A55,HOP!A:L,12,0)</f>
        <v>1489.00</v>
      </c>
      <c r="F55" s="1" t="str">
        <f>VLOOKUP(A55,HOP!A:C,3,0)</f>
        <v>2730652</v>
      </c>
      <c r="G55" s="1">
        <f t="shared" si="0"/>
        <v>0</v>
      </c>
      <c r="H55" s="1" t="str">
        <f>$H$1&amp;F55</f>
        <v>，2730652</v>
      </c>
      <c r="I55" s="1" t="str">
        <f>VLOOKUP(A55,HOP!A:U,21,0)</f>
        <v>直连</v>
      </c>
    </row>
    <row r="56" s="1" customFormat="1" hidden="1" spans="1:9">
      <c r="A56" s="3">
        <v>21366169132</v>
      </c>
      <c r="B56" s="4">
        <v>44849</v>
      </c>
      <c r="C56" s="4">
        <v>44850</v>
      </c>
      <c r="D56" s="1">
        <v>496</v>
      </c>
      <c r="E56" s="1" t="str">
        <f>VLOOKUP(A56,HOP!A:L,12,0)</f>
        <v>496.00</v>
      </c>
      <c r="F56" s="1" t="str">
        <f>VLOOKUP(A56,HOP!A:C,3,0)</f>
        <v>2730895</v>
      </c>
      <c r="G56" s="1">
        <f t="shared" si="0"/>
        <v>0</v>
      </c>
      <c r="H56" s="1" t="str">
        <f>$H$1&amp;F56</f>
        <v>，2730895</v>
      </c>
      <c r="I56" s="1" t="str">
        <f>VLOOKUP(A56,HOP!A:U,21,0)</f>
        <v>直连</v>
      </c>
    </row>
    <row r="57" s="1" customFormat="1" hidden="1" spans="1:9">
      <c r="A57" s="3">
        <v>21366956961</v>
      </c>
      <c r="B57" s="4">
        <v>44846</v>
      </c>
      <c r="C57" s="4">
        <v>44850</v>
      </c>
      <c r="D57" s="1">
        <v>3100</v>
      </c>
      <c r="E57" s="1" t="str">
        <f>VLOOKUP(A57,HOP!A:L,12,0)</f>
        <v>3100.00</v>
      </c>
      <c r="F57" s="1" t="str">
        <f>VLOOKUP(A57,HOP!A:C,3,0)</f>
        <v>2731004</v>
      </c>
      <c r="G57" s="1">
        <f t="shared" si="0"/>
        <v>0</v>
      </c>
      <c r="H57" s="1" t="str">
        <f>$H$1&amp;F57</f>
        <v>，2731004</v>
      </c>
      <c r="I57" s="1" t="str">
        <f>VLOOKUP(A57,HOP!A:U,21,0)</f>
        <v>直连</v>
      </c>
    </row>
    <row r="58" s="1" customFormat="1" hidden="1" spans="1:9">
      <c r="A58" s="3">
        <v>21368103351</v>
      </c>
      <c r="B58" s="4">
        <v>44849</v>
      </c>
      <c r="C58" s="4">
        <v>44850</v>
      </c>
      <c r="D58" s="1">
        <v>705</v>
      </c>
      <c r="E58" s="1" t="str">
        <f>VLOOKUP(A58,HOP!A:L,12,0)</f>
        <v>705.00</v>
      </c>
      <c r="F58" s="1" t="str">
        <f>VLOOKUP(A58,HOP!A:C,3,0)</f>
        <v>2731169</v>
      </c>
      <c r="G58" s="1">
        <f t="shared" si="0"/>
        <v>0</v>
      </c>
      <c r="H58" s="1" t="str">
        <f>$H$1&amp;F58</f>
        <v>，2731169</v>
      </c>
      <c r="I58" s="1" t="str">
        <f>VLOOKUP(A58,HOP!A:U,21,0)</f>
        <v>直采</v>
      </c>
    </row>
    <row r="59" s="1" customFormat="1" hidden="1" spans="1:9">
      <c r="A59" s="3">
        <v>21368097685</v>
      </c>
      <c r="B59" s="4">
        <v>44849</v>
      </c>
      <c r="C59" s="4">
        <v>44850</v>
      </c>
      <c r="D59" s="1">
        <v>799</v>
      </c>
      <c r="E59" s="1" t="str">
        <f>VLOOKUP(A59,HOP!A:L,12,0)</f>
        <v>799.00</v>
      </c>
      <c r="F59" s="1" t="str">
        <f>VLOOKUP(A59,HOP!A:C,3,0)</f>
        <v>2731170</v>
      </c>
      <c r="G59" s="1">
        <f t="shared" si="0"/>
        <v>0</v>
      </c>
      <c r="H59" s="1" t="str">
        <f>$H$1&amp;F59</f>
        <v>，2731170</v>
      </c>
      <c r="I59" s="1" t="str">
        <f>VLOOKUP(A59,HOP!A:U,21,0)</f>
        <v>直连</v>
      </c>
    </row>
    <row r="60" s="1" customFormat="1" hidden="1" spans="1:9">
      <c r="A60" s="3">
        <v>21368651740</v>
      </c>
      <c r="B60" s="4">
        <v>44846</v>
      </c>
      <c r="C60" s="4">
        <v>44850</v>
      </c>
      <c r="D60" s="1">
        <v>724</v>
      </c>
      <c r="E60" s="1" t="str">
        <f>VLOOKUP(A60,HOP!A:L,12,0)</f>
        <v>724.00</v>
      </c>
      <c r="F60" s="1" t="str">
        <f>VLOOKUP(A60,HOP!A:C,3,0)</f>
        <v>2731283</v>
      </c>
      <c r="G60" s="1">
        <f t="shared" si="0"/>
        <v>0</v>
      </c>
      <c r="H60" s="1" t="str">
        <f>$H$1&amp;F60</f>
        <v>，2731283</v>
      </c>
      <c r="I60" s="1" t="str">
        <f>VLOOKUP(A60,HOP!A:U,21,0)</f>
        <v>直连</v>
      </c>
    </row>
    <row r="61" s="1" customFormat="1" hidden="1" spans="1:9">
      <c r="A61" s="3">
        <v>21369035158</v>
      </c>
      <c r="B61" s="4">
        <v>44848</v>
      </c>
      <c r="C61" s="4">
        <v>44850</v>
      </c>
      <c r="D61" s="1">
        <v>6356</v>
      </c>
      <c r="E61" s="1" t="str">
        <f>VLOOKUP(A61,HOP!A:L,12,0)</f>
        <v>6356.00</v>
      </c>
      <c r="F61" s="1" t="str">
        <f>VLOOKUP(A61,HOP!A:C,3,0)</f>
        <v>2731372</v>
      </c>
      <c r="G61" s="1">
        <f t="shared" si="0"/>
        <v>0</v>
      </c>
      <c r="H61" s="1" t="str">
        <f>$H$1&amp;F61</f>
        <v>，2731372</v>
      </c>
      <c r="I61" s="1" t="str">
        <f>VLOOKUP(A61,HOP!A:U,21,0)</f>
        <v>直连</v>
      </c>
    </row>
    <row r="62" s="1" customFormat="1" hidden="1" spans="1:9">
      <c r="A62" s="3">
        <v>21369197196</v>
      </c>
      <c r="B62" s="4">
        <v>44848</v>
      </c>
      <c r="C62" s="4">
        <v>44850</v>
      </c>
      <c r="D62" s="1">
        <v>5110</v>
      </c>
      <c r="E62" s="1" t="str">
        <f>VLOOKUP(A62,HOP!A:L,12,0)</f>
        <v>5110.00</v>
      </c>
      <c r="F62" s="1" t="str">
        <f>VLOOKUP(A62,HOP!A:C,3,0)</f>
        <v>2731459</v>
      </c>
      <c r="G62" s="1">
        <f t="shared" si="0"/>
        <v>0</v>
      </c>
      <c r="H62" s="1" t="str">
        <f>$H$1&amp;F62</f>
        <v>，2731459</v>
      </c>
      <c r="I62" s="1" t="str">
        <f>VLOOKUP(A62,HOP!A:U,21,0)</f>
        <v>直连</v>
      </c>
    </row>
    <row r="63" s="1" customFormat="1" hidden="1" spans="1:9">
      <c r="A63" s="3">
        <v>21371426149</v>
      </c>
      <c r="B63" s="4">
        <v>44849</v>
      </c>
      <c r="C63" s="4">
        <v>44850</v>
      </c>
      <c r="D63" s="1">
        <v>1618</v>
      </c>
      <c r="E63" s="1" t="str">
        <f>VLOOKUP(A63,HOP!A:L,12,0)</f>
        <v>1618.00</v>
      </c>
      <c r="F63" s="1" t="str">
        <f>VLOOKUP(A63,HOP!A:C,3,0)</f>
        <v>2731894</v>
      </c>
      <c r="G63" s="1">
        <f t="shared" si="0"/>
        <v>0</v>
      </c>
      <c r="H63" s="1" t="str">
        <f>$H$1&amp;F63</f>
        <v>，2731894</v>
      </c>
      <c r="I63" s="1" t="str">
        <f>VLOOKUP(A63,HOP!A:U,21,0)</f>
        <v>直连</v>
      </c>
    </row>
    <row r="64" s="1" customFormat="1" hidden="1" spans="1:9">
      <c r="A64" s="3">
        <v>21371924553</v>
      </c>
      <c r="B64" s="4">
        <v>44849</v>
      </c>
      <c r="C64" s="4">
        <v>44850</v>
      </c>
      <c r="D64" s="1">
        <v>609</v>
      </c>
      <c r="E64" s="1" t="str">
        <f>VLOOKUP(A64,HOP!A:L,12,0)</f>
        <v>609.00</v>
      </c>
      <c r="F64" s="1" t="str">
        <f>VLOOKUP(A64,HOP!A:C,3,0)</f>
        <v>2732021</v>
      </c>
      <c r="G64" s="1">
        <f t="shared" si="0"/>
        <v>0</v>
      </c>
      <c r="H64" s="1" t="str">
        <f>$H$1&amp;F64</f>
        <v>，2732021</v>
      </c>
      <c r="I64" s="1" t="str">
        <f>VLOOKUP(A64,HOP!A:U,21,0)</f>
        <v>直连</v>
      </c>
    </row>
    <row r="65" s="1" customFormat="1" hidden="1" spans="1:9">
      <c r="A65" s="3">
        <v>21372458501</v>
      </c>
      <c r="B65" s="4">
        <v>44846</v>
      </c>
      <c r="C65" s="4">
        <v>44850</v>
      </c>
      <c r="D65" s="1">
        <v>4136</v>
      </c>
      <c r="E65" s="1" t="str">
        <f>VLOOKUP(A65,HOP!A:L,12,0)</f>
        <v>4136.00</v>
      </c>
      <c r="F65" s="1" t="str">
        <f>VLOOKUP(A65,HOP!A:C,3,0)</f>
        <v>2732150</v>
      </c>
      <c r="G65" s="1">
        <f t="shared" si="0"/>
        <v>0</v>
      </c>
      <c r="H65" s="1" t="str">
        <f>$H$1&amp;F65</f>
        <v>，2732150</v>
      </c>
      <c r="I65" s="1" t="str">
        <f>VLOOKUP(A65,HOP!A:U,21,0)</f>
        <v>直连</v>
      </c>
    </row>
    <row r="66" s="1" customFormat="1" hidden="1" spans="1:9">
      <c r="A66" s="3">
        <v>21373122451</v>
      </c>
      <c r="B66" s="4">
        <v>44849</v>
      </c>
      <c r="C66" s="4">
        <v>44850</v>
      </c>
      <c r="D66" s="1">
        <v>932</v>
      </c>
      <c r="E66" s="1" t="str">
        <f>VLOOKUP(A66,HOP!A:L,12,0)</f>
        <v>932.00</v>
      </c>
      <c r="F66" s="1" t="str">
        <f>VLOOKUP(A66,HOP!A:C,3,0)</f>
        <v>2732291</v>
      </c>
      <c r="G66" s="1">
        <f t="shared" ref="G66:G129" si="1">D66-E66</f>
        <v>0</v>
      </c>
      <c r="H66" s="1" t="str">
        <f>$H$1&amp;F66</f>
        <v>，2732291</v>
      </c>
      <c r="I66" s="1" t="str">
        <f>VLOOKUP(A66,HOP!A:U,21,0)</f>
        <v>直连</v>
      </c>
    </row>
    <row r="67" s="1" customFormat="1" hidden="1" spans="1:9">
      <c r="A67" s="3">
        <v>21373716157</v>
      </c>
      <c r="B67" s="4">
        <v>44849</v>
      </c>
      <c r="C67" s="4">
        <v>44850</v>
      </c>
      <c r="D67" s="1">
        <v>182</v>
      </c>
      <c r="E67" s="1" t="str">
        <f>VLOOKUP(A67,HOP!A:L,12,0)</f>
        <v>182.00</v>
      </c>
      <c r="F67" s="1" t="str">
        <f>VLOOKUP(A67,HOP!A:C,3,0)</f>
        <v>2732400</v>
      </c>
      <c r="G67" s="1">
        <f t="shared" si="1"/>
        <v>0</v>
      </c>
      <c r="H67" s="1" t="str">
        <f>$H$1&amp;F67</f>
        <v>，2732400</v>
      </c>
      <c r="I67" s="1" t="str">
        <f>VLOOKUP(A67,HOP!A:U,21,0)</f>
        <v>直连</v>
      </c>
    </row>
    <row r="68" s="1" customFormat="1" hidden="1" spans="1:9">
      <c r="A68" s="3">
        <v>21374393004</v>
      </c>
      <c r="B68" s="4">
        <v>44849</v>
      </c>
      <c r="C68" s="4">
        <v>44850</v>
      </c>
      <c r="D68" s="1">
        <v>182</v>
      </c>
      <c r="E68" s="1" t="str">
        <f>VLOOKUP(A68,HOP!A:L,12,0)</f>
        <v>182.00</v>
      </c>
      <c r="F68" s="1" t="str">
        <f>VLOOKUP(A68,HOP!A:C,3,0)</f>
        <v>2732618</v>
      </c>
      <c r="G68" s="1">
        <f t="shared" si="1"/>
        <v>0</v>
      </c>
      <c r="H68" s="1" t="str">
        <f>$H$1&amp;F68</f>
        <v>，2732618</v>
      </c>
      <c r="I68" s="1" t="str">
        <f>VLOOKUP(A68,HOP!A:U,21,0)</f>
        <v>直连</v>
      </c>
    </row>
    <row r="69" s="1" customFormat="1" hidden="1" spans="1:9">
      <c r="A69" s="3">
        <v>21374425236</v>
      </c>
      <c r="B69" s="4">
        <v>44849</v>
      </c>
      <c r="C69" s="4">
        <v>44850</v>
      </c>
      <c r="D69" s="1">
        <v>1250</v>
      </c>
      <c r="E69" s="1" t="str">
        <f>VLOOKUP(A69,HOP!A:L,12,0)</f>
        <v>1250.00</v>
      </c>
      <c r="F69" s="1" t="str">
        <f>VLOOKUP(A69,HOP!A:C,3,0)</f>
        <v>2732627</v>
      </c>
      <c r="G69" s="1">
        <f t="shared" si="1"/>
        <v>0</v>
      </c>
      <c r="H69" s="1" t="str">
        <f>$H$1&amp;F69</f>
        <v>，2732627</v>
      </c>
      <c r="I69" s="1" t="str">
        <f>VLOOKUP(A69,HOP!A:U,21,0)</f>
        <v>直连</v>
      </c>
    </row>
    <row r="70" s="1" customFormat="1" hidden="1" spans="1:9">
      <c r="A70" s="3">
        <v>21375416505</v>
      </c>
      <c r="B70" s="4">
        <v>44849</v>
      </c>
      <c r="C70" s="4">
        <v>44850</v>
      </c>
      <c r="D70" s="1">
        <v>4113</v>
      </c>
      <c r="E70" s="1" t="str">
        <f>VLOOKUP(A70,HOP!A:L,12,0)</f>
        <v>4113.00</v>
      </c>
      <c r="F70" s="1" t="str">
        <f>VLOOKUP(A70,HOP!A:C,3,0)</f>
        <v>2732925</v>
      </c>
      <c r="G70" s="1">
        <f t="shared" si="1"/>
        <v>0</v>
      </c>
      <c r="H70" s="1" t="str">
        <f>$H$1&amp;F70</f>
        <v>，2732925</v>
      </c>
      <c r="I70" s="1" t="str">
        <f>VLOOKUP(A70,HOP!A:U,21,0)</f>
        <v>直连</v>
      </c>
    </row>
    <row r="71" s="1" customFormat="1" hidden="1" spans="1:9">
      <c r="A71" s="3">
        <v>21375645586</v>
      </c>
      <c r="B71" s="4">
        <v>44849</v>
      </c>
      <c r="C71" s="4">
        <v>44850</v>
      </c>
      <c r="D71" s="1">
        <v>2316</v>
      </c>
      <c r="E71" s="1" t="str">
        <f>VLOOKUP(A71,HOP!A:L,12,0)</f>
        <v>2316.00</v>
      </c>
      <c r="F71" s="1" t="str">
        <f>VLOOKUP(A71,HOP!A:C,3,0)</f>
        <v>2732997</v>
      </c>
      <c r="G71" s="1">
        <f t="shared" si="1"/>
        <v>0</v>
      </c>
      <c r="H71" s="1" t="str">
        <f>$H$1&amp;F71</f>
        <v>，2732997</v>
      </c>
      <c r="I71" s="1" t="str">
        <f>VLOOKUP(A71,HOP!A:U,21,0)</f>
        <v>直连</v>
      </c>
    </row>
    <row r="72" s="1" customFormat="1" hidden="1" spans="1:9">
      <c r="A72" s="3">
        <v>21375831020</v>
      </c>
      <c r="B72" s="4">
        <v>44849</v>
      </c>
      <c r="C72" s="4">
        <v>44850</v>
      </c>
      <c r="D72" s="1">
        <v>1312</v>
      </c>
      <c r="E72" s="1" t="str">
        <f>VLOOKUP(A72,HOP!A:L,12,0)</f>
        <v>1312.00</v>
      </c>
      <c r="F72" s="1" t="str">
        <f>VLOOKUP(A72,HOP!A:C,3,0)</f>
        <v>2733055</v>
      </c>
      <c r="G72" s="1">
        <f t="shared" si="1"/>
        <v>0</v>
      </c>
      <c r="H72" s="1" t="str">
        <f>$H$1&amp;F72</f>
        <v>，2733055</v>
      </c>
      <c r="I72" s="1" t="str">
        <f>VLOOKUP(A72,HOP!A:U,21,0)</f>
        <v>直连</v>
      </c>
    </row>
    <row r="73" s="1" customFormat="1" hidden="1" spans="1:9">
      <c r="A73" s="3">
        <v>21377182747</v>
      </c>
      <c r="B73" s="4">
        <v>44849</v>
      </c>
      <c r="C73" s="4">
        <v>44850</v>
      </c>
      <c r="D73" s="1">
        <v>1036</v>
      </c>
      <c r="E73" s="1" t="str">
        <f>VLOOKUP(A73,HOP!A:L,12,0)</f>
        <v>1036.00</v>
      </c>
      <c r="F73" s="1" t="str">
        <f>VLOOKUP(A73,HOP!A:C,3,0)</f>
        <v>2733381</v>
      </c>
      <c r="G73" s="1">
        <f t="shared" si="1"/>
        <v>0</v>
      </c>
      <c r="H73" s="1" t="str">
        <f>$H$1&amp;F73</f>
        <v>，2733381</v>
      </c>
      <c r="I73" s="1" t="str">
        <f>VLOOKUP(A73,HOP!A:U,21,0)</f>
        <v>直连</v>
      </c>
    </row>
    <row r="74" s="1" customFormat="1" hidden="1" spans="1:9">
      <c r="A74" s="3">
        <v>21378534928</v>
      </c>
      <c r="B74" s="4">
        <v>44849</v>
      </c>
      <c r="C74" s="4">
        <v>44850</v>
      </c>
      <c r="D74" s="1">
        <v>754</v>
      </c>
      <c r="E74" s="1" t="str">
        <f>VLOOKUP(A74,HOP!A:L,12,0)</f>
        <v>754.00</v>
      </c>
      <c r="F74" s="1" t="str">
        <f>VLOOKUP(A74,HOP!A:C,3,0)</f>
        <v>2733680</v>
      </c>
      <c r="G74" s="1">
        <f t="shared" si="1"/>
        <v>0</v>
      </c>
      <c r="H74" s="1" t="str">
        <f>$H$1&amp;F74</f>
        <v>，2733680</v>
      </c>
      <c r="I74" s="1" t="str">
        <f>VLOOKUP(A74,HOP!A:U,21,0)</f>
        <v>直采</v>
      </c>
    </row>
    <row r="75" s="1" customFormat="1" hidden="1" spans="1:9">
      <c r="A75" s="3">
        <v>21410856100</v>
      </c>
      <c r="B75" s="4">
        <v>44847</v>
      </c>
      <c r="C75" s="4">
        <v>44850</v>
      </c>
      <c r="D75" s="1">
        <v>2322</v>
      </c>
      <c r="E75" s="1" t="str">
        <f>VLOOKUP(A75,HOP!A:L,12,0)</f>
        <v>2322.00</v>
      </c>
      <c r="F75" s="1" t="str">
        <f>VLOOKUP(A75,HOP!A:C,3,0)</f>
        <v>2733884</v>
      </c>
      <c r="G75" s="1">
        <f t="shared" si="1"/>
        <v>0</v>
      </c>
      <c r="H75" s="1" t="str">
        <f>$H$1&amp;F75</f>
        <v>，2733884</v>
      </c>
      <c r="I75" s="1" t="str">
        <f>VLOOKUP(A75,HOP!A:U,21,0)</f>
        <v>直连</v>
      </c>
    </row>
    <row r="76" s="1" customFormat="1" hidden="1" spans="1:9">
      <c r="A76" s="3">
        <v>21414443612</v>
      </c>
      <c r="B76" s="4">
        <v>44848</v>
      </c>
      <c r="C76" s="4">
        <v>44850</v>
      </c>
      <c r="D76" s="1">
        <v>1790</v>
      </c>
      <c r="E76" s="1" t="str">
        <f>VLOOKUP(A76,HOP!A:L,12,0)</f>
        <v>1790.00</v>
      </c>
      <c r="F76" s="1" t="str">
        <f>VLOOKUP(A76,HOP!A:C,3,0)</f>
        <v>2734180</v>
      </c>
      <c r="G76" s="1">
        <f t="shared" si="1"/>
        <v>0</v>
      </c>
      <c r="H76" s="1" t="str">
        <f>$H$1&amp;F76</f>
        <v>，2734180</v>
      </c>
      <c r="I76" s="1" t="str">
        <f>VLOOKUP(A76,HOP!A:U,21,0)</f>
        <v>直连</v>
      </c>
    </row>
    <row r="77" s="1" customFormat="1" hidden="1" spans="1:9">
      <c r="A77" s="3">
        <v>21414530957</v>
      </c>
      <c r="B77" s="4">
        <v>44849</v>
      </c>
      <c r="C77" s="4">
        <v>44850</v>
      </c>
      <c r="D77" s="1">
        <v>4506</v>
      </c>
      <c r="E77" s="1" t="str">
        <f>VLOOKUP(A77,HOP!A:L,12,0)</f>
        <v>4506.00</v>
      </c>
      <c r="F77" s="1" t="str">
        <f>VLOOKUP(A77,HOP!A:C,3,0)</f>
        <v>2734215</v>
      </c>
      <c r="G77" s="1">
        <f t="shared" si="1"/>
        <v>0</v>
      </c>
      <c r="H77" s="1" t="str">
        <f>$H$1&amp;F77</f>
        <v>，2734215</v>
      </c>
      <c r="I77" s="1" t="str">
        <f>VLOOKUP(A77,HOP!A:U,21,0)</f>
        <v>直连</v>
      </c>
    </row>
    <row r="78" s="1" customFormat="1" hidden="1" spans="1:9">
      <c r="A78" s="3">
        <v>21414553487</v>
      </c>
      <c r="B78" s="4">
        <v>44849</v>
      </c>
      <c r="C78" s="4">
        <v>44850</v>
      </c>
      <c r="D78" s="1">
        <v>1622</v>
      </c>
      <c r="E78" s="1" t="str">
        <f>VLOOKUP(A78,HOP!A:L,12,0)</f>
        <v>1622.00</v>
      </c>
      <c r="F78" s="1" t="str">
        <f>VLOOKUP(A78,HOP!A:C,3,0)</f>
        <v>2734217</v>
      </c>
      <c r="G78" s="1">
        <f t="shared" si="1"/>
        <v>0</v>
      </c>
      <c r="H78" s="1" t="str">
        <f>$H$1&amp;F78</f>
        <v>，2734217</v>
      </c>
      <c r="I78" s="1" t="str">
        <f>VLOOKUP(A78,HOP!A:U,21,0)</f>
        <v>直连</v>
      </c>
    </row>
    <row r="79" s="1" customFormat="1" hidden="1" spans="1:9">
      <c r="A79" s="3">
        <v>21421352622</v>
      </c>
      <c r="B79" s="4">
        <v>44849</v>
      </c>
      <c r="C79" s="4">
        <v>44850</v>
      </c>
      <c r="D79" s="1">
        <v>1040</v>
      </c>
      <c r="E79" s="1" t="str">
        <f>VLOOKUP(A79,HOP!A:L,12,0)</f>
        <v>1040.00</v>
      </c>
      <c r="F79" s="1" t="str">
        <f>VLOOKUP(A79,HOP!A:C,3,0)</f>
        <v>2734973</v>
      </c>
      <c r="G79" s="1">
        <f t="shared" si="1"/>
        <v>0</v>
      </c>
      <c r="H79" s="1" t="str">
        <f>$H$1&amp;F79</f>
        <v>，2734973</v>
      </c>
      <c r="I79" s="1" t="str">
        <f>VLOOKUP(A79,HOP!A:U,21,0)</f>
        <v>直连</v>
      </c>
    </row>
    <row r="80" s="1" customFormat="1" hidden="1" spans="1:9">
      <c r="A80" s="3">
        <v>21423691043</v>
      </c>
      <c r="B80" s="4">
        <v>44846</v>
      </c>
      <c r="C80" s="4">
        <v>44850</v>
      </c>
      <c r="D80" s="1">
        <v>984</v>
      </c>
      <c r="E80" s="1" t="str">
        <f>VLOOKUP(A80,HOP!A:L,12,0)</f>
        <v>984.00</v>
      </c>
      <c r="F80" s="1" t="str">
        <f>VLOOKUP(A80,HOP!A:C,3,0)</f>
        <v>2735286</v>
      </c>
      <c r="G80" s="1">
        <f t="shared" si="1"/>
        <v>0</v>
      </c>
      <c r="H80" s="1" t="str">
        <f>$H$1&amp;F80</f>
        <v>，2735286</v>
      </c>
      <c r="I80" s="1" t="str">
        <f>VLOOKUP(A80,HOP!A:U,21,0)</f>
        <v>直连</v>
      </c>
    </row>
    <row r="81" s="1" customFormat="1" hidden="1" spans="1:9">
      <c r="A81" s="3">
        <v>21425323092</v>
      </c>
      <c r="B81" s="4">
        <v>44848</v>
      </c>
      <c r="C81" s="4">
        <v>44850</v>
      </c>
      <c r="D81" s="1">
        <v>2344</v>
      </c>
      <c r="E81" s="1" t="str">
        <f>VLOOKUP(A81,HOP!A:L,12,0)</f>
        <v>2344.00</v>
      </c>
      <c r="F81" s="1" t="str">
        <f>VLOOKUP(A81,HOP!A:C,3,0)</f>
        <v>2735523</v>
      </c>
      <c r="G81" s="1">
        <f t="shared" si="1"/>
        <v>0</v>
      </c>
      <c r="H81" s="1" t="str">
        <f>$H$1&amp;F81</f>
        <v>，2735523</v>
      </c>
      <c r="I81" s="1" t="str">
        <f>VLOOKUP(A81,HOP!A:U,21,0)</f>
        <v>直连</v>
      </c>
    </row>
    <row r="82" s="1" customFormat="1" hidden="1" spans="1:9">
      <c r="A82" s="3">
        <v>21426241692</v>
      </c>
      <c r="B82" s="4">
        <v>44848</v>
      </c>
      <c r="C82" s="4">
        <v>44850</v>
      </c>
      <c r="D82" s="1">
        <v>3244</v>
      </c>
      <c r="E82" s="1" t="str">
        <f>VLOOKUP(A82,HOP!A:L,12,0)</f>
        <v>3244.00</v>
      </c>
      <c r="F82" s="1" t="str">
        <f>VLOOKUP(A82,HOP!A:C,3,0)</f>
        <v>2735714</v>
      </c>
      <c r="G82" s="1">
        <f t="shared" si="1"/>
        <v>0</v>
      </c>
      <c r="H82" s="1" t="str">
        <f>$H$1&amp;F82</f>
        <v>，2735714</v>
      </c>
      <c r="I82" s="1" t="str">
        <f>VLOOKUP(A82,HOP!A:U,21,0)</f>
        <v>直连</v>
      </c>
    </row>
    <row r="83" s="1" customFormat="1" hidden="1" spans="1:9">
      <c r="A83" s="3">
        <v>21426618941</v>
      </c>
      <c r="B83" s="4">
        <v>44848</v>
      </c>
      <c r="C83" s="4">
        <v>44850</v>
      </c>
      <c r="D83" s="1">
        <v>1392</v>
      </c>
      <c r="E83" s="1" t="str">
        <f>VLOOKUP(A83,HOP!A:L,12,0)</f>
        <v>1392.00</v>
      </c>
      <c r="F83" s="1" t="str">
        <f>VLOOKUP(A83,HOP!A:C,3,0)</f>
        <v>2735733</v>
      </c>
      <c r="G83" s="1">
        <f t="shared" si="1"/>
        <v>0</v>
      </c>
      <c r="H83" s="1" t="str">
        <f>$H$1&amp;F83</f>
        <v>，2735733</v>
      </c>
      <c r="I83" s="1" t="str">
        <f>VLOOKUP(A83,HOP!A:U,21,0)</f>
        <v>直连</v>
      </c>
    </row>
    <row r="84" s="1" customFormat="1" hidden="1" spans="1:9">
      <c r="A84" s="3">
        <v>21426813971</v>
      </c>
      <c r="B84" s="4">
        <v>44847</v>
      </c>
      <c r="C84" s="4">
        <v>44850</v>
      </c>
      <c r="D84" s="1">
        <v>0</v>
      </c>
      <c r="E84" s="1" t="str">
        <f>VLOOKUP(A84,HOP!A:L,12,0)</f>
        <v>0.00</v>
      </c>
      <c r="F84" s="1" t="str">
        <f>VLOOKUP(A84,HOP!A:C,3,0)</f>
        <v>2735768</v>
      </c>
      <c r="G84" s="1">
        <f t="shared" si="1"/>
        <v>0</v>
      </c>
      <c r="H84" s="1" t="str">
        <f>$H$1&amp;F84</f>
        <v>，2735768</v>
      </c>
      <c r="I84" s="1" t="str">
        <f>VLOOKUP(A84,HOP!A:U,21,0)</f>
        <v>直连</v>
      </c>
    </row>
    <row r="85" s="1" customFormat="1" hidden="1" spans="1:9">
      <c r="A85" s="3">
        <v>21426814676</v>
      </c>
      <c r="B85" s="4">
        <v>44848</v>
      </c>
      <c r="C85" s="4">
        <v>44850</v>
      </c>
      <c r="D85" s="1">
        <v>3358</v>
      </c>
      <c r="E85" s="1" t="str">
        <f>VLOOKUP(A85,HOP!A:L,12,0)</f>
        <v>3358.00</v>
      </c>
      <c r="F85" s="1" t="str">
        <f>VLOOKUP(A85,HOP!A:C,3,0)</f>
        <v>2735770</v>
      </c>
      <c r="G85" s="1">
        <f t="shared" si="1"/>
        <v>0</v>
      </c>
      <c r="H85" s="1" t="str">
        <f>$H$1&amp;F85</f>
        <v>，2735770</v>
      </c>
      <c r="I85" s="1" t="str">
        <f>VLOOKUP(A85,HOP!A:U,21,0)</f>
        <v>直连</v>
      </c>
    </row>
    <row r="86" s="1" customFormat="1" hidden="1" spans="1:9">
      <c r="A86" s="3">
        <v>21426845775</v>
      </c>
      <c r="B86" s="4">
        <v>44846</v>
      </c>
      <c r="C86" s="4">
        <v>44850</v>
      </c>
      <c r="D86" s="1">
        <v>10180</v>
      </c>
      <c r="E86" s="1" t="str">
        <f>VLOOKUP(A86,HOP!A:L,12,0)</f>
        <v>10180.00</v>
      </c>
      <c r="F86" s="1" t="str">
        <f>VLOOKUP(A86,HOP!A:C,3,0)</f>
        <v>2735789</v>
      </c>
      <c r="G86" s="1">
        <f t="shared" si="1"/>
        <v>0</v>
      </c>
      <c r="H86" s="1" t="str">
        <f>$H$1&amp;F86</f>
        <v>，2735789</v>
      </c>
      <c r="I86" s="1" t="str">
        <f>VLOOKUP(A86,HOP!A:U,21,0)</f>
        <v>直连</v>
      </c>
    </row>
    <row r="87" s="1" customFormat="1" hidden="1" spans="1:9">
      <c r="A87" s="3">
        <v>21426891405</v>
      </c>
      <c r="B87" s="4">
        <v>44849</v>
      </c>
      <c r="C87" s="4">
        <v>44850</v>
      </c>
      <c r="D87" s="1">
        <v>208</v>
      </c>
      <c r="E87" s="1" t="str">
        <f>VLOOKUP(A87,HOP!A:L,12,0)</f>
        <v>208.00</v>
      </c>
      <c r="F87" s="1" t="str">
        <f>VLOOKUP(A87,HOP!A:C,3,0)</f>
        <v>2735803</v>
      </c>
      <c r="G87" s="1">
        <f t="shared" si="1"/>
        <v>0</v>
      </c>
      <c r="H87" s="1" t="str">
        <f>$H$1&amp;F87</f>
        <v>，2735803</v>
      </c>
      <c r="I87" s="1" t="str">
        <f>VLOOKUP(A87,HOP!A:U,21,0)</f>
        <v>直连</v>
      </c>
    </row>
    <row r="88" s="1" customFormat="1" hidden="1" spans="1:9">
      <c r="A88" s="3">
        <v>21428127087</v>
      </c>
      <c r="B88" s="4">
        <v>44846</v>
      </c>
      <c r="C88" s="4">
        <v>44850</v>
      </c>
      <c r="D88" s="1">
        <v>2364</v>
      </c>
      <c r="E88" s="1" t="str">
        <f>VLOOKUP(A88,HOP!A:L,12,0)</f>
        <v>2364.00</v>
      </c>
      <c r="F88" s="1" t="str">
        <f>VLOOKUP(A88,HOP!A:C,3,0)</f>
        <v>2735958</v>
      </c>
      <c r="G88" s="1">
        <f t="shared" si="1"/>
        <v>0</v>
      </c>
      <c r="H88" s="1" t="str">
        <f>$H$1&amp;F88</f>
        <v>，2735958</v>
      </c>
      <c r="I88" s="1" t="str">
        <f>VLOOKUP(A88,HOP!A:U,21,0)</f>
        <v>直连</v>
      </c>
    </row>
    <row r="89" s="1" customFormat="1" hidden="1" spans="1:9">
      <c r="A89" s="3">
        <v>21429690395</v>
      </c>
      <c r="B89" s="4">
        <v>44847</v>
      </c>
      <c r="C89" s="4">
        <v>44850</v>
      </c>
      <c r="D89" s="1">
        <v>2193</v>
      </c>
      <c r="E89" s="1" t="str">
        <f>VLOOKUP(A89,HOP!A:L,12,0)</f>
        <v>2193.00</v>
      </c>
      <c r="F89" s="1" t="str">
        <f>VLOOKUP(A89,HOP!A:C,3,0)</f>
        <v>2736206</v>
      </c>
      <c r="G89" s="1">
        <f t="shared" si="1"/>
        <v>0</v>
      </c>
      <c r="H89" s="1" t="str">
        <f>$H$1&amp;F89</f>
        <v>，2736206</v>
      </c>
      <c r="I89" s="1" t="str">
        <f>VLOOKUP(A89,HOP!A:U,21,0)</f>
        <v>直连</v>
      </c>
    </row>
    <row r="90" s="1" customFormat="1" hidden="1" spans="1:9">
      <c r="A90" s="3">
        <v>21430298542</v>
      </c>
      <c r="B90" s="4">
        <v>44848</v>
      </c>
      <c r="C90" s="4">
        <v>44850</v>
      </c>
      <c r="D90" s="1">
        <v>7214</v>
      </c>
      <c r="E90" s="1" t="str">
        <f>VLOOKUP(A90,HOP!A:L,12,0)</f>
        <v>7214.00</v>
      </c>
      <c r="F90" s="1" t="str">
        <f>VLOOKUP(A90,HOP!A:C,3,0)</f>
        <v>2736285</v>
      </c>
      <c r="G90" s="1">
        <f t="shared" si="1"/>
        <v>0</v>
      </c>
      <c r="H90" s="1" t="str">
        <f>$H$1&amp;F90</f>
        <v>，2736285</v>
      </c>
      <c r="I90" s="1" t="str">
        <f>VLOOKUP(A90,HOP!A:U,21,0)</f>
        <v>直采</v>
      </c>
    </row>
    <row r="91" s="1" customFormat="1" hidden="1" spans="1:9">
      <c r="A91" s="3">
        <v>21433197960</v>
      </c>
      <c r="B91" s="4">
        <v>44847</v>
      </c>
      <c r="C91" s="4">
        <v>44850</v>
      </c>
      <c r="D91" s="1">
        <v>678</v>
      </c>
      <c r="E91" s="1" t="str">
        <f>VLOOKUP(A91,HOP!A:L,12,0)</f>
        <v>678.00</v>
      </c>
      <c r="F91" s="1" t="str">
        <f>VLOOKUP(A91,HOP!A:C,3,0)</f>
        <v>2736626</v>
      </c>
      <c r="G91" s="1">
        <f t="shared" si="1"/>
        <v>0</v>
      </c>
      <c r="H91" s="1" t="str">
        <f>$H$1&amp;F91</f>
        <v>，2736626</v>
      </c>
      <c r="I91" s="1" t="str">
        <f>VLOOKUP(A91,HOP!A:U,21,0)</f>
        <v>直连</v>
      </c>
    </row>
    <row r="92" s="1" customFormat="1" hidden="1" spans="1:9">
      <c r="A92" s="3">
        <v>21435543321</v>
      </c>
      <c r="B92" s="4">
        <v>44848</v>
      </c>
      <c r="C92" s="4">
        <v>44850</v>
      </c>
      <c r="D92" s="1">
        <v>1822</v>
      </c>
      <c r="E92" s="1" t="str">
        <f>VLOOKUP(A92,HOP!A:L,12,0)</f>
        <v>1822.00</v>
      </c>
      <c r="F92" s="1" t="str">
        <f>VLOOKUP(A92,HOP!A:C,3,0)</f>
        <v>2736968</v>
      </c>
      <c r="G92" s="1">
        <f t="shared" si="1"/>
        <v>0</v>
      </c>
      <c r="H92" s="1" t="str">
        <f>$H$1&amp;F92</f>
        <v>，2736968</v>
      </c>
      <c r="I92" s="1" t="str">
        <f>VLOOKUP(A92,HOP!A:U,21,0)</f>
        <v>直连</v>
      </c>
    </row>
    <row r="93" s="1" customFormat="1" hidden="1" spans="1:9">
      <c r="A93" s="3">
        <v>21437200325</v>
      </c>
      <c r="B93" s="4">
        <v>44848</v>
      </c>
      <c r="C93" s="4">
        <v>44850</v>
      </c>
      <c r="D93" s="1">
        <v>2540</v>
      </c>
      <c r="E93" s="1" t="str">
        <f>VLOOKUP(A93,HOP!A:L,12,0)</f>
        <v>2540.00</v>
      </c>
      <c r="F93" s="1" t="str">
        <f>VLOOKUP(A93,HOP!A:C,3,0)</f>
        <v>2737307</v>
      </c>
      <c r="G93" s="1">
        <f t="shared" si="1"/>
        <v>0</v>
      </c>
      <c r="H93" s="1" t="str">
        <f>$H$1&amp;F93</f>
        <v>，2737307</v>
      </c>
      <c r="I93" s="1" t="str">
        <f>VLOOKUP(A93,HOP!A:U,21,0)</f>
        <v>直连</v>
      </c>
    </row>
    <row r="94" s="1" customFormat="1" hidden="1" spans="1:9">
      <c r="A94" s="3">
        <v>21440841935</v>
      </c>
      <c r="B94" s="4">
        <v>44849</v>
      </c>
      <c r="C94" s="4">
        <v>44850</v>
      </c>
      <c r="D94" s="1">
        <v>1065</v>
      </c>
      <c r="E94" s="1" t="str">
        <f>VLOOKUP(A94,HOP!A:L,12,0)</f>
        <v>1065.00</v>
      </c>
      <c r="F94" s="1" t="str">
        <f>VLOOKUP(A94,HOP!A:C,3,0)</f>
        <v>2737871</v>
      </c>
      <c r="G94" s="1">
        <f t="shared" si="1"/>
        <v>0</v>
      </c>
      <c r="H94" s="1" t="str">
        <f>$H$1&amp;F94</f>
        <v>，2737871</v>
      </c>
      <c r="I94" s="1" t="str">
        <f>VLOOKUP(A94,HOP!A:U,21,0)</f>
        <v>直连</v>
      </c>
    </row>
    <row r="95" s="1" customFormat="1" hidden="1" spans="1:9">
      <c r="A95" s="3">
        <v>21442349371</v>
      </c>
      <c r="B95" s="4">
        <v>44848</v>
      </c>
      <c r="C95" s="4">
        <v>44850</v>
      </c>
      <c r="D95" s="1">
        <v>0</v>
      </c>
      <c r="E95" s="1" t="e">
        <f>VLOOKUP(A95,HOP!A:L,12,0)</f>
        <v>#N/A</v>
      </c>
      <c r="F95" s="1" t="e">
        <f>VLOOKUP(A95,HOP!A:C,3,0)</f>
        <v>#N/A</v>
      </c>
      <c r="G95" s="1" t="e">
        <f t="shared" si="1"/>
        <v>#N/A</v>
      </c>
      <c r="H95" s="1" t="e">
        <f>$H$1&amp;F95</f>
        <v>#N/A</v>
      </c>
      <c r="I95" s="1" t="e">
        <f>VLOOKUP(A95,HOP!A:U,21,0)</f>
        <v>#N/A</v>
      </c>
    </row>
    <row r="96" s="1" customFormat="1" hidden="1" spans="1:9">
      <c r="A96" s="3">
        <v>21444350741</v>
      </c>
      <c r="B96" s="4">
        <v>44847</v>
      </c>
      <c r="C96" s="4">
        <v>44850</v>
      </c>
      <c r="D96" s="1">
        <v>14180</v>
      </c>
      <c r="E96" s="1" t="str">
        <f>VLOOKUP(A96,HOP!A:L,12,0)</f>
        <v>14180.00</v>
      </c>
      <c r="F96" s="1" t="str">
        <f>VLOOKUP(A96,HOP!A:C,3,0)</f>
        <v>2738384</v>
      </c>
      <c r="G96" s="1">
        <f t="shared" si="1"/>
        <v>0</v>
      </c>
      <c r="H96" s="1" t="str">
        <f>$H$1&amp;F96</f>
        <v>，2738384</v>
      </c>
      <c r="I96" s="1" t="str">
        <f>VLOOKUP(A96,HOP!A:U,21,0)</f>
        <v>直连</v>
      </c>
    </row>
    <row r="97" s="1" customFormat="1" hidden="1" spans="1:9">
      <c r="A97" s="3">
        <v>21445208604</v>
      </c>
      <c r="B97" s="4">
        <v>44849</v>
      </c>
      <c r="C97" s="4">
        <v>44850</v>
      </c>
      <c r="D97" s="1">
        <v>237</v>
      </c>
      <c r="E97" s="1" t="str">
        <f>VLOOKUP(A97,HOP!A:L,12,0)</f>
        <v>237.00</v>
      </c>
      <c r="F97" s="1" t="str">
        <f>VLOOKUP(A97,HOP!A:C,3,0)</f>
        <v>2738532</v>
      </c>
      <c r="G97" s="1">
        <f t="shared" si="1"/>
        <v>0</v>
      </c>
      <c r="H97" s="1" t="str">
        <f>$H$1&amp;F97</f>
        <v>，2738532</v>
      </c>
      <c r="I97" s="1" t="str">
        <f>VLOOKUP(A97,HOP!A:U,21,0)</f>
        <v>直连</v>
      </c>
    </row>
    <row r="98" s="1" customFormat="1" hidden="1" spans="1:9">
      <c r="A98" s="3">
        <v>21445769075</v>
      </c>
      <c r="B98" s="4">
        <v>44849</v>
      </c>
      <c r="C98" s="4">
        <v>44850</v>
      </c>
      <c r="D98" s="1">
        <v>191</v>
      </c>
      <c r="E98" s="1" t="str">
        <f>VLOOKUP(A98,HOP!A:L,12,0)</f>
        <v>191.00</v>
      </c>
      <c r="F98" s="1" t="str">
        <f>VLOOKUP(A98,HOP!A:C,3,0)</f>
        <v>2738648</v>
      </c>
      <c r="G98" s="1">
        <f t="shared" si="1"/>
        <v>0</v>
      </c>
      <c r="H98" s="1" t="str">
        <f>$H$1&amp;F98</f>
        <v>，2738648</v>
      </c>
      <c r="I98" s="1" t="str">
        <f>VLOOKUP(A98,HOP!A:U,21,0)</f>
        <v>直连</v>
      </c>
    </row>
    <row r="99" s="1" customFormat="1" hidden="1" spans="1:9">
      <c r="A99" s="3">
        <v>21445989085</v>
      </c>
      <c r="B99" s="4">
        <v>44848</v>
      </c>
      <c r="C99" s="4">
        <v>44850</v>
      </c>
      <c r="D99" s="1">
        <v>572</v>
      </c>
      <c r="E99" s="1" t="str">
        <f>VLOOKUP(A99,HOP!A:L,12,0)</f>
        <v>572.00</v>
      </c>
      <c r="F99" s="1" t="str">
        <f>VLOOKUP(A99,HOP!A:C,3,0)</f>
        <v>2738707</v>
      </c>
      <c r="G99" s="1">
        <f t="shared" si="1"/>
        <v>0</v>
      </c>
      <c r="H99" s="1" t="str">
        <f>$H$1&amp;F99</f>
        <v>，2738707</v>
      </c>
      <c r="I99" s="1" t="str">
        <f>VLOOKUP(A99,HOP!A:U,21,0)</f>
        <v>直连</v>
      </c>
    </row>
    <row r="100" s="1" customFormat="1" hidden="1" spans="1:9">
      <c r="A100" s="3">
        <v>21446328875</v>
      </c>
      <c r="B100" s="4">
        <v>44848</v>
      </c>
      <c r="C100" s="4">
        <v>44850</v>
      </c>
      <c r="D100" s="1">
        <v>1258</v>
      </c>
      <c r="E100" s="1" t="str">
        <f>VLOOKUP(A100,HOP!A:L,12,0)</f>
        <v>1258.00</v>
      </c>
      <c r="F100" s="1" t="str">
        <f>VLOOKUP(A100,HOP!A:C,3,0)</f>
        <v>2738767</v>
      </c>
      <c r="G100" s="1">
        <f t="shared" si="1"/>
        <v>0</v>
      </c>
      <c r="H100" s="1" t="str">
        <f>$H$1&amp;F100</f>
        <v>，2738767</v>
      </c>
      <c r="I100" s="1" t="str">
        <f>VLOOKUP(A100,HOP!A:U,21,0)</f>
        <v>直连</v>
      </c>
    </row>
    <row r="101" s="1" customFormat="1" hidden="1" spans="1:9">
      <c r="A101" s="3">
        <v>21446806693</v>
      </c>
      <c r="B101" s="4">
        <v>44848</v>
      </c>
      <c r="C101" s="4">
        <v>44850</v>
      </c>
      <c r="D101" s="1">
        <v>584</v>
      </c>
      <c r="E101" s="1" t="str">
        <f>VLOOKUP(A101,HOP!A:L,12,0)</f>
        <v>584.00</v>
      </c>
      <c r="F101" s="1" t="str">
        <f>VLOOKUP(A101,HOP!A:C,3,0)</f>
        <v>2738875</v>
      </c>
      <c r="G101" s="1">
        <f t="shared" si="1"/>
        <v>0</v>
      </c>
      <c r="H101" s="1" t="str">
        <f>$H$1&amp;F101</f>
        <v>，2738875</v>
      </c>
      <c r="I101" s="1" t="str">
        <f>VLOOKUP(A101,HOP!A:U,21,0)</f>
        <v>直连</v>
      </c>
    </row>
    <row r="102" s="1" customFormat="1" hidden="1" spans="1:9">
      <c r="A102" s="3">
        <v>21447759719</v>
      </c>
      <c r="B102" s="4">
        <v>44849</v>
      </c>
      <c r="C102" s="4">
        <v>44850</v>
      </c>
      <c r="D102" s="1">
        <v>239</v>
      </c>
      <c r="E102" s="1" t="str">
        <f>VLOOKUP(A102,HOP!A:L,12,0)</f>
        <v>239.00</v>
      </c>
      <c r="F102" s="1" t="str">
        <f>VLOOKUP(A102,HOP!A:C,3,0)</f>
        <v>2739090</v>
      </c>
      <c r="G102" s="1">
        <f t="shared" si="1"/>
        <v>0</v>
      </c>
      <c r="H102" s="1" t="str">
        <f>$H$1&amp;F102</f>
        <v>，2739090</v>
      </c>
      <c r="I102" s="1" t="str">
        <f>VLOOKUP(A102,HOP!A:U,21,0)</f>
        <v>直连</v>
      </c>
    </row>
    <row r="103" s="1" customFormat="1" hidden="1" spans="1:9">
      <c r="A103" s="3">
        <v>21448524366</v>
      </c>
      <c r="B103" s="4">
        <v>44848</v>
      </c>
      <c r="C103" s="4">
        <v>44850</v>
      </c>
      <c r="D103" s="1">
        <v>1070</v>
      </c>
      <c r="E103" s="1" t="str">
        <f>VLOOKUP(A103,HOP!A:L,12,0)</f>
        <v>1070.00</v>
      </c>
      <c r="F103" s="1" t="str">
        <f>VLOOKUP(A103,HOP!A:C,3,0)</f>
        <v>2739218</v>
      </c>
      <c r="G103" s="1">
        <f t="shared" si="1"/>
        <v>0</v>
      </c>
      <c r="H103" s="1" t="str">
        <f>$H$1&amp;F103</f>
        <v>，2739218</v>
      </c>
      <c r="I103" s="1" t="str">
        <f>VLOOKUP(A103,HOP!A:U,21,0)</f>
        <v>直连</v>
      </c>
    </row>
    <row r="104" s="1" customFormat="1" hidden="1" spans="1:9">
      <c r="A104" s="3">
        <v>21449318539</v>
      </c>
      <c r="B104" s="4">
        <v>44849</v>
      </c>
      <c r="C104" s="4">
        <v>44850</v>
      </c>
      <c r="D104" s="1">
        <v>1970</v>
      </c>
      <c r="E104" s="1" t="str">
        <f>VLOOKUP(A104,HOP!A:L,12,0)</f>
        <v>1970.00</v>
      </c>
      <c r="F104" s="1" t="str">
        <f>VLOOKUP(A104,HOP!A:C,3,0)</f>
        <v>2739380</v>
      </c>
      <c r="G104" s="1">
        <f t="shared" si="1"/>
        <v>0</v>
      </c>
      <c r="H104" s="1" t="str">
        <f>$H$1&amp;F104</f>
        <v>，2739380</v>
      </c>
      <c r="I104" s="1" t="str">
        <f>VLOOKUP(A104,HOP!A:U,21,0)</f>
        <v>直连</v>
      </c>
    </row>
    <row r="105" s="1" customFormat="1" hidden="1" spans="1:9">
      <c r="A105" s="3">
        <v>21449751752</v>
      </c>
      <c r="B105" s="4">
        <v>44848</v>
      </c>
      <c r="C105" s="4">
        <v>44850</v>
      </c>
      <c r="D105" s="1">
        <v>1014</v>
      </c>
      <c r="E105" s="1" t="str">
        <f>VLOOKUP(A105,HOP!A:L,12,0)</f>
        <v>1014.00</v>
      </c>
      <c r="F105" s="1" t="str">
        <f>VLOOKUP(A105,HOP!A:C,3,0)</f>
        <v>2739461</v>
      </c>
      <c r="G105" s="1">
        <f t="shared" si="1"/>
        <v>0</v>
      </c>
      <c r="H105" s="1" t="str">
        <f>$H$1&amp;F105</f>
        <v>，2739461</v>
      </c>
      <c r="I105" s="1" t="str">
        <f>VLOOKUP(A105,HOP!A:U,21,0)</f>
        <v>直采</v>
      </c>
    </row>
    <row r="106" s="1" customFormat="1" hidden="1" spans="1:9">
      <c r="A106" s="3">
        <v>21449823119</v>
      </c>
      <c r="B106" s="4">
        <v>44849</v>
      </c>
      <c r="C106" s="4">
        <v>44850</v>
      </c>
      <c r="D106" s="1">
        <v>796</v>
      </c>
      <c r="E106" s="1" t="str">
        <f>VLOOKUP(A106,HOP!A:L,12,0)</f>
        <v>796.00</v>
      </c>
      <c r="F106" s="1" t="str">
        <f>VLOOKUP(A106,HOP!A:C,3,0)</f>
        <v>2739471</v>
      </c>
      <c r="G106" s="1">
        <f t="shared" si="1"/>
        <v>0</v>
      </c>
      <c r="H106" s="1" t="str">
        <f>$H$1&amp;F106</f>
        <v>，2739471</v>
      </c>
      <c r="I106" s="1" t="str">
        <f>VLOOKUP(A106,HOP!A:U,21,0)</f>
        <v>直连</v>
      </c>
    </row>
    <row r="107" s="1" customFormat="1" hidden="1" spans="1:9">
      <c r="A107" s="3">
        <v>21450413385</v>
      </c>
      <c r="B107" s="4">
        <v>44848</v>
      </c>
      <c r="C107" s="4">
        <v>44850</v>
      </c>
      <c r="D107" s="1">
        <v>236</v>
      </c>
      <c r="E107" s="1" t="str">
        <f>VLOOKUP(A107,HOP!A:L,12,0)</f>
        <v>236.00</v>
      </c>
      <c r="F107" s="1" t="str">
        <f>VLOOKUP(A107,HOP!A:C,3,0)</f>
        <v>2739571</v>
      </c>
      <c r="G107" s="1">
        <f t="shared" si="1"/>
        <v>0</v>
      </c>
      <c r="H107" s="1" t="str">
        <f>$H$1&amp;F107</f>
        <v>，2739571</v>
      </c>
      <c r="I107" s="1" t="str">
        <f>VLOOKUP(A107,HOP!A:U,21,0)</f>
        <v>直连</v>
      </c>
    </row>
    <row r="108" s="1" customFormat="1" hidden="1" spans="1:9">
      <c r="A108" s="3">
        <v>21450927398</v>
      </c>
      <c r="B108" s="4">
        <v>44849</v>
      </c>
      <c r="C108" s="4">
        <v>44850</v>
      </c>
      <c r="D108" s="1">
        <v>1104</v>
      </c>
      <c r="E108" s="1" t="str">
        <f>VLOOKUP(A108,HOP!A:L,12,0)</f>
        <v>1104.00</v>
      </c>
      <c r="F108" s="1" t="str">
        <f>VLOOKUP(A108,HOP!A:C,3,0)</f>
        <v>2739651</v>
      </c>
      <c r="G108" s="1">
        <f t="shared" si="1"/>
        <v>0</v>
      </c>
      <c r="H108" s="1" t="str">
        <f>$H$1&amp;F108</f>
        <v>，2739651</v>
      </c>
      <c r="I108" s="1" t="str">
        <f>VLOOKUP(A108,HOP!A:U,21,0)</f>
        <v>直连</v>
      </c>
    </row>
    <row r="109" s="1" customFormat="1" hidden="1" spans="1:9">
      <c r="A109" s="3">
        <v>21452484374</v>
      </c>
      <c r="B109" s="4">
        <v>44848</v>
      </c>
      <c r="C109" s="4">
        <v>44850</v>
      </c>
      <c r="D109" s="1">
        <v>2252</v>
      </c>
      <c r="E109" s="1" t="str">
        <f>VLOOKUP(A109,HOP!A:L,12,0)</f>
        <v>2252.00</v>
      </c>
      <c r="F109" s="1" t="str">
        <f>VLOOKUP(A109,HOP!A:C,3,0)</f>
        <v>2739903</v>
      </c>
      <c r="G109" s="1">
        <f t="shared" si="1"/>
        <v>0</v>
      </c>
      <c r="H109" s="1" t="str">
        <f>$H$1&amp;F109</f>
        <v>，2739903</v>
      </c>
      <c r="I109" s="1" t="str">
        <f>VLOOKUP(A109,HOP!A:U,21,0)</f>
        <v>直连</v>
      </c>
    </row>
    <row r="110" s="1" customFormat="1" hidden="1" spans="1:9">
      <c r="A110" s="3">
        <v>21452843118</v>
      </c>
      <c r="B110" s="4">
        <v>44849</v>
      </c>
      <c r="C110" s="4">
        <v>44850</v>
      </c>
      <c r="D110" s="1">
        <v>270</v>
      </c>
      <c r="E110" s="1" t="str">
        <f>VLOOKUP(A110,HOP!A:L,12,0)</f>
        <v>270.00</v>
      </c>
      <c r="F110" s="1" t="str">
        <f>VLOOKUP(A110,HOP!A:C,3,0)</f>
        <v>2739989</v>
      </c>
      <c r="G110" s="1">
        <f t="shared" si="1"/>
        <v>0</v>
      </c>
      <c r="H110" s="1" t="str">
        <f>$H$1&amp;F110</f>
        <v>，2739989</v>
      </c>
      <c r="I110" s="1" t="str">
        <f>VLOOKUP(A110,HOP!A:U,21,0)</f>
        <v>直连</v>
      </c>
    </row>
    <row r="111" s="1" customFormat="1" hidden="1" spans="1:9">
      <c r="A111" s="3">
        <v>21455647260</v>
      </c>
      <c r="B111" s="4">
        <v>44849</v>
      </c>
      <c r="C111" s="4">
        <v>44850</v>
      </c>
      <c r="D111" s="1">
        <v>1330</v>
      </c>
      <c r="E111" s="1" t="str">
        <f>VLOOKUP(A111,HOP!A:L,12,0)</f>
        <v>1330.00</v>
      </c>
      <c r="F111" s="1" t="str">
        <f>VLOOKUP(A111,HOP!A:C,3,0)</f>
        <v>2740454</v>
      </c>
      <c r="G111" s="1">
        <f t="shared" si="1"/>
        <v>0</v>
      </c>
      <c r="H111" s="1" t="str">
        <f>$H$1&amp;F111</f>
        <v>，2740454</v>
      </c>
      <c r="I111" s="1" t="str">
        <f>VLOOKUP(A111,HOP!A:U,21,0)</f>
        <v>直连</v>
      </c>
    </row>
    <row r="112" s="1" customFormat="1" hidden="1" spans="1:9">
      <c r="A112" s="3">
        <v>21455749318</v>
      </c>
      <c r="B112" s="4">
        <v>44849</v>
      </c>
      <c r="C112" s="4">
        <v>44850</v>
      </c>
      <c r="D112" s="1">
        <v>739</v>
      </c>
      <c r="E112" s="1" t="str">
        <f>VLOOKUP(A112,HOP!A:L,12,0)</f>
        <v>739.00</v>
      </c>
      <c r="F112" s="1" t="str">
        <f>VLOOKUP(A112,HOP!A:C,3,0)</f>
        <v>2740485</v>
      </c>
      <c r="G112" s="1">
        <f t="shared" si="1"/>
        <v>0</v>
      </c>
      <c r="H112" s="1" t="str">
        <f>$H$1&amp;F112</f>
        <v>，2740485</v>
      </c>
      <c r="I112" s="1" t="str">
        <f>VLOOKUP(A112,HOP!A:U,21,0)</f>
        <v>直连</v>
      </c>
    </row>
    <row r="113" s="1" customFormat="1" hidden="1" spans="1:9">
      <c r="A113" s="3">
        <v>21455967738</v>
      </c>
      <c r="B113" s="4">
        <v>44849</v>
      </c>
      <c r="C113" s="4">
        <v>44850</v>
      </c>
      <c r="D113" s="1">
        <v>815</v>
      </c>
      <c r="E113" s="1" t="str">
        <f>VLOOKUP(A113,HOP!A:L,12,0)</f>
        <v>815.00</v>
      </c>
      <c r="F113" s="1" t="str">
        <f>VLOOKUP(A113,HOP!A:C,3,0)</f>
        <v>2740547</v>
      </c>
      <c r="G113" s="1">
        <f t="shared" si="1"/>
        <v>0</v>
      </c>
      <c r="H113" s="1" t="str">
        <f>$H$1&amp;F113</f>
        <v>，2740547</v>
      </c>
      <c r="I113" s="1" t="str">
        <f>VLOOKUP(A113,HOP!A:U,21,0)</f>
        <v>直连</v>
      </c>
    </row>
    <row r="114" s="1" customFormat="1" hidden="1" spans="1:9">
      <c r="A114" s="3">
        <v>21456242654</v>
      </c>
      <c r="B114" s="4">
        <v>44849</v>
      </c>
      <c r="C114" s="4">
        <v>44850</v>
      </c>
      <c r="D114" s="1">
        <v>162</v>
      </c>
      <c r="E114" s="1" t="str">
        <f>VLOOKUP(A114,HOP!A:L,12,0)</f>
        <v>162.00</v>
      </c>
      <c r="F114" s="1" t="str">
        <f>VLOOKUP(A114,HOP!A:C,3,0)</f>
        <v>2740601</v>
      </c>
      <c r="G114" s="1">
        <f t="shared" si="1"/>
        <v>0</v>
      </c>
      <c r="H114" s="1" t="str">
        <f>$H$1&amp;F114</f>
        <v>，2740601</v>
      </c>
      <c r="I114" s="1" t="str">
        <f>VLOOKUP(A114,HOP!A:U,21,0)</f>
        <v>直连</v>
      </c>
    </row>
    <row r="115" s="1" customFormat="1" hidden="1" spans="1:9">
      <c r="A115" s="3">
        <v>21456391151</v>
      </c>
      <c r="B115" s="4">
        <v>44849</v>
      </c>
      <c r="C115" s="4">
        <v>44850</v>
      </c>
      <c r="D115" s="1">
        <v>147</v>
      </c>
      <c r="E115" s="1" t="str">
        <f>VLOOKUP(A115,HOP!A:L,12,0)</f>
        <v>147.00</v>
      </c>
      <c r="F115" s="1" t="str">
        <f>VLOOKUP(A115,HOP!A:C,3,0)</f>
        <v>2740636</v>
      </c>
      <c r="G115" s="1">
        <f t="shared" si="1"/>
        <v>0</v>
      </c>
      <c r="H115" s="1" t="str">
        <f>$H$1&amp;F115</f>
        <v>，2740636</v>
      </c>
      <c r="I115" s="1" t="str">
        <f>VLOOKUP(A115,HOP!A:U,21,0)</f>
        <v>直采</v>
      </c>
    </row>
    <row r="116" s="1" customFormat="1" hidden="1" spans="1:9">
      <c r="A116" s="3">
        <v>21456656086</v>
      </c>
      <c r="B116" s="4">
        <v>44849</v>
      </c>
      <c r="C116" s="4">
        <v>44850</v>
      </c>
      <c r="D116" s="1">
        <v>179</v>
      </c>
      <c r="E116" s="1" t="str">
        <f>VLOOKUP(A116,HOP!A:L,12,0)</f>
        <v>179.00</v>
      </c>
      <c r="F116" s="1" t="str">
        <f>VLOOKUP(A116,HOP!A:C,3,0)</f>
        <v>2740709</v>
      </c>
      <c r="G116" s="1">
        <f t="shared" si="1"/>
        <v>0</v>
      </c>
      <c r="H116" s="1" t="str">
        <f>$H$1&amp;F116</f>
        <v>，2740709</v>
      </c>
      <c r="I116" s="1" t="str">
        <f>VLOOKUP(A116,HOP!A:U,21,0)</f>
        <v>直连</v>
      </c>
    </row>
    <row r="117" s="1" customFormat="1" hidden="1" spans="1:9">
      <c r="A117" s="3">
        <v>21457079649</v>
      </c>
      <c r="B117" s="4">
        <v>44849</v>
      </c>
      <c r="C117" s="4">
        <v>44850</v>
      </c>
      <c r="D117" s="1">
        <v>579</v>
      </c>
      <c r="E117" s="1" t="str">
        <f>VLOOKUP(A117,HOP!A:L,12,0)</f>
        <v>579.00</v>
      </c>
      <c r="F117" s="1" t="str">
        <f>VLOOKUP(A117,HOP!A:C,3,0)</f>
        <v>2740765</v>
      </c>
      <c r="G117" s="1">
        <f t="shared" si="1"/>
        <v>0</v>
      </c>
      <c r="H117" s="1" t="str">
        <f>$H$1&amp;F117</f>
        <v>，2740765</v>
      </c>
      <c r="I117" s="1" t="str">
        <f>VLOOKUP(A117,HOP!A:U,21,0)</f>
        <v>直连</v>
      </c>
    </row>
    <row r="118" s="1" customFormat="1" hidden="1" spans="1:9">
      <c r="A118" s="3">
        <v>21457083177</v>
      </c>
      <c r="B118" s="4">
        <v>44849</v>
      </c>
      <c r="C118" s="4">
        <v>44850</v>
      </c>
      <c r="D118" s="1">
        <v>649</v>
      </c>
      <c r="E118" s="1" t="str">
        <f>VLOOKUP(A118,HOP!A:L,12,0)</f>
        <v>649.00</v>
      </c>
      <c r="F118" s="1" t="str">
        <f>VLOOKUP(A118,HOP!A:C,3,0)</f>
        <v>2740769</v>
      </c>
      <c r="G118" s="1">
        <f t="shared" si="1"/>
        <v>0</v>
      </c>
      <c r="H118" s="1" t="str">
        <f>$H$1&amp;F118</f>
        <v>，2740769</v>
      </c>
      <c r="I118" s="1" t="str">
        <f>VLOOKUP(A118,HOP!A:U,21,0)</f>
        <v>直连</v>
      </c>
    </row>
    <row r="119" s="1" customFormat="1" hidden="1" spans="1:9">
      <c r="A119" s="3">
        <v>21457501253</v>
      </c>
      <c r="B119" s="4">
        <v>44849</v>
      </c>
      <c r="C119" s="4">
        <v>44850</v>
      </c>
      <c r="D119" s="1">
        <v>293</v>
      </c>
      <c r="E119" s="1" t="str">
        <f>VLOOKUP(A119,HOP!A:L,12,0)</f>
        <v>293.00</v>
      </c>
      <c r="F119" s="1" t="str">
        <f>VLOOKUP(A119,HOP!A:C,3,0)</f>
        <v>2740852</v>
      </c>
      <c r="G119" s="1">
        <f t="shared" si="1"/>
        <v>0</v>
      </c>
      <c r="H119" s="1" t="str">
        <f>$H$1&amp;F119</f>
        <v>，2740852</v>
      </c>
      <c r="I119" s="1" t="str">
        <f>VLOOKUP(A119,HOP!A:U,21,0)</f>
        <v>直采</v>
      </c>
    </row>
    <row r="120" s="1" customFormat="1" hidden="1" spans="1:9">
      <c r="A120" s="3">
        <v>21457557722</v>
      </c>
      <c r="B120" s="4">
        <v>44849</v>
      </c>
      <c r="C120" s="4">
        <v>44850</v>
      </c>
      <c r="D120" s="1">
        <v>1174</v>
      </c>
      <c r="E120" s="1" t="str">
        <f>VLOOKUP(A120,HOP!A:L,12,0)</f>
        <v>1174.00</v>
      </c>
      <c r="F120" s="1" t="str">
        <f>VLOOKUP(A120,HOP!A:C,3,0)</f>
        <v>2740873</v>
      </c>
      <c r="G120" s="1">
        <f t="shared" si="1"/>
        <v>0</v>
      </c>
      <c r="H120" s="1" t="str">
        <f>$H$1&amp;F120</f>
        <v>，2740873</v>
      </c>
      <c r="I120" s="1" t="str">
        <f>VLOOKUP(A120,HOP!A:U,21,0)</f>
        <v>直连</v>
      </c>
    </row>
    <row r="121" s="1" customFormat="1" hidden="1" spans="1:9">
      <c r="A121" s="3">
        <v>21457658191</v>
      </c>
      <c r="B121" s="4">
        <v>44849</v>
      </c>
      <c r="C121" s="4">
        <v>44850</v>
      </c>
      <c r="D121" s="1">
        <v>580</v>
      </c>
      <c r="E121" s="1" t="str">
        <f>VLOOKUP(A121,HOP!A:L,12,0)</f>
        <v>580.00</v>
      </c>
      <c r="F121" s="1" t="str">
        <f>VLOOKUP(A121,HOP!A:C,3,0)</f>
        <v>2740893</v>
      </c>
      <c r="G121" s="1">
        <f t="shared" si="1"/>
        <v>0</v>
      </c>
      <c r="H121" s="1" t="str">
        <f>$H$1&amp;F121</f>
        <v>，2740893</v>
      </c>
      <c r="I121" s="1" t="str">
        <f>VLOOKUP(A121,HOP!A:U,21,0)</f>
        <v>直连</v>
      </c>
    </row>
    <row r="122" s="1" customFormat="1" hidden="1" spans="1:9">
      <c r="A122" s="3">
        <v>21457770581</v>
      </c>
      <c r="B122" s="4">
        <v>44849</v>
      </c>
      <c r="C122" s="4">
        <v>44850</v>
      </c>
      <c r="D122" s="1">
        <v>332</v>
      </c>
      <c r="E122" s="1" t="str">
        <f>VLOOKUP(A122,HOP!A:L,12,0)</f>
        <v>332.00</v>
      </c>
      <c r="F122" s="1" t="str">
        <f>VLOOKUP(A122,HOP!A:C,3,0)</f>
        <v>2740907</v>
      </c>
      <c r="G122" s="1">
        <f t="shared" si="1"/>
        <v>0</v>
      </c>
      <c r="H122" s="1" t="str">
        <f>$H$1&amp;F122</f>
        <v>，2740907</v>
      </c>
      <c r="I122" s="1" t="str">
        <f>VLOOKUP(A122,HOP!A:U,21,0)</f>
        <v>直连</v>
      </c>
    </row>
    <row r="123" s="1" customFormat="1" hidden="1" spans="1:9">
      <c r="A123" s="3">
        <v>21456526682</v>
      </c>
      <c r="B123" s="4">
        <v>44849</v>
      </c>
      <c r="C123" s="4">
        <v>44850</v>
      </c>
      <c r="D123" s="1">
        <v>148</v>
      </c>
      <c r="E123" s="1" t="str">
        <f>VLOOKUP(A123,HOP!A:L,12,0)</f>
        <v>148.00</v>
      </c>
      <c r="F123" s="1" t="str">
        <f>VLOOKUP(A123,HOP!A:C,3,0)</f>
        <v>2740670</v>
      </c>
      <c r="G123" s="1">
        <f t="shared" si="1"/>
        <v>0</v>
      </c>
      <c r="H123" s="1" t="str">
        <f>$H$1&amp;F123</f>
        <v>，2740670</v>
      </c>
      <c r="I123" s="1" t="str">
        <f>VLOOKUP(A123,HOP!A:U,21,0)</f>
        <v>直采</v>
      </c>
    </row>
    <row r="124" s="1" customFormat="1" hidden="1" spans="1:9">
      <c r="A124" s="3">
        <v>21457805479</v>
      </c>
      <c r="B124" s="4">
        <v>44849</v>
      </c>
      <c r="C124" s="4">
        <v>44850</v>
      </c>
      <c r="D124" s="1">
        <v>592</v>
      </c>
      <c r="E124" s="1" t="str">
        <f>VLOOKUP(A124,HOP!A:L,12,0)</f>
        <v>592.00</v>
      </c>
      <c r="F124" s="1" t="str">
        <f>VLOOKUP(A124,HOP!A:C,3,0)</f>
        <v>2740910</v>
      </c>
      <c r="G124" s="1">
        <f t="shared" si="1"/>
        <v>0</v>
      </c>
      <c r="H124" s="1" t="str">
        <f>$H$1&amp;F124</f>
        <v>，2740910</v>
      </c>
      <c r="I124" s="1" t="str">
        <f>VLOOKUP(A124,HOP!A:U,21,0)</f>
        <v>直连</v>
      </c>
    </row>
    <row r="125" s="1" customFormat="1" hidden="1" spans="1:9">
      <c r="A125" s="3">
        <v>21458205898</v>
      </c>
      <c r="B125" s="4">
        <v>44849</v>
      </c>
      <c r="C125" s="4">
        <v>44850</v>
      </c>
      <c r="D125" s="1">
        <v>152</v>
      </c>
      <c r="E125" s="1" t="str">
        <f>VLOOKUP(A125,HOP!A:L,12,0)</f>
        <v>152.00</v>
      </c>
      <c r="F125" s="1" t="str">
        <f>VLOOKUP(A125,HOP!A:C,3,0)</f>
        <v>2741021</v>
      </c>
      <c r="G125" s="1">
        <f t="shared" si="1"/>
        <v>0</v>
      </c>
      <c r="H125" s="1" t="str">
        <f>$H$1&amp;F125</f>
        <v>，2741021</v>
      </c>
      <c r="I125" s="1" t="str">
        <f>VLOOKUP(A125,HOP!A:U,21,0)</f>
        <v>直连</v>
      </c>
    </row>
    <row r="126" s="1" customFormat="1" hidden="1" spans="1:9">
      <c r="A126" s="3">
        <v>21458389821</v>
      </c>
      <c r="B126" s="4">
        <v>44849</v>
      </c>
      <c r="C126" s="4">
        <v>44850</v>
      </c>
      <c r="D126" s="1">
        <v>97</v>
      </c>
      <c r="E126" s="1" t="str">
        <f>VLOOKUP(A126,HOP!A:L,12,0)</f>
        <v>97.00</v>
      </c>
      <c r="F126" s="1" t="str">
        <f>VLOOKUP(A126,HOP!A:C,3,0)</f>
        <v>2741064</v>
      </c>
      <c r="G126" s="1">
        <f t="shared" si="1"/>
        <v>0</v>
      </c>
      <c r="H126" s="1" t="str">
        <f>$H$1&amp;F126</f>
        <v>，2741064</v>
      </c>
      <c r="I126" s="1" t="str">
        <f>VLOOKUP(A126,HOP!A:U,21,0)</f>
        <v>直连</v>
      </c>
    </row>
    <row r="127" s="1" customFormat="1" hidden="1" spans="1:9">
      <c r="A127" s="3">
        <v>21458513155</v>
      </c>
      <c r="B127" s="4">
        <v>44849</v>
      </c>
      <c r="C127" s="4">
        <v>44850</v>
      </c>
      <c r="D127" s="1">
        <v>245</v>
      </c>
      <c r="E127" s="1" t="str">
        <f>VLOOKUP(A127,HOP!A:L,12,0)</f>
        <v>245.00</v>
      </c>
      <c r="F127" s="1" t="str">
        <f>VLOOKUP(A127,HOP!A:C,3,0)</f>
        <v>2741089</v>
      </c>
      <c r="G127" s="1">
        <f t="shared" si="1"/>
        <v>0</v>
      </c>
      <c r="H127" s="1" t="str">
        <f>$H$1&amp;F127</f>
        <v>，2741089</v>
      </c>
      <c r="I127" s="1" t="str">
        <f>VLOOKUP(A127,HOP!A:U,21,0)</f>
        <v>直连</v>
      </c>
    </row>
    <row r="128" s="1" customFormat="1" hidden="1" spans="1:9">
      <c r="A128" s="3">
        <v>21458531341</v>
      </c>
      <c r="B128" s="4">
        <v>44849</v>
      </c>
      <c r="C128" s="4">
        <v>44850</v>
      </c>
      <c r="D128" s="1">
        <v>606</v>
      </c>
      <c r="E128" s="1" t="str">
        <f>VLOOKUP(A128,HOP!A:L,12,0)</f>
        <v>606.00</v>
      </c>
      <c r="F128" s="1" t="str">
        <f>VLOOKUP(A128,HOP!A:C,3,0)</f>
        <v>2741095</v>
      </c>
      <c r="G128" s="1">
        <f t="shared" si="1"/>
        <v>0</v>
      </c>
      <c r="H128" s="1" t="str">
        <f>$H$1&amp;F128</f>
        <v>，2741095</v>
      </c>
      <c r="I128" s="1" t="str">
        <f>VLOOKUP(A128,HOP!A:U,21,0)</f>
        <v>直连</v>
      </c>
    </row>
    <row r="129" s="1" customFormat="1" hidden="1" spans="1:9">
      <c r="A129" s="3">
        <v>21458592521</v>
      </c>
      <c r="B129" s="4">
        <v>44849</v>
      </c>
      <c r="C129" s="4">
        <v>44850</v>
      </c>
      <c r="D129" s="1">
        <v>138</v>
      </c>
      <c r="E129" s="1" t="str">
        <f>VLOOKUP(A129,HOP!A:L,12,0)</f>
        <v>138.00</v>
      </c>
      <c r="F129" s="1" t="str">
        <f>VLOOKUP(A129,HOP!A:C,3,0)</f>
        <v>2741110</v>
      </c>
      <c r="G129" s="1">
        <f t="shared" si="1"/>
        <v>0</v>
      </c>
      <c r="H129" s="1" t="str">
        <f>$H$1&amp;F129</f>
        <v>，2741110</v>
      </c>
      <c r="I129" s="1" t="str">
        <f>VLOOKUP(A129,HOP!A:U,21,0)</f>
        <v>直连</v>
      </c>
    </row>
    <row r="130" s="1" customFormat="1" hidden="1" spans="1:9">
      <c r="A130" s="3">
        <v>21458633830</v>
      </c>
      <c r="B130" s="4">
        <v>44849</v>
      </c>
      <c r="C130" s="4">
        <v>44850</v>
      </c>
      <c r="D130" s="1">
        <v>146</v>
      </c>
      <c r="E130" s="1" t="str">
        <f>VLOOKUP(A130,HOP!A:L,12,0)</f>
        <v>146.00</v>
      </c>
      <c r="F130" s="1" t="str">
        <f>VLOOKUP(A130,HOP!A:C,3,0)</f>
        <v>2741133</v>
      </c>
      <c r="G130" s="1">
        <f t="shared" ref="G130:G193" si="2">D130-E130</f>
        <v>0</v>
      </c>
      <c r="H130" s="1" t="str">
        <f>$H$1&amp;F130</f>
        <v>，2741133</v>
      </c>
      <c r="I130" s="1" t="str">
        <f>VLOOKUP(A130,HOP!A:U,21,0)</f>
        <v>直连</v>
      </c>
    </row>
    <row r="131" s="1" customFormat="1" hidden="1" spans="1:9">
      <c r="A131" s="3">
        <v>21458849551</v>
      </c>
      <c r="B131" s="4">
        <v>44849</v>
      </c>
      <c r="C131" s="4">
        <v>44850</v>
      </c>
      <c r="D131" s="1">
        <v>191</v>
      </c>
      <c r="E131" s="1" t="str">
        <f>VLOOKUP(A131,HOP!A:L,12,0)</f>
        <v>191.00</v>
      </c>
      <c r="F131" s="1" t="str">
        <f>VLOOKUP(A131,HOP!A:C,3,0)</f>
        <v>2741180</v>
      </c>
      <c r="G131" s="1">
        <f t="shared" si="2"/>
        <v>0</v>
      </c>
      <c r="H131" s="1" t="str">
        <f>$H$1&amp;F131</f>
        <v>，2741180</v>
      </c>
      <c r="I131" s="1" t="str">
        <f>VLOOKUP(A131,HOP!A:U,21,0)</f>
        <v>直连</v>
      </c>
    </row>
    <row r="132" s="1" customFormat="1" hidden="1" spans="1:9">
      <c r="A132" s="3">
        <v>21458866145</v>
      </c>
      <c r="B132" s="4">
        <v>44849</v>
      </c>
      <c r="C132" s="4">
        <v>44850</v>
      </c>
      <c r="D132" s="1">
        <v>383</v>
      </c>
      <c r="E132" s="1" t="str">
        <f>VLOOKUP(A132,HOP!A:L,12,0)</f>
        <v>383.00</v>
      </c>
      <c r="F132" s="1" t="str">
        <f>VLOOKUP(A132,HOP!A:C,3,0)</f>
        <v>2741183</v>
      </c>
      <c r="G132" s="1">
        <f t="shared" si="2"/>
        <v>0</v>
      </c>
      <c r="H132" s="1" t="str">
        <f>$H$1&amp;F132</f>
        <v>，2741183</v>
      </c>
      <c r="I132" s="1" t="str">
        <f>VLOOKUP(A132,HOP!A:U,21,0)</f>
        <v>直连</v>
      </c>
    </row>
    <row r="133" s="1" customFormat="1" hidden="1" spans="1:9">
      <c r="A133" s="3">
        <v>21459019398</v>
      </c>
      <c r="B133" s="4">
        <v>44849</v>
      </c>
      <c r="C133" s="4">
        <v>44850</v>
      </c>
      <c r="D133" s="1">
        <v>133</v>
      </c>
      <c r="E133" s="1" t="str">
        <f>VLOOKUP(A133,HOP!A:L,12,0)</f>
        <v>133.00</v>
      </c>
      <c r="F133" s="1" t="str">
        <f>VLOOKUP(A133,HOP!A:C,3,0)</f>
        <v>2741216</v>
      </c>
      <c r="G133" s="1">
        <f t="shared" si="2"/>
        <v>0</v>
      </c>
      <c r="H133" s="1" t="str">
        <f>$H$1&amp;F133</f>
        <v>，2741216</v>
      </c>
      <c r="I133" s="1" t="str">
        <f>VLOOKUP(A133,HOP!A:U,21,0)</f>
        <v>直连</v>
      </c>
    </row>
    <row r="134" s="1" customFormat="1" hidden="1" spans="1:9">
      <c r="A134" s="3">
        <v>21459032587</v>
      </c>
      <c r="B134" s="4">
        <v>44849</v>
      </c>
      <c r="C134" s="4">
        <v>44850</v>
      </c>
      <c r="D134" s="1">
        <v>675</v>
      </c>
      <c r="E134" s="1" t="str">
        <f>VLOOKUP(A134,HOP!A:L,12,0)</f>
        <v>675.00</v>
      </c>
      <c r="F134" s="1" t="str">
        <f>VLOOKUP(A134,HOP!A:C,3,0)</f>
        <v>2741217</v>
      </c>
      <c r="G134" s="1">
        <f t="shared" si="2"/>
        <v>0</v>
      </c>
      <c r="H134" s="1" t="str">
        <f>$H$1&amp;F134</f>
        <v>，2741217</v>
      </c>
      <c r="I134" s="1" t="str">
        <f>VLOOKUP(A134,HOP!A:U,21,0)</f>
        <v>直连</v>
      </c>
    </row>
    <row r="135" s="1" customFormat="1" hidden="1" spans="1:9">
      <c r="A135" s="3">
        <v>21459236606</v>
      </c>
      <c r="B135" s="4">
        <v>44849</v>
      </c>
      <c r="C135" s="4">
        <v>44850</v>
      </c>
      <c r="D135" s="1">
        <v>348</v>
      </c>
      <c r="E135" s="1" t="str">
        <f>VLOOKUP(A135,HOP!A:L,12,0)</f>
        <v>348.00</v>
      </c>
      <c r="F135" s="1" t="str">
        <f>VLOOKUP(A135,HOP!A:C,3,0)</f>
        <v>2741280</v>
      </c>
      <c r="G135" s="1">
        <f t="shared" si="2"/>
        <v>0</v>
      </c>
      <c r="H135" s="1" t="str">
        <f>$H$1&amp;F135</f>
        <v>，2741280</v>
      </c>
      <c r="I135" s="1" t="str">
        <f>VLOOKUP(A135,HOP!A:U,21,0)</f>
        <v>直连</v>
      </c>
    </row>
    <row r="136" s="1" customFormat="1" hidden="1" spans="1:9">
      <c r="A136" s="3">
        <v>21459339545</v>
      </c>
      <c r="B136" s="4">
        <v>44849</v>
      </c>
      <c r="C136" s="4">
        <v>44850</v>
      </c>
      <c r="D136" s="1">
        <v>283</v>
      </c>
      <c r="E136" s="1" t="str">
        <f>VLOOKUP(A136,HOP!A:L,12,0)</f>
        <v>283.00</v>
      </c>
      <c r="F136" s="1" t="str">
        <f>VLOOKUP(A136,HOP!A:C,3,0)</f>
        <v>2741317</v>
      </c>
      <c r="G136" s="1">
        <f t="shared" si="2"/>
        <v>0</v>
      </c>
      <c r="H136" s="1" t="str">
        <f>$H$1&amp;F136</f>
        <v>，2741317</v>
      </c>
      <c r="I136" s="1" t="str">
        <f>VLOOKUP(A136,HOP!A:U,21,0)</f>
        <v>直连</v>
      </c>
    </row>
    <row r="137" s="1" customFormat="1" hidden="1" spans="1:9">
      <c r="A137" s="3">
        <v>21459194610</v>
      </c>
      <c r="B137" s="4">
        <v>44849</v>
      </c>
      <c r="C137" s="4">
        <v>44850</v>
      </c>
      <c r="D137" s="1">
        <v>272</v>
      </c>
      <c r="E137" s="1" t="str">
        <f>VLOOKUP(A137,HOP!A:L,12,0)</f>
        <v>272.00</v>
      </c>
      <c r="F137" s="1" t="str">
        <f>VLOOKUP(A137,HOP!A:C,3,0)</f>
        <v>2741318</v>
      </c>
      <c r="G137" s="1">
        <f t="shared" si="2"/>
        <v>0</v>
      </c>
      <c r="H137" s="1" t="str">
        <f>$H$1&amp;F137</f>
        <v>，2741318</v>
      </c>
      <c r="I137" s="1" t="str">
        <f>VLOOKUP(A137,HOP!A:U,21,0)</f>
        <v>直连</v>
      </c>
    </row>
    <row r="138" s="1" customFormat="1" hidden="1" spans="1:9">
      <c r="A138" s="3">
        <v>21459394283</v>
      </c>
      <c r="B138" s="4">
        <v>44849</v>
      </c>
      <c r="C138" s="4">
        <v>44850</v>
      </c>
      <c r="D138" s="1">
        <v>438</v>
      </c>
      <c r="E138" s="1" t="str">
        <f>VLOOKUP(A138,HOP!A:L,12,0)</f>
        <v>438.00</v>
      </c>
      <c r="F138" s="1" t="str">
        <f>VLOOKUP(A138,HOP!A:C,3,0)</f>
        <v>2741333</v>
      </c>
      <c r="G138" s="1">
        <f t="shared" si="2"/>
        <v>0</v>
      </c>
      <c r="H138" s="1" t="str">
        <f>$H$1&amp;F138</f>
        <v>，2741333</v>
      </c>
      <c r="I138" s="1" t="str">
        <f>VLOOKUP(A138,HOP!A:U,21,0)</f>
        <v>直连</v>
      </c>
    </row>
    <row r="139" s="1" customFormat="1" hidden="1" spans="1:9">
      <c r="A139" s="3">
        <v>21459877595</v>
      </c>
      <c r="B139" s="4">
        <v>44849</v>
      </c>
      <c r="C139" s="4">
        <v>44850</v>
      </c>
      <c r="D139" s="1">
        <v>180</v>
      </c>
      <c r="E139" s="1" t="str">
        <f>VLOOKUP(A139,HOP!A:L,12,0)</f>
        <v>180.00</v>
      </c>
      <c r="F139" s="1" t="str">
        <f>VLOOKUP(A139,HOP!A:C,3,0)</f>
        <v>2741412</v>
      </c>
      <c r="G139" s="1">
        <f t="shared" si="2"/>
        <v>0</v>
      </c>
      <c r="H139" s="1" t="str">
        <f>$H$1&amp;F139</f>
        <v>，2741412</v>
      </c>
      <c r="I139" s="1" t="str">
        <f>VLOOKUP(A139,HOP!A:U,21,0)</f>
        <v>直连</v>
      </c>
    </row>
    <row r="140" s="1" customFormat="1" hidden="1" spans="1:9">
      <c r="A140" s="3">
        <v>21460115042</v>
      </c>
      <c r="B140" s="4">
        <v>44849</v>
      </c>
      <c r="C140" s="4">
        <v>44850</v>
      </c>
      <c r="D140" s="1">
        <v>229</v>
      </c>
      <c r="E140" s="1" t="str">
        <f>VLOOKUP(A140,HOP!A:L,12,0)</f>
        <v>229.00</v>
      </c>
      <c r="F140" s="1" t="str">
        <f>VLOOKUP(A140,HOP!A:C,3,0)</f>
        <v>2741461</v>
      </c>
      <c r="G140" s="1">
        <f t="shared" si="2"/>
        <v>0</v>
      </c>
      <c r="H140" s="1" t="str">
        <f>$H$1&amp;F140</f>
        <v>，2741461</v>
      </c>
      <c r="I140" s="1" t="str">
        <f>VLOOKUP(A140,HOP!A:U,21,0)</f>
        <v>直连</v>
      </c>
    </row>
    <row r="141" s="1" customFormat="1" hidden="1" spans="1:9">
      <c r="A141" s="3">
        <v>21460311826</v>
      </c>
      <c r="B141" s="4">
        <v>44849</v>
      </c>
      <c r="C141" s="4">
        <v>44850</v>
      </c>
      <c r="D141" s="1">
        <v>505</v>
      </c>
      <c r="E141" s="1" t="str">
        <f>VLOOKUP(A141,HOP!A:L,12,0)</f>
        <v>505.00</v>
      </c>
      <c r="F141" s="1" t="str">
        <f>VLOOKUP(A141,HOP!A:C,3,0)</f>
        <v>2741495</v>
      </c>
      <c r="G141" s="1">
        <f t="shared" si="2"/>
        <v>0</v>
      </c>
      <c r="H141" s="1" t="str">
        <f>$H$1&amp;F141</f>
        <v>，2741495</v>
      </c>
      <c r="I141" s="1" t="str">
        <f>VLOOKUP(A141,HOP!A:U,21,0)</f>
        <v>直连</v>
      </c>
    </row>
    <row r="142" s="1" customFormat="1" hidden="1" spans="1:9">
      <c r="A142" s="3">
        <v>21460370529</v>
      </c>
      <c r="B142" s="4">
        <v>44849</v>
      </c>
      <c r="C142" s="4">
        <v>44850</v>
      </c>
      <c r="D142" s="1">
        <v>974</v>
      </c>
      <c r="E142" s="1" t="str">
        <f>VLOOKUP(A142,HOP!A:L,12,0)</f>
        <v>974.00</v>
      </c>
      <c r="F142" s="1" t="str">
        <f>VLOOKUP(A142,HOP!A:C,3,0)</f>
        <v>2741500</v>
      </c>
      <c r="G142" s="1">
        <f t="shared" si="2"/>
        <v>0</v>
      </c>
      <c r="H142" s="1" t="str">
        <f>$H$1&amp;F142</f>
        <v>，2741500</v>
      </c>
      <c r="I142" s="1" t="str">
        <f>VLOOKUP(A142,HOP!A:U,21,0)</f>
        <v>直连</v>
      </c>
    </row>
    <row r="143" s="1" customFormat="1" hidden="1" spans="1:9">
      <c r="A143" s="3">
        <v>21460693723</v>
      </c>
      <c r="B143" s="4">
        <v>44849</v>
      </c>
      <c r="C143" s="4">
        <v>44850</v>
      </c>
      <c r="D143" s="1">
        <v>152</v>
      </c>
      <c r="E143" s="1" t="str">
        <f>VLOOKUP(A143,HOP!A:L,12,0)</f>
        <v>152.00</v>
      </c>
      <c r="F143" s="1" t="str">
        <f>VLOOKUP(A143,HOP!A:C,3,0)</f>
        <v>2741601</v>
      </c>
      <c r="G143" s="1">
        <f t="shared" si="2"/>
        <v>0</v>
      </c>
      <c r="H143" s="1" t="str">
        <f>$H$1&amp;F143</f>
        <v>，2741601</v>
      </c>
      <c r="I143" s="1" t="str">
        <f>VLOOKUP(A143,HOP!A:U,21,0)</f>
        <v>直连</v>
      </c>
    </row>
    <row r="144" s="1" customFormat="1" hidden="1" spans="1:9">
      <c r="A144" s="3">
        <v>21460715472</v>
      </c>
      <c r="B144" s="4">
        <v>44849</v>
      </c>
      <c r="C144" s="4">
        <v>44850</v>
      </c>
      <c r="D144" s="1">
        <v>237</v>
      </c>
      <c r="E144" s="1" t="str">
        <f>VLOOKUP(A144,HOP!A:L,12,0)</f>
        <v>237.00</v>
      </c>
      <c r="F144" s="1" t="str">
        <f>VLOOKUP(A144,HOP!A:C,3,0)</f>
        <v>2741609</v>
      </c>
      <c r="G144" s="1">
        <f t="shared" si="2"/>
        <v>0</v>
      </c>
      <c r="H144" s="1" t="str">
        <f>$H$1&amp;F144</f>
        <v>，2741609</v>
      </c>
      <c r="I144" s="1" t="str">
        <f>VLOOKUP(A144,HOP!A:U,21,0)</f>
        <v>直连</v>
      </c>
    </row>
    <row r="145" s="1" customFormat="1" hidden="1" spans="1:9">
      <c r="A145" s="3">
        <v>21460898156</v>
      </c>
      <c r="B145" s="4">
        <v>44849</v>
      </c>
      <c r="C145" s="4">
        <v>44850</v>
      </c>
      <c r="D145" s="1">
        <v>162</v>
      </c>
      <c r="E145" s="1" t="str">
        <f>VLOOKUP(A145,HOP!A:L,12,0)</f>
        <v>162.00</v>
      </c>
      <c r="F145" s="1" t="str">
        <f>VLOOKUP(A145,HOP!A:C,3,0)</f>
        <v>2741651</v>
      </c>
      <c r="G145" s="1">
        <f t="shared" si="2"/>
        <v>0</v>
      </c>
      <c r="H145" s="1" t="str">
        <f>$H$1&amp;F145</f>
        <v>，2741651</v>
      </c>
      <c r="I145" s="1" t="str">
        <f>VLOOKUP(A145,HOP!A:U,21,0)</f>
        <v>直连</v>
      </c>
    </row>
    <row r="146" s="1" customFormat="1" hidden="1" spans="1:9">
      <c r="A146" s="3">
        <v>21460954509</v>
      </c>
      <c r="B146" s="4">
        <v>44849</v>
      </c>
      <c r="C146" s="4">
        <v>44850</v>
      </c>
      <c r="D146" s="1">
        <v>436</v>
      </c>
      <c r="E146" s="1" t="str">
        <f>VLOOKUP(A146,HOP!A:L,12,0)</f>
        <v>436.00</v>
      </c>
      <c r="F146" s="1" t="str">
        <f>VLOOKUP(A146,HOP!A:C,3,0)</f>
        <v>2741669</v>
      </c>
      <c r="G146" s="1">
        <f t="shared" si="2"/>
        <v>0</v>
      </c>
      <c r="H146" s="1" t="str">
        <f>$H$1&amp;F146</f>
        <v>，2741669</v>
      </c>
      <c r="I146" s="1" t="str">
        <f>VLOOKUP(A146,HOP!A:U,21,0)</f>
        <v>直连</v>
      </c>
    </row>
    <row r="147" s="1" customFormat="1" hidden="1" spans="1:9">
      <c r="A147" s="3">
        <v>21461004477</v>
      </c>
      <c r="B147" s="4">
        <v>44849</v>
      </c>
      <c r="C147" s="4">
        <v>44850</v>
      </c>
      <c r="D147" s="1">
        <v>275</v>
      </c>
      <c r="E147" s="1" t="str">
        <f>VLOOKUP(A147,HOP!A:L,12,0)</f>
        <v>275.00</v>
      </c>
      <c r="F147" s="1" t="str">
        <f>VLOOKUP(A147,HOP!A:C,3,0)</f>
        <v>2741682</v>
      </c>
      <c r="G147" s="1">
        <f t="shared" si="2"/>
        <v>0</v>
      </c>
      <c r="H147" s="1" t="str">
        <f>$H$1&amp;F147</f>
        <v>，2741682</v>
      </c>
      <c r="I147" s="1" t="str">
        <f>VLOOKUP(A147,HOP!A:U,21,0)</f>
        <v>直连</v>
      </c>
    </row>
    <row r="148" s="1" customFormat="1" hidden="1" spans="1:9">
      <c r="A148" s="3">
        <v>21461050245</v>
      </c>
      <c r="B148" s="4">
        <v>44849</v>
      </c>
      <c r="C148" s="4">
        <v>44850</v>
      </c>
      <c r="D148" s="1">
        <v>180</v>
      </c>
      <c r="E148" s="1" t="str">
        <f>VLOOKUP(A148,HOP!A:L,12,0)</f>
        <v>180.00</v>
      </c>
      <c r="F148" s="1" t="str">
        <f>VLOOKUP(A148,HOP!A:C,3,0)</f>
        <v>2741695</v>
      </c>
      <c r="G148" s="1">
        <f t="shared" si="2"/>
        <v>0</v>
      </c>
      <c r="H148" s="1" t="str">
        <f>$H$1&amp;F148</f>
        <v>，2741695</v>
      </c>
      <c r="I148" s="1" t="str">
        <f>VLOOKUP(A148,HOP!A:U,21,0)</f>
        <v>直连</v>
      </c>
    </row>
    <row r="149" s="1" customFormat="1" hidden="1" spans="1:9">
      <c r="A149" s="3">
        <v>21461101545</v>
      </c>
      <c r="B149" s="4">
        <v>44849</v>
      </c>
      <c r="C149" s="4">
        <v>44850</v>
      </c>
      <c r="D149" s="1">
        <v>292</v>
      </c>
      <c r="E149" s="1" t="str">
        <f>VLOOKUP(A149,HOP!A:L,12,0)</f>
        <v>292.00</v>
      </c>
      <c r="F149" s="1" t="str">
        <f>VLOOKUP(A149,HOP!A:C,3,0)</f>
        <v>2741711</v>
      </c>
      <c r="G149" s="1">
        <f t="shared" si="2"/>
        <v>0</v>
      </c>
      <c r="H149" s="1" t="str">
        <f>$H$1&amp;F149</f>
        <v>，2741711</v>
      </c>
      <c r="I149" s="1" t="str">
        <f>VLOOKUP(A149,HOP!A:U,21,0)</f>
        <v>直连</v>
      </c>
    </row>
    <row r="150" s="1" customFormat="1" hidden="1" spans="1:9">
      <c r="A150" s="3">
        <v>21461129252</v>
      </c>
      <c r="B150" s="4">
        <v>44849</v>
      </c>
      <c r="C150" s="4">
        <v>44850</v>
      </c>
      <c r="D150" s="1">
        <v>268</v>
      </c>
      <c r="E150" s="1" t="str">
        <f>VLOOKUP(A150,HOP!A:L,12,0)</f>
        <v>268.00</v>
      </c>
      <c r="F150" s="1" t="str">
        <f>VLOOKUP(A150,HOP!A:C,3,0)</f>
        <v>2741720</v>
      </c>
      <c r="G150" s="1">
        <f t="shared" si="2"/>
        <v>0</v>
      </c>
      <c r="H150" s="1" t="str">
        <f>$H$1&amp;F150</f>
        <v>，2741720</v>
      </c>
      <c r="I150" s="1" t="str">
        <f>VLOOKUP(A150,HOP!A:U,21,0)</f>
        <v>直连</v>
      </c>
    </row>
    <row r="151" s="1" customFormat="1" hidden="1" spans="1:9">
      <c r="A151" s="3">
        <v>21461128812</v>
      </c>
      <c r="B151" s="4">
        <v>44849</v>
      </c>
      <c r="C151" s="4">
        <v>44850</v>
      </c>
      <c r="D151" s="1">
        <v>2243</v>
      </c>
      <c r="E151" s="1" t="str">
        <f>VLOOKUP(A151,HOP!A:L,12,0)</f>
        <v>2243.00</v>
      </c>
      <c r="F151" s="1" t="str">
        <f>VLOOKUP(A151,HOP!A:C,3,0)</f>
        <v>2741721</v>
      </c>
      <c r="G151" s="1">
        <f t="shared" si="2"/>
        <v>0</v>
      </c>
      <c r="H151" s="1" t="str">
        <f>$H$1&amp;F151</f>
        <v>，2741721</v>
      </c>
      <c r="I151" s="1" t="str">
        <f>VLOOKUP(A151,HOP!A:U,21,0)</f>
        <v>直连</v>
      </c>
    </row>
    <row r="152" s="1" customFormat="1" hidden="1" spans="1:9">
      <c r="A152" s="3">
        <v>21461136336</v>
      </c>
      <c r="B152" s="4">
        <v>44849</v>
      </c>
      <c r="C152" s="4">
        <v>44850</v>
      </c>
      <c r="D152" s="1">
        <v>807</v>
      </c>
      <c r="E152" s="1" t="str">
        <f>VLOOKUP(A152,HOP!A:L,12,0)</f>
        <v>807.00</v>
      </c>
      <c r="F152" s="1" t="str">
        <f>VLOOKUP(A152,HOP!A:C,3,0)</f>
        <v>2741725</v>
      </c>
      <c r="G152" s="1">
        <f t="shared" si="2"/>
        <v>0</v>
      </c>
      <c r="H152" s="1" t="str">
        <f>$H$1&amp;F152</f>
        <v>，2741725</v>
      </c>
      <c r="I152" s="1" t="str">
        <f>VLOOKUP(A152,HOP!A:U,21,0)</f>
        <v>直连</v>
      </c>
    </row>
    <row r="153" s="1" customFormat="1" hidden="1" spans="1:9">
      <c r="A153" s="3">
        <v>21461272711</v>
      </c>
      <c r="B153" s="4">
        <v>44849</v>
      </c>
      <c r="C153" s="4">
        <v>44850</v>
      </c>
      <c r="D153" s="1">
        <v>353</v>
      </c>
      <c r="E153" s="1" t="str">
        <f>VLOOKUP(A153,HOP!A:L,12,0)</f>
        <v>353.00</v>
      </c>
      <c r="F153" s="1" t="str">
        <f>VLOOKUP(A153,HOP!A:C,3,0)</f>
        <v>2741756</v>
      </c>
      <c r="G153" s="1">
        <f t="shared" si="2"/>
        <v>0</v>
      </c>
      <c r="H153" s="1" t="str">
        <f>$H$1&amp;F153</f>
        <v>，2741756</v>
      </c>
      <c r="I153" s="1" t="str">
        <f>VLOOKUP(A153,HOP!A:U,21,0)</f>
        <v>直连</v>
      </c>
    </row>
    <row r="154" s="1" customFormat="1" hidden="1" spans="1:9">
      <c r="A154" s="3">
        <v>21461484448</v>
      </c>
      <c r="B154" s="4">
        <v>44849</v>
      </c>
      <c r="C154" s="4">
        <v>44850</v>
      </c>
      <c r="D154" s="1">
        <v>162</v>
      </c>
      <c r="E154" s="1" t="str">
        <f>VLOOKUP(A154,HOP!A:L,12,0)</f>
        <v>162.00</v>
      </c>
      <c r="F154" s="1" t="str">
        <f>VLOOKUP(A154,HOP!A:C,3,0)</f>
        <v>2741815</v>
      </c>
      <c r="G154" s="1">
        <f t="shared" si="2"/>
        <v>0</v>
      </c>
      <c r="H154" s="1" t="str">
        <f>$H$1&amp;F154</f>
        <v>，2741815</v>
      </c>
      <c r="I154" s="1" t="str">
        <f>VLOOKUP(A154,HOP!A:U,21,0)</f>
        <v>直连</v>
      </c>
    </row>
    <row r="155" s="1" customFormat="1" hidden="1" spans="1:9">
      <c r="A155" s="3">
        <v>21462020570</v>
      </c>
      <c r="B155" s="4">
        <v>44849</v>
      </c>
      <c r="C155" s="4">
        <v>44850</v>
      </c>
      <c r="D155" s="1">
        <v>179</v>
      </c>
      <c r="E155" s="1" t="str">
        <f>VLOOKUP(A155,HOP!A:L,12,0)</f>
        <v>179.00</v>
      </c>
      <c r="F155" s="1" t="str">
        <f>VLOOKUP(A155,HOP!A:C,3,0)</f>
        <v>2741941</v>
      </c>
      <c r="G155" s="1">
        <f t="shared" si="2"/>
        <v>0</v>
      </c>
      <c r="H155" s="1" t="str">
        <f>$H$1&amp;F155</f>
        <v>，2741941</v>
      </c>
      <c r="I155" s="1" t="str">
        <f>VLOOKUP(A155,HOP!A:U,21,0)</f>
        <v>直连</v>
      </c>
    </row>
    <row r="156" s="1" customFormat="1" hidden="1" spans="1:9">
      <c r="A156" s="3">
        <v>21462035542</v>
      </c>
      <c r="B156" s="4">
        <v>44849</v>
      </c>
      <c r="C156" s="4">
        <v>44850</v>
      </c>
      <c r="D156" s="1">
        <v>99</v>
      </c>
      <c r="E156" s="1" t="str">
        <f>VLOOKUP(A156,HOP!A:L,12,0)</f>
        <v>99.00</v>
      </c>
      <c r="F156" s="1" t="str">
        <f>VLOOKUP(A156,HOP!A:C,3,0)</f>
        <v>2741946</v>
      </c>
      <c r="G156" s="1">
        <f t="shared" si="2"/>
        <v>0</v>
      </c>
      <c r="H156" s="1" t="str">
        <f>$H$1&amp;F156</f>
        <v>，2741946</v>
      </c>
      <c r="I156" s="1" t="str">
        <f>VLOOKUP(A156,HOP!A:U,21,0)</f>
        <v>直连</v>
      </c>
    </row>
    <row r="157" s="1" customFormat="1" hidden="1" spans="1:9">
      <c r="A157" s="3">
        <v>21462040640</v>
      </c>
      <c r="B157" s="4">
        <v>44849</v>
      </c>
      <c r="C157" s="4">
        <v>44850</v>
      </c>
      <c r="D157" s="1">
        <v>280</v>
      </c>
      <c r="E157" s="1" t="str">
        <f>VLOOKUP(A157,HOP!A:L,12,0)</f>
        <v>280.00</v>
      </c>
      <c r="F157" s="1" t="str">
        <f>VLOOKUP(A157,HOP!A:C,3,0)</f>
        <v>2741947</v>
      </c>
      <c r="G157" s="1">
        <f t="shared" si="2"/>
        <v>0</v>
      </c>
      <c r="H157" s="1" t="str">
        <f>$H$1&amp;F157</f>
        <v>，2741947</v>
      </c>
      <c r="I157" s="1" t="str">
        <f>VLOOKUP(A157,HOP!A:U,21,0)</f>
        <v>直连</v>
      </c>
    </row>
    <row r="158" s="1" customFormat="1" hidden="1" spans="1:9">
      <c r="A158" s="3">
        <v>21462042393</v>
      </c>
      <c r="B158" s="4">
        <v>44849</v>
      </c>
      <c r="C158" s="4">
        <v>44850</v>
      </c>
      <c r="D158" s="1">
        <v>3020</v>
      </c>
      <c r="E158" s="1" t="str">
        <f>VLOOKUP(A158,HOP!A:L,12,0)</f>
        <v>3020.00</v>
      </c>
      <c r="F158" s="1" t="str">
        <f>VLOOKUP(A158,HOP!A:C,3,0)</f>
        <v>2741948</v>
      </c>
      <c r="G158" s="1">
        <f t="shared" si="2"/>
        <v>0</v>
      </c>
      <c r="H158" s="1" t="str">
        <f>$H$1&amp;F158</f>
        <v>，2741948</v>
      </c>
      <c r="I158" s="1" t="str">
        <f>VLOOKUP(A158,HOP!A:U,21,0)</f>
        <v>直连</v>
      </c>
    </row>
    <row r="159" s="1" customFormat="1" hidden="1" spans="1:9">
      <c r="A159" s="3">
        <v>21462080910</v>
      </c>
      <c r="B159" s="4">
        <v>44849</v>
      </c>
      <c r="C159" s="4">
        <v>44850</v>
      </c>
      <c r="D159" s="1">
        <v>436</v>
      </c>
      <c r="E159" s="1" t="str">
        <f>VLOOKUP(A159,HOP!A:L,12,0)</f>
        <v>436.00</v>
      </c>
      <c r="F159" s="1" t="str">
        <f>VLOOKUP(A159,HOP!A:C,3,0)</f>
        <v>2741956</v>
      </c>
      <c r="G159" s="1">
        <f t="shared" si="2"/>
        <v>0</v>
      </c>
      <c r="H159" s="1" t="str">
        <f>$H$1&amp;F159</f>
        <v>，2741956</v>
      </c>
      <c r="I159" s="1" t="str">
        <f>VLOOKUP(A159,HOP!A:U,21,0)</f>
        <v>直连</v>
      </c>
    </row>
    <row r="160" s="1" customFormat="1" hidden="1" spans="1:9">
      <c r="A160" s="3">
        <v>21462281111</v>
      </c>
      <c r="B160" s="4">
        <v>44849</v>
      </c>
      <c r="C160" s="4">
        <v>44850</v>
      </c>
      <c r="D160" s="1">
        <v>332</v>
      </c>
      <c r="E160" s="1" t="str">
        <f>VLOOKUP(A160,HOP!A:L,12,0)</f>
        <v>332.00</v>
      </c>
      <c r="F160" s="1" t="str">
        <f>VLOOKUP(A160,HOP!A:C,3,0)</f>
        <v>2741978</v>
      </c>
      <c r="G160" s="1">
        <f t="shared" si="2"/>
        <v>0</v>
      </c>
      <c r="H160" s="1" t="str">
        <f>$H$1&amp;F160</f>
        <v>，2741978</v>
      </c>
      <c r="I160" s="1" t="str">
        <f>VLOOKUP(A160,HOP!A:U,21,0)</f>
        <v>直连</v>
      </c>
    </row>
    <row r="161" s="1" customFormat="1" hidden="1" spans="1:9">
      <c r="A161" s="3">
        <v>21462300144</v>
      </c>
      <c r="B161" s="4">
        <v>44849</v>
      </c>
      <c r="C161" s="4">
        <v>44850</v>
      </c>
      <c r="D161" s="1">
        <v>136</v>
      </c>
      <c r="E161" s="1" t="str">
        <f>VLOOKUP(A161,HOP!A:L,12,0)</f>
        <v>136.00</v>
      </c>
      <c r="F161" s="1" t="str">
        <f>VLOOKUP(A161,HOP!A:C,3,0)</f>
        <v>2741980</v>
      </c>
      <c r="G161" s="1">
        <f t="shared" si="2"/>
        <v>0</v>
      </c>
      <c r="H161" s="1" t="str">
        <f>$H$1&amp;F161</f>
        <v>，2741980</v>
      </c>
      <c r="I161" s="1" t="str">
        <f>VLOOKUP(A161,HOP!A:U,21,0)</f>
        <v>直连</v>
      </c>
    </row>
    <row r="162" s="1" customFormat="1" hidden="1" spans="1:9">
      <c r="A162" s="3">
        <v>21462242691</v>
      </c>
      <c r="B162" s="4">
        <v>44849</v>
      </c>
      <c r="C162" s="4">
        <v>44850</v>
      </c>
      <c r="D162" s="1">
        <v>498</v>
      </c>
      <c r="E162" s="1" t="str">
        <f>VLOOKUP(A162,HOP!A:L,12,0)</f>
        <v>498.00</v>
      </c>
      <c r="F162" s="1" t="str">
        <f>VLOOKUP(A162,HOP!A:C,3,0)</f>
        <v>2741984</v>
      </c>
      <c r="G162" s="1">
        <f t="shared" si="2"/>
        <v>0</v>
      </c>
      <c r="H162" s="1" t="str">
        <f>$H$1&amp;F162</f>
        <v>，2741984</v>
      </c>
      <c r="I162" s="1" t="str">
        <f>VLOOKUP(A162,HOP!A:U,21,0)</f>
        <v>直连</v>
      </c>
    </row>
    <row r="163" s="1" customFormat="1" hidden="1" spans="1:9">
      <c r="A163" s="3">
        <v>21462478554</v>
      </c>
      <c r="B163" s="4">
        <v>44849</v>
      </c>
      <c r="C163" s="4">
        <v>44850</v>
      </c>
      <c r="D163" s="1">
        <v>152</v>
      </c>
      <c r="E163" s="1" t="str">
        <f>VLOOKUP(A163,HOP!A:L,12,0)</f>
        <v>152.00</v>
      </c>
      <c r="F163" s="1" t="str">
        <f>VLOOKUP(A163,HOP!A:C,3,0)</f>
        <v>2741999</v>
      </c>
      <c r="G163" s="1">
        <f t="shared" si="2"/>
        <v>0</v>
      </c>
      <c r="H163" s="1" t="str">
        <f>$H$1&amp;F163</f>
        <v>，2741999</v>
      </c>
      <c r="I163" s="1" t="str">
        <f>VLOOKUP(A163,HOP!A:U,21,0)</f>
        <v>直连</v>
      </c>
    </row>
    <row r="164" s="1" customFormat="1" hidden="1" spans="1:9">
      <c r="A164" s="3">
        <v>21462701517</v>
      </c>
      <c r="B164" s="4">
        <v>44849</v>
      </c>
      <c r="C164" s="4">
        <v>44850</v>
      </c>
      <c r="D164" s="1">
        <v>1167</v>
      </c>
      <c r="E164" s="1" t="str">
        <f>VLOOKUP(A164,HOP!A:L,12,0)</f>
        <v>1167.00</v>
      </c>
      <c r="F164" s="1" t="str">
        <f>VLOOKUP(A164,HOP!A:C,3,0)</f>
        <v>2742021</v>
      </c>
      <c r="G164" s="1">
        <f t="shared" si="2"/>
        <v>0</v>
      </c>
      <c r="H164" s="1" t="str">
        <f>$H$1&amp;F164</f>
        <v>，2742021</v>
      </c>
      <c r="I164" s="1" t="str">
        <f>VLOOKUP(A164,HOP!A:U,21,0)</f>
        <v>直连</v>
      </c>
    </row>
    <row r="165" s="1" customFormat="1" hidden="1" spans="1:9">
      <c r="A165" s="3">
        <v>21462794210</v>
      </c>
      <c r="B165" s="4">
        <v>44849</v>
      </c>
      <c r="C165" s="4">
        <v>44850</v>
      </c>
      <c r="D165" s="1">
        <v>181</v>
      </c>
      <c r="E165" s="1" t="str">
        <f>VLOOKUP(A165,HOP!A:L,12,0)</f>
        <v>181.00</v>
      </c>
      <c r="F165" s="1" t="str">
        <f>VLOOKUP(A165,HOP!A:C,3,0)</f>
        <v>2742039</v>
      </c>
      <c r="G165" s="1">
        <f t="shared" si="2"/>
        <v>0</v>
      </c>
      <c r="H165" s="1" t="str">
        <f>$H$1&amp;F165</f>
        <v>，2742039</v>
      </c>
      <c r="I165" s="1" t="str">
        <f>VLOOKUP(A165,HOP!A:U,21,0)</f>
        <v>直连</v>
      </c>
    </row>
    <row r="166" s="1" customFormat="1" hidden="1" spans="1:9">
      <c r="A166" s="3">
        <v>21462831107</v>
      </c>
      <c r="B166" s="4">
        <v>44849</v>
      </c>
      <c r="C166" s="4">
        <v>44850</v>
      </c>
      <c r="D166" s="1">
        <v>204</v>
      </c>
      <c r="E166" s="1" t="str">
        <f>VLOOKUP(A166,HOP!A:L,12,0)</f>
        <v>204.00</v>
      </c>
      <c r="F166" s="1" t="str">
        <f>VLOOKUP(A166,HOP!A:C,3,0)</f>
        <v>2742042</v>
      </c>
      <c r="G166" s="1">
        <f t="shared" si="2"/>
        <v>0</v>
      </c>
      <c r="H166" s="1" t="str">
        <f>$H$1&amp;F166</f>
        <v>，2742042</v>
      </c>
      <c r="I166" s="1" t="str">
        <f>VLOOKUP(A166,HOP!A:U,21,0)</f>
        <v>直连</v>
      </c>
    </row>
    <row r="167" s="1" customFormat="1" hidden="1" spans="1:9">
      <c r="A167" s="3">
        <v>21462863811</v>
      </c>
      <c r="B167" s="4">
        <v>44849</v>
      </c>
      <c r="C167" s="4">
        <v>44850</v>
      </c>
      <c r="D167" s="1">
        <v>1163</v>
      </c>
      <c r="E167" s="1" t="str">
        <f>VLOOKUP(A167,HOP!A:L,12,0)</f>
        <v>1163.00</v>
      </c>
      <c r="F167" s="1" t="str">
        <f>VLOOKUP(A167,HOP!A:C,3,0)</f>
        <v>2742054</v>
      </c>
      <c r="G167" s="1">
        <f t="shared" si="2"/>
        <v>0</v>
      </c>
      <c r="H167" s="1" t="str">
        <f>$H$1&amp;F167</f>
        <v>，2742054</v>
      </c>
      <c r="I167" s="1" t="str">
        <f>VLOOKUP(A167,HOP!A:U,21,0)</f>
        <v>直连</v>
      </c>
    </row>
    <row r="168" s="1" customFormat="1" hidden="1" spans="1:9">
      <c r="A168" s="3">
        <v>21462958559</v>
      </c>
      <c r="B168" s="4">
        <v>44849</v>
      </c>
      <c r="C168" s="4">
        <v>44850</v>
      </c>
      <c r="D168" s="1">
        <v>2530</v>
      </c>
      <c r="E168" s="1" t="str">
        <f>VLOOKUP(A168,HOP!A:L,12,0)</f>
        <v>2530.00</v>
      </c>
      <c r="F168" s="1" t="str">
        <f>VLOOKUP(A168,HOP!A:C,3,0)</f>
        <v>2742074</v>
      </c>
      <c r="G168" s="1">
        <f t="shared" si="2"/>
        <v>0</v>
      </c>
      <c r="H168" s="1" t="str">
        <f>$H$1&amp;F168</f>
        <v>，2742074</v>
      </c>
      <c r="I168" s="1" t="str">
        <f>VLOOKUP(A168,HOP!A:U,21,0)</f>
        <v>直连</v>
      </c>
    </row>
    <row r="169" s="1" customFormat="1" hidden="1" spans="1:9">
      <c r="A169" s="3">
        <v>21463099126</v>
      </c>
      <c r="B169" s="4">
        <v>44849</v>
      </c>
      <c r="C169" s="4">
        <v>44850</v>
      </c>
      <c r="D169" s="1">
        <v>936</v>
      </c>
      <c r="E169" s="1" t="str">
        <f>VLOOKUP(A169,HOP!A:L,12,0)</f>
        <v>936.00</v>
      </c>
      <c r="F169" s="1" t="str">
        <f>VLOOKUP(A169,HOP!A:C,3,0)</f>
        <v>2742114</v>
      </c>
      <c r="G169" s="1">
        <f t="shared" si="2"/>
        <v>0</v>
      </c>
      <c r="H169" s="1" t="str">
        <f>$H$1&amp;F169</f>
        <v>，2742114</v>
      </c>
      <c r="I169" s="1" t="str">
        <f>VLOOKUP(A169,HOP!A:U,21,0)</f>
        <v>直连</v>
      </c>
    </row>
    <row r="170" s="1" customFormat="1" hidden="1" spans="1:9">
      <c r="A170" s="3">
        <v>21463099423</v>
      </c>
      <c r="B170" s="4">
        <v>44849</v>
      </c>
      <c r="C170" s="4">
        <v>44850</v>
      </c>
      <c r="D170" s="1">
        <v>243</v>
      </c>
      <c r="E170" s="1" t="str">
        <f>VLOOKUP(A170,HOP!A:L,12,0)</f>
        <v>243.00</v>
      </c>
      <c r="F170" s="1" t="str">
        <f>VLOOKUP(A170,HOP!A:C,3,0)</f>
        <v>2742115</v>
      </c>
      <c r="G170" s="1">
        <f t="shared" si="2"/>
        <v>0</v>
      </c>
      <c r="H170" s="1" t="str">
        <f>$H$1&amp;F170</f>
        <v>，2742115</v>
      </c>
      <c r="I170" s="1" t="str">
        <f>VLOOKUP(A170,HOP!A:U,21,0)</f>
        <v>直连</v>
      </c>
    </row>
    <row r="171" s="1" customFormat="1" hidden="1" spans="1:9">
      <c r="A171" s="3">
        <v>21463177478</v>
      </c>
      <c r="B171" s="4">
        <v>44849</v>
      </c>
      <c r="C171" s="4">
        <v>44850</v>
      </c>
      <c r="D171" s="1">
        <v>31625</v>
      </c>
      <c r="E171" s="1" t="str">
        <f>VLOOKUP(A171,HOP!A:L,12,0)</f>
        <v>31625.00</v>
      </c>
      <c r="F171" s="1" t="str">
        <f>VLOOKUP(A171,HOP!A:C,3,0)</f>
        <v>2742137</v>
      </c>
      <c r="G171" s="1">
        <f t="shared" si="2"/>
        <v>0</v>
      </c>
      <c r="H171" s="1" t="str">
        <f>$H$1&amp;F171</f>
        <v>，2742137</v>
      </c>
      <c r="I171" s="1" t="str">
        <f>VLOOKUP(A171,HOP!A:U,21,0)</f>
        <v>直连</v>
      </c>
    </row>
    <row r="172" s="1" customFormat="1" spans="1:10">
      <c r="A172" s="3">
        <v>21204311470</v>
      </c>
      <c r="B172" s="4">
        <v>44831</v>
      </c>
      <c r="C172" s="4">
        <v>44834</v>
      </c>
      <c r="D172" s="1">
        <v>-1814</v>
      </c>
      <c r="E172" s="1" t="e">
        <f>VLOOKUP(A172,HOP!A:L,12,0)</f>
        <v>#N/A</v>
      </c>
      <c r="F172" s="1">
        <v>2711497</v>
      </c>
      <c r="G172" s="1" t="e">
        <f t="shared" si="2"/>
        <v>#N/A</v>
      </c>
      <c r="H172" s="1" t="str">
        <f>$H$1&amp;F172</f>
        <v>，2711497</v>
      </c>
      <c r="I172" s="1" t="e">
        <f>VLOOKUP(A172,HOP!A:U,21,0)</f>
        <v>#N/A</v>
      </c>
      <c r="J172" s="5" t="s">
        <v>830</v>
      </c>
    </row>
    <row r="173" s="1" customFormat="1" spans="1:10">
      <c r="A173" s="3">
        <v>18874250708</v>
      </c>
      <c r="B173" s="4">
        <v>44821</v>
      </c>
      <c r="C173" s="4">
        <v>44822</v>
      </c>
      <c r="D173" s="1">
        <v>-5716.33</v>
      </c>
      <c r="E173" s="1" t="e">
        <f>VLOOKUP(A173,HOP!A:L,12,0)</f>
        <v>#N/A</v>
      </c>
      <c r="F173" s="1">
        <v>2668203</v>
      </c>
      <c r="G173" s="1" t="e">
        <f t="shared" si="2"/>
        <v>#N/A</v>
      </c>
      <c r="H173" s="1" t="str">
        <f>$H$1&amp;F173</f>
        <v>，2668203</v>
      </c>
      <c r="I173" s="1" t="e">
        <f>VLOOKUP(A173,HOP!A:U,21,0)</f>
        <v>#N/A</v>
      </c>
      <c r="J173" s="1" t="s">
        <v>831</v>
      </c>
    </row>
    <row r="174" s="1" customFormat="1" spans="1:10">
      <c r="A174" s="3">
        <v>18918347367</v>
      </c>
      <c r="B174" s="4">
        <v>44841</v>
      </c>
      <c r="C174" s="4">
        <v>44843</v>
      </c>
      <c r="D174" s="1">
        <v>-5725.16</v>
      </c>
      <c r="E174" s="1" t="e">
        <f>VLOOKUP(A174,HOP!A:L,12,0)</f>
        <v>#N/A</v>
      </c>
      <c r="F174" s="1">
        <v>2678430</v>
      </c>
      <c r="G174" s="1" t="e">
        <f t="shared" si="2"/>
        <v>#N/A</v>
      </c>
      <c r="H174" s="1" t="str">
        <f>$H$1&amp;F174</f>
        <v>，2678430</v>
      </c>
      <c r="I174" s="1" t="e">
        <f>VLOOKUP(A174,HOP!A:U,21,0)</f>
        <v>#N/A</v>
      </c>
      <c r="J174" s="1" t="s">
        <v>832</v>
      </c>
    </row>
    <row r="175" s="1" customFormat="1" spans="1:11">
      <c r="A175" s="3">
        <v>18818581063</v>
      </c>
      <c r="B175" s="4">
        <v>44810</v>
      </c>
      <c r="C175" s="4">
        <v>44812</v>
      </c>
      <c r="D175" s="1">
        <v>-387</v>
      </c>
      <c r="E175" s="5" t="e">
        <f>VLOOKUP(A175,HOP!A:L,12,0)</f>
        <v>#N/A</v>
      </c>
      <c r="F175" s="5">
        <v>2661659</v>
      </c>
      <c r="G175" s="5" t="e">
        <f t="shared" si="2"/>
        <v>#N/A</v>
      </c>
      <c r="H175" s="5" t="str">
        <f>$H$1&amp;F175</f>
        <v>，2661659</v>
      </c>
      <c r="I175" s="5" t="e">
        <f>VLOOKUP(A175,HOP!A:U,21,0)</f>
        <v>#N/A</v>
      </c>
      <c r="J175" s="5" t="s">
        <v>833</v>
      </c>
      <c r="K175" s="5"/>
    </row>
    <row r="176" s="1" customFormat="1" spans="1:11">
      <c r="A176" s="3">
        <v>18697650649</v>
      </c>
      <c r="B176" s="4">
        <v>44822</v>
      </c>
      <c r="C176" s="4">
        <v>44830</v>
      </c>
      <c r="D176" s="1">
        <v>-759.57</v>
      </c>
      <c r="E176" s="5" t="e">
        <f>VLOOKUP(A176,HOP!A:L,12,0)</f>
        <v>#N/A</v>
      </c>
      <c r="F176" s="5">
        <v>2649988</v>
      </c>
      <c r="G176" s="5" t="e">
        <f t="shared" si="2"/>
        <v>#N/A</v>
      </c>
      <c r="H176" s="5" t="str">
        <f>$H$1&amp;F176</f>
        <v>，2649988</v>
      </c>
      <c r="I176" s="5" t="e">
        <f>VLOOKUP(A176,HOP!A:U,21,0)</f>
        <v>#N/A</v>
      </c>
      <c r="J176" s="5" t="s">
        <v>834</v>
      </c>
      <c r="K176" s="5"/>
    </row>
    <row r="177" s="1" customFormat="1" spans="1:12">
      <c r="A177" s="3">
        <v>21029649891</v>
      </c>
      <c r="B177" s="4">
        <v>44820</v>
      </c>
      <c r="C177" s="4">
        <v>44821</v>
      </c>
      <c r="D177" s="1">
        <v>-116.34</v>
      </c>
      <c r="E177" s="1" t="e">
        <f>VLOOKUP(A177,HOP!A:L,12,0)</f>
        <v>#N/A</v>
      </c>
      <c r="F177" s="1">
        <v>2694730</v>
      </c>
      <c r="G177" s="1" t="e">
        <f t="shared" si="2"/>
        <v>#N/A</v>
      </c>
      <c r="H177" s="1" t="str">
        <f>$H$1&amp;F177</f>
        <v>，2694730</v>
      </c>
      <c r="I177" s="1" t="e">
        <f>VLOOKUP(A177,HOP!A:U,21,0)</f>
        <v>#N/A</v>
      </c>
      <c r="J177" s="1" t="s">
        <v>835</v>
      </c>
      <c r="L177" s="1" t="s">
        <v>836</v>
      </c>
    </row>
    <row r="178" s="1" customFormat="1" spans="1:10">
      <c r="A178" s="3">
        <v>18851092094</v>
      </c>
      <c r="B178" s="4">
        <v>44827</v>
      </c>
      <c r="C178" s="4">
        <v>44828</v>
      </c>
      <c r="D178" s="1">
        <v>-14167.61</v>
      </c>
      <c r="E178" s="1" t="e">
        <f>VLOOKUP(A178,HOP!A:L,12,0)</f>
        <v>#N/A</v>
      </c>
      <c r="F178" s="1">
        <v>2665032</v>
      </c>
      <c r="G178" s="1" t="e">
        <f t="shared" si="2"/>
        <v>#N/A</v>
      </c>
      <c r="H178" s="1" t="str">
        <f>$H$1&amp;F178</f>
        <v>，2665032</v>
      </c>
      <c r="I178" s="1" t="e">
        <f>VLOOKUP(A178,HOP!A:U,21,0)</f>
        <v>#N/A</v>
      </c>
      <c r="J178" s="1" t="s">
        <v>837</v>
      </c>
    </row>
    <row r="179" s="1" customFormat="1" spans="1:12">
      <c r="A179" s="3">
        <v>21045837635</v>
      </c>
      <c r="B179" s="4">
        <v>44822</v>
      </c>
      <c r="C179" s="4">
        <v>44823</v>
      </c>
      <c r="D179" s="1">
        <v>-184.26</v>
      </c>
      <c r="E179" s="1" t="e">
        <f>VLOOKUP(A179,HOP!A:L,12,0)</f>
        <v>#N/A</v>
      </c>
      <c r="F179" s="1">
        <v>2697848</v>
      </c>
      <c r="G179" s="1" t="e">
        <f t="shared" si="2"/>
        <v>#N/A</v>
      </c>
      <c r="H179" s="1" t="str">
        <f>$H$1&amp;F179</f>
        <v>，2697848</v>
      </c>
      <c r="I179" s="1" t="e">
        <f>VLOOKUP(A179,HOP!A:U,21,0)</f>
        <v>#N/A</v>
      </c>
      <c r="J179" s="1" t="s">
        <v>838</v>
      </c>
      <c r="L179" s="1" t="s">
        <v>836</v>
      </c>
    </row>
    <row r="180" s="1" customFormat="1" spans="1:10">
      <c r="A180" s="3">
        <v>18754729302</v>
      </c>
      <c r="B180" s="4">
        <v>44830</v>
      </c>
      <c r="C180" s="4">
        <v>44837</v>
      </c>
      <c r="D180" s="1">
        <v>-3422.72</v>
      </c>
      <c r="E180" s="1" t="e">
        <f>VLOOKUP(A180,HOP!A:L,12,0)</f>
        <v>#N/A</v>
      </c>
      <c r="F180" s="1">
        <v>2655630</v>
      </c>
      <c r="G180" s="1" t="e">
        <f t="shared" si="2"/>
        <v>#N/A</v>
      </c>
      <c r="H180" s="1" t="str">
        <f>$H$1&amp;F180</f>
        <v>，2655630</v>
      </c>
      <c r="I180" s="1" t="e">
        <f>VLOOKUP(A180,HOP!A:U,21,0)</f>
        <v>#N/A</v>
      </c>
      <c r="J180" s="1" t="s">
        <v>839</v>
      </c>
    </row>
    <row r="181" s="1" customFormat="1" spans="1:10">
      <c r="A181" s="3">
        <v>21122099672</v>
      </c>
      <c r="B181" s="4">
        <v>44826</v>
      </c>
      <c r="C181" s="4">
        <v>44827</v>
      </c>
      <c r="D181" s="1">
        <v>-930.54</v>
      </c>
      <c r="E181" s="1" t="e">
        <f>VLOOKUP(A181,HOP!A:L,12,0)</f>
        <v>#N/A</v>
      </c>
      <c r="F181" s="1">
        <v>2703703</v>
      </c>
      <c r="G181" s="1" t="e">
        <f t="shared" si="2"/>
        <v>#N/A</v>
      </c>
      <c r="H181" s="1" t="str">
        <f>$H$1&amp;F181</f>
        <v>，2703703</v>
      </c>
      <c r="I181" s="1" t="e">
        <f>VLOOKUP(A181,HOP!A:U,21,0)</f>
        <v>#N/A</v>
      </c>
      <c r="J181" s="1" t="s">
        <v>840</v>
      </c>
    </row>
    <row r="182" s="1" customFormat="1" spans="1:10">
      <c r="A182" s="3">
        <v>18952233806</v>
      </c>
      <c r="B182" s="4">
        <v>44826</v>
      </c>
      <c r="C182" s="4">
        <v>44829</v>
      </c>
      <c r="D182" s="1">
        <v>-1079.09</v>
      </c>
      <c r="E182" s="1" t="e">
        <f>VLOOKUP(A182,HOP!A:L,12,0)</f>
        <v>#N/A</v>
      </c>
      <c r="F182" s="1">
        <v>2688281</v>
      </c>
      <c r="G182" s="1" t="e">
        <f t="shared" si="2"/>
        <v>#N/A</v>
      </c>
      <c r="H182" s="1" t="str">
        <f>$H$1&amp;F182</f>
        <v>，2688281</v>
      </c>
      <c r="I182" s="1" t="e">
        <f>VLOOKUP(A182,HOP!A:U,21,0)</f>
        <v>#N/A</v>
      </c>
      <c r="J182" s="1" t="s">
        <v>841</v>
      </c>
    </row>
    <row r="183" s="1" customFormat="1" spans="1:10">
      <c r="A183" s="3">
        <v>21125901811</v>
      </c>
      <c r="B183" s="4">
        <v>44828</v>
      </c>
      <c r="C183" s="4">
        <v>44829</v>
      </c>
      <c r="D183" s="1">
        <v>-115.42</v>
      </c>
      <c r="E183" s="1" t="e">
        <f>VLOOKUP(A183,HOP!A:L,12,0)</f>
        <v>#N/A</v>
      </c>
      <c r="F183" s="1">
        <v>2704352</v>
      </c>
      <c r="G183" s="1" t="e">
        <f t="shared" si="2"/>
        <v>#N/A</v>
      </c>
      <c r="H183" s="1" t="str">
        <f>$H$1&amp;F183</f>
        <v>，2704352</v>
      </c>
      <c r="I183" s="1" t="e">
        <f>VLOOKUP(A183,HOP!A:U,21,0)</f>
        <v>#N/A</v>
      </c>
      <c r="J183" s="1" t="s">
        <v>842</v>
      </c>
    </row>
    <row r="184" s="1" customFormat="1" spans="1:10">
      <c r="A184" s="3">
        <v>21144335266</v>
      </c>
      <c r="B184" s="4">
        <v>44832</v>
      </c>
      <c r="C184" s="4">
        <v>44835</v>
      </c>
      <c r="D184" s="1">
        <v>-1305.83</v>
      </c>
      <c r="E184" s="1" t="e">
        <f>VLOOKUP(A184,HOP!A:L,12,0)</f>
        <v>#N/A</v>
      </c>
      <c r="F184" s="1">
        <v>2707903</v>
      </c>
      <c r="G184" s="1" t="e">
        <f t="shared" si="2"/>
        <v>#N/A</v>
      </c>
      <c r="H184" s="1" t="str">
        <f>$H$1&amp;F184</f>
        <v>，2707903</v>
      </c>
      <c r="I184" s="1" t="e">
        <f>VLOOKUP(A184,HOP!A:U,21,0)</f>
        <v>#N/A</v>
      </c>
      <c r="J184" s="1" t="s">
        <v>843</v>
      </c>
    </row>
    <row r="185" s="1" customFormat="1" spans="1:10">
      <c r="A185" s="3">
        <v>21149581297</v>
      </c>
      <c r="B185" s="4">
        <v>44833</v>
      </c>
      <c r="C185" s="4">
        <v>44834</v>
      </c>
      <c r="D185" s="1">
        <v>-474.93</v>
      </c>
      <c r="E185" s="1" t="e">
        <f>VLOOKUP(A185,HOP!A:L,12,0)</f>
        <v>#N/A</v>
      </c>
      <c r="F185" s="1">
        <v>2708965</v>
      </c>
      <c r="G185" s="1" t="e">
        <f t="shared" si="2"/>
        <v>#N/A</v>
      </c>
      <c r="H185" s="1" t="str">
        <f>$H$1&amp;F185</f>
        <v>，2708965</v>
      </c>
      <c r="I185" s="1" t="e">
        <f>VLOOKUP(A185,HOP!A:U,21,0)</f>
        <v>#N/A</v>
      </c>
      <c r="J185" s="1" t="s">
        <v>844</v>
      </c>
    </row>
    <row r="186" s="1" customFormat="1" spans="1:10">
      <c r="A186" s="3">
        <v>21225059584</v>
      </c>
      <c r="B186" s="4">
        <v>44832</v>
      </c>
      <c r="C186" s="4">
        <v>44833</v>
      </c>
      <c r="D186" s="1">
        <v>-84.78</v>
      </c>
      <c r="E186" s="1" t="e">
        <f>VLOOKUP(A186,HOP!A:L,12,0)</f>
        <v>#N/A</v>
      </c>
      <c r="F186" s="1">
        <v>2714015</v>
      </c>
      <c r="G186" s="1" t="e">
        <f t="shared" si="2"/>
        <v>#N/A</v>
      </c>
      <c r="H186" s="1" t="str">
        <f>$H$1&amp;F186</f>
        <v>，2714015</v>
      </c>
      <c r="I186" s="1" t="e">
        <f>VLOOKUP(A186,HOP!A:U,21,0)</f>
        <v>#N/A</v>
      </c>
      <c r="J186" s="1" t="s">
        <v>845</v>
      </c>
    </row>
    <row r="187" s="1" customFormat="1" hidden="1" spans="1:9">
      <c r="A187" s="3">
        <v>18224932516</v>
      </c>
      <c r="B187" s="4">
        <v>44847</v>
      </c>
      <c r="C187" s="4">
        <v>44851</v>
      </c>
      <c r="D187" s="1">
        <v>508</v>
      </c>
      <c r="E187" s="1" t="str">
        <f>VLOOKUP(A187,[1]HOP!A:L,12,0)</f>
        <v>508.00</v>
      </c>
      <c r="F187" s="1" t="str">
        <f>VLOOKUP(A187,[1]HOP!A:C,3,0)</f>
        <v>2605031</v>
      </c>
      <c r="G187" s="1">
        <f t="shared" si="2"/>
        <v>0</v>
      </c>
      <c r="H187" s="1" t="str">
        <f>$H$1&amp;F187</f>
        <v>，2605031</v>
      </c>
      <c r="I187" s="1" t="str">
        <f>VLOOKUP(A187,[1]HOP!A:U,21,0)</f>
        <v>直连</v>
      </c>
    </row>
    <row r="188" s="1" customFormat="1" hidden="1" spans="1:9">
      <c r="A188" s="3">
        <v>18372562799</v>
      </c>
      <c r="B188" s="4">
        <v>44848</v>
      </c>
      <c r="C188" s="4">
        <v>44851</v>
      </c>
      <c r="D188" s="1">
        <v>0</v>
      </c>
      <c r="E188" s="1" t="e">
        <f>VLOOKUP(A188,[1]HOP!A:L,12,0)</f>
        <v>#N/A</v>
      </c>
      <c r="F188" s="1" t="e">
        <f>VLOOKUP(A188,[1]HOP!A:C,3,0)</f>
        <v>#N/A</v>
      </c>
      <c r="G188" s="1" t="e">
        <f t="shared" si="2"/>
        <v>#N/A</v>
      </c>
      <c r="H188" s="1" t="e">
        <f>$H$1&amp;F188</f>
        <v>#N/A</v>
      </c>
      <c r="I188" s="1" t="e">
        <f>VLOOKUP(A188,[1]HOP!A:U,21,0)</f>
        <v>#N/A</v>
      </c>
    </row>
    <row r="189" s="1" customFormat="1" hidden="1" spans="1:9">
      <c r="A189" s="3">
        <v>18427921775</v>
      </c>
      <c r="B189" s="4">
        <v>44850</v>
      </c>
      <c r="C189" s="4">
        <v>44851</v>
      </c>
      <c r="D189" s="1">
        <v>0</v>
      </c>
      <c r="E189" s="1" t="e">
        <f>VLOOKUP(A189,[1]HOP!A:L,12,0)</f>
        <v>#N/A</v>
      </c>
      <c r="F189" s="1" t="e">
        <f>VLOOKUP(A189,[1]HOP!A:C,3,0)</f>
        <v>#N/A</v>
      </c>
      <c r="G189" s="1" t="e">
        <f t="shared" si="2"/>
        <v>#N/A</v>
      </c>
      <c r="H189" s="1" t="e">
        <f>$H$1&amp;F189</f>
        <v>#N/A</v>
      </c>
      <c r="I189" s="1" t="e">
        <f>VLOOKUP(A189,[1]HOP!A:U,21,0)</f>
        <v>#N/A</v>
      </c>
    </row>
    <row r="190" s="1" customFormat="1" hidden="1" spans="1:9">
      <c r="A190" s="3">
        <v>18428001166</v>
      </c>
      <c r="B190" s="4">
        <v>44850</v>
      </c>
      <c r="C190" s="4">
        <v>44851</v>
      </c>
      <c r="D190" s="1">
        <v>0</v>
      </c>
      <c r="E190" s="1" t="e">
        <f>VLOOKUP(A190,[1]HOP!A:L,12,0)</f>
        <v>#N/A</v>
      </c>
      <c r="F190" s="1" t="e">
        <f>VLOOKUP(A190,[1]HOP!A:C,3,0)</f>
        <v>#N/A</v>
      </c>
      <c r="G190" s="1" t="e">
        <f t="shared" si="2"/>
        <v>#N/A</v>
      </c>
      <c r="H190" s="1" t="e">
        <f>$H$1&amp;F190</f>
        <v>#N/A</v>
      </c>
      <c r="I190" s="1" t="e">
        <f>VLOOKUP(A190,[1]HOP!A:U,21,0)</f>
        <v>#N/A</v>
      </c>
    </row>
    <row r="191" s="1" customFormat="1" hidden="1" spans="1:9">
      <c r="A191" s="3">
        <v>18916672756</v>
      </c>
      <c r="B191" s="4">
        <v>44849</v>
      </c>
      <c r="C191" s="4">
        <v>44851</v>
      </c>
      <c r="D191" s="1">
        <v>0</v>
      </c>
      <c r="E191" s="1" t="e">
        <f>VLOOKUP(A191,[1]HOP!A:L,12,0)</f>
        <v>#N/A</v>
      </c>
      <c r="F191" s="1" t="e">
        <f>VLOOKUP(A191,[1]HOP!A:C,3,0)</f>
        <v>#N/A</v>
      </c>
      <c r="G191" s="1" t="e">
        <f t="shared" si="2"/>
        <v>#N/A</v>
      </c>
      <c r="H191" s="1" t="e">
        <f>$H$1&amp;F191</f>
        <v>#N/A</v>
      </c>
      <c r="I191" s="1" t="e">
        <f>VLOOKUP(A191,[1]HOP!A:U,21,0)</f>
        <v>#N/A</v>
      </c>
    </row>
    <row r="192" s="1" customFormat="1" hidden="1" spans="1:9">
      <c r="A192" s="3">
        <v>21041385166</v>
      </c>
      <c r="B192" s="4">
        <v>44847</v>
      </c>
      <c r="C192" s="4">
        <v>44851</v>
      </c>
      <c r="D192" s="1">
        <v>2600</v>
      </c>
      <c r="E192" s="1" t="str">
        <f>VLOOKUP(A192,[1]HOP!A:L,12,0)</f>
        <v>2600.00</v>
      </c>
      <c r="F192" s="1" t="str">
        <f>VLOOKUP(A192,[1]HOP!A:C,3,0)</f>
        <v>2696919</v>
      </c>
      <c r="G192" s="1">
        <f t="shared" si="2"/>
        <v>0</v>
      </c>
      <c r="H192" s="1" t="str">
        <f>$H$1&amp;F192</f>
        <v>，2696919</v>
      </c>
      <c r="I192" s="1" t="str">
        <f>VLOOKUP(A192,[1]HOP!A:U,21,0)</f>
        <v>直连</v>
      </c>
    </row>
    <row r="193" s="1" customFormat="1" hidden="1" spans="1:9">
      <c r="A193" s="3">
        <v>21070206051</v>
      </c>
      <c r="B193" s="4">
        <v>44850</v>
      </c>
      <c r="C193" s="4">
        <v>44851</v>
      </c>
      <c r="D193" s="1">
        <v>977</v>
      </c>
      <c r="E193" s="1" t="str">
        <f>VLOOKUP(A193,[1]HOP!A:L,12,0)</f>
        <v>977.00</v>
      </c>
      <c r="F193" s="1" t="str">
        <f>VLOOKUP(A193,[1]HOP!A:C,3,0)</f>
        <v>2698466</v>
      </c>
      <c r="G193" s="1">
        <f t="shared" si="2"/>
        <v>0</v>
      </c>
      <c r="H193" s="1" t="str">
        <f>$H$1&amp;F193</f>
        <v>，2698466</v>
      </c>
      <c r="I193" s="1" t="str">
        <f>VLOOKUP(A193,[1]HOP!A:U,21,0)</f>
        <v>直连</v>
      </c>
    </row>
    <row r="194" s="1" customFormat="1" hidden="1" spans="1:9">
      <c r="A194" s="3">
        <v>21088309845</v>
      </c>
      <c r="B194" s="4">
        <v>44849</v>
      </c>
      <c r="C194" s="4">
        <v>44851</v>
      </c>
      <c r="D194" s="1">
        <v>914</v>
      </c>
      <c r="E194" s="1" t="str">
        <f>VLOOKUP(A194,[1]HOP!A:L,12,0)</f>
        <v>914.00</v>
      </c>
      <c r="F194" s="1" t="str">
        <f>VLOOKUP(A194,[1]HOP!A:C,3,0)</f>
        <v>2699622</v>
      </c>
      <c r="G194" s="1">
        <f t="shared" ref="G194:G257" si="3">D194-E194</f>
        <v>0</v>
      </c>
      <c r="H194" s="1" t="str">
        <f>$H$1&amp;F194</f>
        <v>，2699622</v>
      </c>
      <c r="I194" s="1" t="str">
        <f>VLOOKUP(A194,[1]HOP!A:U,21,0)</f>
        <v>直连</v>
      </c>
    </row>
    <row r="195" s="1" customFormat="1" hidden="1" spans="1:9">
      <c r="A195" s="3">
        <v>21143202195</v>
      </c>
      <c r="B195" s="4">
        <v>44846</v>
      </c>
      <c r="C195" s="4">
        <v>44851</v>
      </c>
      <c r="D195" s="1">
        <v>3385</v>
      </c>
      <c r="E195" s="1" t="str">
        <f>VLOOKUP(A195,[1]HOP!A:L,12,0)</f>
        <v>3385.00</v>
      </c>
      <c r="F195" s="1" t="str">
        <f>VLOOKUP(A195,[1]HOP!A:C,3,0)</f>
        <v>2707699</v>
      </c>
      <c r="G195" s="1">
        <f t="shared" si="3"/>
        <v>0</v>
      </c>
      <c r="H195" s="1" t="str">
        <f>$H$1&amp;F195</f>
        <v>，2707699</v>
      </c>
      <c r="I195" s="1" t="str">
        <f>VLOOKUP(A195,[1]HOP!A:U,21,0)</f>
        <v>直连</v>
      </c>
    </row>
    <row r="196" s="1" customFormat="1" hidden="1" spans="1:9">
      <c r="A196" s="3">
        <v>21222853810</v>
      </c>
      <c r="B196" s="4">
        <v>44849</v>
      </c>
      <c r="C196" s="4">
        <v>44851</v>
      </c>
      <c r="D196" s="1">
        <v>1015</v>
      </c>
      <c r="E196" s="1" t="str">
        <f>VLOOKUP(A196,[1]HOP!A:L,12,0)</f>
        <v>1015.00</v>
      </c>
      <c r="F196" s="1" t="str">
        <f>VLOOKUP(A196,[1]HOP!A:C,3,0)</f>
        <v>2713728</v>
      </c>
      <c r="G196" s="1">
        <f t="shared" si="3"/>
        <v>0</v>
      </c>
      <c r="H196" s="1" t="str">
        <f>$H$1&amp;F196</f>
        <v>，2713728</v>
      </c>
      <c r="I196" s="1" t="str">
        <f>VLOOKUP(A196,[1]HOP!A:U,21,0)</f>
        <v>直连</v>
      </c>
    </row>
    <row r="197" s="1" customFormat="1" hidden="1" spans="1:9">
      <c r="A197" s="3">
        <v>21227142047</v>
      </c>
      <c r="B197" s="4">
        <v>44848</v>
      </c>
      <c r="C197" s="4">
        <v>44851</v>
      </c>
      <c r="D197" s="1">
        <v>4584</v>
      </c>
      <c r="E197" s="1" t="str">
        <f>VLOOKUP(A197,[1]HOP!A:L,12,0)</f>
        <v>4584.00</v>
      </c>
      <c r="F197" s="1" t="str">
        <f>VLOOKUP(A197,[1]HOP!A:C,3,0)</f>
        <v>2714266</v>
      </c>
      <c r="G197" s="1">
        <f t="shared" si="3"/>
        <v>0</v>
      </c>
      <c r="H197" s="1" t="str">
        <f>$H$1&amp;F197</f>
        <v>，2714266</v>
      </c>
      <c r="I197" s="1" t="str">
        <f>VLOOKUP(A197,[1]HOP!A:U,21,0)</f>
        <v>直连</v>
      </c>
    </row>
    <row r="198" s="1" customFormat="1" hidden="1" spans="1:9">
      <c r="A198" s="3">
        <v>21238719987</v>
      </c>
      <c r="B198" s="4">
        <v>44849</v>
      </c>
      <c r="C198" s="4">
        <v>44851</v>
      </c>
      <c r="D198" s="1">
        <v>1100</v>
      </c>
      <c r="E198" s="1" t="str">
        <f>VLOOKUP(A198,[1]HOP!A:L,12,0)</f>
        <v>1100.00</v>
      </c>
      <c r="F198" s="1" t="str">
        <f>VLOOKUP(A198,[1]HOP!A:C,3,0)</f>
        <v>2716257</v>
      </c>
      <c r="G198" s="1">
        <f t="shared" si="3"/>
        <v>0</v>
      </c>
      <c r="H198" s="1" t="str">
        <f>$H$1&amp;F198</f>
        <v>，2716257</v>
      </c>
      <c r="I198" s="1" t="str">
        <f>VLOOKUP(A198,[1]HOP!A:U,21,0)</f>
        <v>直连</v>
      </c>
    </row>
    <row r="199" s="1" customFormat="1" hidden="1" spans="1:9">
      <c r="A199" s="3">
        <v>21240046032</v>
      </c>
      <c r="B199" s="4">
        <v>44848</v>
      </c>
      <c r="C199" s="4">
        <v>44851</v>
      </c>
      <c r="D199" s="1">
        <v>1542</v>
      </c>
      <c r="E199" s="1" t="str">
        <f>VLOOKUP(A199,[1]HOP!A:L,12,0)</f>
        <v>1542.00</v>
      </c>
      <c r="F199" s="1" t="str">
        <f>VLOOKUP(A199,[1]HOP!A:C,3,0)</f>
        <v>2716459</v>
      </c>
      <c r="G199" s="1">
        <f t="shared" si="3"/>
        <v>0</v>
      </c>
      <c r="H199" s="1" t="str">
        <f>$H$1&amp;F199</f>
        <v>，2716459</v>
      </c>
      <c r="I199" s="1" t="str">
        <f>VLOOKUP(A199,[1]HOP!A:U,21,0)</f>
        <v>直连</v>
      </c>
    </row>
    <row r="200" s="1" customFormat="1" hidden="1" spans="1:9">
      <c r="A200" s="3">
        <v>21247627799</v>
      </c>
      <c r="B200" s="4">
        <v>44849</v>
      </c>
      <c r="C200" s="4">
        <v>44851</v>
      </c>
      <c r="D200" s="1">
        <v>2832</v>
      </c>
      <c r="E200" s="1" t="str">
        <f>VLOOKUP(A200,[1]HOP!A:L,12,0)</f>
        <v>2832.00</v>
      </c>
      <c r="F200" s="1" t="str">
        <f>VLOOKUP(A200,[1]HOP!A:C,3,0)</f>
        <v>2717867</v>
      </c>
      <c r="G200" s="1">
        <f t="shared" si="3"/>
        <v>0</v>
      </c>
      <c r="H200" s="1" t="str">
        <f>$H$1&amp;F200</f>
        <v>，2717867</v>
      </c>
      <c r="I200" s="1" t="str">
        <f>VLOOKUP(A200,[1]HOP!A:U,21,0)</f>
        <v>直连</v>
      </c>
    </row>
    <row r="201" s="1" customFormat="1" hidden="1" spans="1:9">
      <c r="A201" s="3">
        <v>21253911157</v>
      </c>
      <c r="B201" s="4">
        <v>44848</v>
      </c>
      <c r="C201" s="4">
        <v>44851</v>
      </c>
      <c r="D201" s="1">
        <v>354</v>
      </c>
      <c r="E201" s="1" t="str">
        <f>VLOOKUP(A201,[1]HOP!A:L,12,0)</f>
        <v>354.00</v>
      </c>
      <c r="F201" s="1" t="str">
        <f>VLOOKUP(A201,[1]HOP!A:C,3,0)</f>
        <v>2718976</v>
      </c>
      <c r="G201" s="1">
        <f t="shared" si="3"/>
        <v>0</v>
      </c>
      <c r="H201" s="1" t="str">
        <f>$H$1&amp;F201</f>
        <v>，2718976</v>
      </c>
      <c r="I201" s="1" t="str">
        <f>VLOOKUP(A201,[1]HOP!A:U,21,0)</f>
        <v>直连</v>
      </c>
    </row>
    <row r="202" s="1" customFormat="1" hidden="1" spans="1:9">
      <c r="A202" s="3">
        <v>21257285305</v>
      </c>
      <c r="B202" s="4">
        <v>44848</v>
      </c>
      <c r="C202" s="4">
        <v>44851</v>
      </c>
      <c r="D202" s="1">
        <v>3783</v>
      </c>
      <c r="E202" s="1" t="str">
        <f>VLOOKUP(A202,[1]HOP!A:L,12,0)</f>
        <v>3783.00</v>
      </c>
      <c r="F202" s="1" t="str">
        <f>VLOOKUP(A202,[1]HOP!A:C,3,0)</f>
        <v>2719498</v>
      </c>
      <c r="G202" s="1">
        <f t="shared" si="3"/>
        <v>0</v>
      </c>
      <c r="H202" s="1" t="str">
        <f>$H$1&amp;F202</f>
        <v>，2719498</v>
      </c>
      <c r="I202" s="1" t="str">
        <f>VLOOKUP(A202,[1]HOP!A:U,21,0)</f>
        <v>直连</v>
      </c>
    </row>
    <row r="203" s="1" customFormat="1" hidden="1" spans="1:9">
      <c r="A203" s="3">
        <v>21303410034</v>
      </c>
      <c r="B203" s="4">
        <v>44847</v>
      </c>
      <c r="C203" s="4">
        <v>44851</v>
      </c>
      <c r="D203" s="1">
        <v>1492</v>
      </c>
      <c r="E203" s="1" t="str">
        <f>VLOOKUP(A203,[1]HOP!A:L,12,0)</f>
        <v>1492.00</v>
      </c>
      <c r="F203" s="1" t="str">
        <f>VLOOKUP(A203,[1]HOP!A:C,3,0)</f>
        <v>2721016</v>
      </c>
      <c r="G203" s="1">
        <f t="shared" si="3"/>
        <v>0</v>
      </c>
      <c r="H203" s="1" t="str">
        <f>$H$1&amp;F203</f>
        <v>，2721016</v>
      </c>
      <c r="I203" s="1" t="str">
        <f>VLOOKUP(A203,[1]HOP!A:U,21,0)</f>
        <v>直连</v>
      </c>
    </row>
    <row r="204" s="1" customFormat="1" hidden="1" spans="1:9">
      <c r="A204" s="3">
        <v>21315765748</v>
      </c>
      <c r="B204" s="4">
        <v>44847</v>
      </c>
      <c r="C204" s="4">
        <v>44851</v>
      </c>
      <c r="D204" s="1">
        <v>8732</v>
      </c>
      <c r="E204" s="1" t="str">
        <f>VLOOKUP(A204,[1]HOP!A:L,12,0)</f>
        <v>8732.00</v>
      </c>
      <c r="F204" s="1" t="str">
        <f>VLOOKUP(A204,[1]HOP!A:C,3,0)</f>
        <v>2721956</v>
      </c>
      <c r="G204" s="1">
        <f t="shared" si="3"/>
        <v>0</v>
      </c>
      <c r="H204" s="1" t="str">
        <f>$H$1&amp;F204</f>
        <v>，2721956</v>
      </c>
      <c r="I204" s="1" t="str">
        <f>VLOOKUP(A204,[1]HOP!A:U,21,0)</f>
        <v>直连</v>
      </c>
    </row>
    <row r="205" s="1" customFormat="1" hidden="1" spans="1:9">
      <c r="A205" s="3">
        <v>21316792465</v>
      </c>
      <c r="B205" s="4">
        <v>44850</v>
      </c>
      <c r="C205" s="4">
        <v>44851</v>
      </c>
      <c r="D205" s="1">
        <v>673</v>
      </c>
      <c r="E205" s="1" t="str">
        <f>VLOOKUP(A205,[1]HOP!A:L,12,0)</f>
        <v>673.00</v>
      </c>
      <c r="F205" s="1" t="str">
        <f>VLOOKUP(A205,[1]HOP!A:C,3,0)</f>
        <v>2722059</v>
      </c>
      <c r="G205" s="1">
        <f t="shared" si="3"/>
        <v>0</v>
      </c>
      <c r="H205" s="1" t="str">
        <f>$H$1&amp;F205</f>
        <v>，2722059</v>
      </c>
      <c r="I205" s="1" t="str">
        <f>VLOOKUP(A205,[1]HOP!A:U,21,0)</f>
        <v>直连</v>
      </c>
    </row>
    <row r="206" s="1" customFormat="1" hidden="1" spans="1:9">
      <c r="A206" s="3">
        <v>21319724302</v>
      </c>
      <c r="B206" s="4">
        <v>44847</v>
      </c>
      <c r="C206" s="4">
        <v>44851</v>
      </c>
      <c r="D206" s="1">
        <v>1500</v>
      </c>
      <c r="E206" s="1" t="str">
        <f>VLOOKUP(A206,[1]HOP!A:L,12,0)</f>
        <v>1500.00</v>
      </c>
      <c r="F206" s="1" t="str">
        <f>VLOOKUP(A206,[1]HOP!A:C,3,0)</f>
        <v>2722315</v>
      </c>
      <c r="G206" s="1">
        <f t="shared" si="3"/>
        <v>0</v>
      </c>
      <c r="H206" s="1" t="str">
        <f>$H$1&amp;F206</f>
        <v>，2722315</v>
      </c>
      <c r="I206" s="1" t="str">
        <f>VLOOKUP(A206,[1]HOP!A:U,21,0)</f>
        <v>直连</v>
      </c>
    </row>
    <row r="207" s="1" customFormat="1" hidden="1" spans="1:9">
      <c r="A207" s="3">
        <v>21332097716</v>
      </c>
      <c r="B207" s="4">
        <v>44849</v>
      </c>
      <c r="C207" s="4">
        <v>44851</v>
      </c>
      <c r="D207" s="1">
        <v>1481</v>
      </c>
      <c r="E207" s="1" t="str">
        <f>VLOOKUP(A207,[1]HOP!A:L,12,0)</f>
        <v>1481.00</v>
      </c>
      <c r="F207" s="1" t="str">
        <f>VLOOKUP(A207,[1]HOP!A:C,3,0)</f>
        <v>2723723</v>
      </c>
      <c r="G207" s="1">
        <f t="shared" si="3"/>
        <v>0</v>
      </c>
      <c r="H207" s="1" t="str">
        <f>$H$1&amp;F207</f>
        <v>，2723723</v>
      </c>
      <c r="I207" s="1" t="str">
        <f>VLOOKUP(A207,[1]HOP!A:U,21,0)</f>
        <v>直连</v>
      </c>
    </row>
    <row r="208" s="1" customFormat="1" hidden="1" spans="1:9">
      <c r="A208" s="3">
        <v>21338523637</v>
      </c>
      <c r="B208" s="4">
        <v>44849</v>
      </c>
      <c r="C208" s="4">
        <v>44851</v>
      </c>
      <c r="D208" s="1">
        <v>538</v>
      </c>
      <c r="E208" s="1" t="str">
        <f>VLOOKUP(A208,[1]HOP!A:L,12,0)</f>
        <v>538.00</v>
      </c>
      <c r="F208" s="1" t="str">
        <f>VLOOKUP(A208,[1]HOP!A:C,3,0)</f>
        <v>2724711</v>
      </c>
      <c r="G208" s="1">
        <f t="shared" si="3"/>
        <v>0</v>
      </c>
      <c r="H208" s="1" t="str">
        <f>$H$1&amp;F208</f>
        <v>，2724711</v>
      </c>
      <c r="I208" s="1" t="str">
        <f>VLOOKUP(A208,[1]HOP!A:U,21,0)</f>
        <v>直连</v>
      </c>
    </row>
    <row r="209" s="1" customFormat="1" hidden="1" spans="1:9">
      <c r="A209" s="3">
        <v>21340368741</v>
      </c>
      <c r="B209" s="4">
        <v>44849</v>
      </c>
      <c r="C209" s="4">
        <v>44851</v>
      </c>
      <c r="D209" s="1">
        <v>1875</v>
      </c>
      <c r="E209" s="1" t="str">
        <f>VLOOKUP(A209,[1]HOP!A:L,12,0)</f>
        <v>1875.00</v>
      </c>
      <c r="F209" s="1" t="str">
        <f>VLOOKUP(A209,[1]HOP!A:C,3,0)</f>
        <v>2725167</v>
      </c>
      <c r="G209" s="1">
        <f t="shared" si="3"/>
        <v>0</v>
      </c>
      <c r="H209" s="1" t="str">
        <f>$H$1&amp;F209</f>
        <v>，2725167</v>
      </c>
      <c r="I209" s="1" t="str">
        <f>VLOOKUP(A209,[1]HOP!A:U,21,0)</f>
        <v>直连</v>
      </c>
    </row>
    <row r="210" s="1" customFormat="1" hidden="1" spans="1:9">
      <c r="A210" s="3">
        <v>21349507778</v>
      </c>
      <c r="B210" s="4">
        <v>44849</v>
      </c>
      <c r="C210" s="4">
        <v>44851</v>
      </c>
      <c r="D210" s="1">
        <v>766</v>
      </c>
      <c r="E210" s="1" t="str">
        <f>VLOOKUP(A210,[1]HOP!A:L,12,0)</f>
        <v>766.00</v>
      </c>
      <c r="F210" s="1" t="str">
        <f>VLOOKUP(A210,[1]HOP!A:C,3,0)</f>
        <v>2727047</v>
      </c>
      <c r="G210" s="1">
        <f t="shared" si="3"/>
        <v>0</v>
      </c>
      <c r="H210" s="1" t="str">
        <f>$H$1&amp;F210</f>
        <v>，2727047</v>
      </c>
      <c r="I210" s="1" t="str">
        <f>VLOOKUP(A210,[1]HOP!A:U,21,0)</f>
        <v>直连</v>
      </c>
    </row>
    <row r="211" s="1" customFormat="1" hidden="1" spans="1:9">
      <c r="A211" s="3">
        <v>21358807430</v>
      </c>
      <c r="B211" s="4">
        <v>44850</v>
      </c>
      <c r="C211" s="4">
        <v>44851</v>
      </c>
      <c r="D211" s="1">
        <v>546</v>
      </c>
      <c r="E211" s="1" t="str">
        <f>VLOOKUP(A211,[1]HOP!A:L,12,0)</f>
        <v>546.00</v>
      </c>
      <c r="F211" s="1" t="str">
        <f>VLOOKUP(A211,[1]HOP!A:C,3,0)</f>
        <v>2729054</v>
      </c>
      <c r="G211" s="1">
        <f t="shared" si="3"/>
        <v>0</v>
      </c>
      <c r="H211" s="1" t="str">
        <f>$H$1&amp;F211</f>
        <v>，2729054</v>
      </c>
      <c r="I211" s="1" t="str">
        <f>VLOOKUP(A211,[1]HOP!A:U,21,0)</f>
        <v>直连</v>
      </c>
    </row>
    <row r="212" s="1" customFormat="1" hidden="1" spans="1:9">
      <c r="A212" s="3">
        <v>21362832579</v>
      </c>
      <c r="B212" s="4">
        <v>44848</v>
      </c>
      <c r="C212" s="4">
        <v>44851</v>
      </c>
      <c r="D212" s="1">
        <v>2536</v>
      </c>
      <c r="E212" s="1" t="str">
        <f>VLOOKUP(A212,[1]HOP!A:L,12,0)</f>
        <v>2536.00</v>
      </c>
      <c r="F212" s="1" t="str">
        <f>VLOOKUP(A212,[1]HOP!A:C,3,0)</f>
        <v>2730091</v>
      </c>
      <c r="G212" s="1">
        <f t="shared" si="3"/>
        <v>0</v>
      </c>
      <c r="H212" s="1" t="str">
        <f>$H$1&amp;F212</f>
        <v>，2730091</v>
      </c>
      <c r="I212" s="1" t="str">
        <f>VLOOKUP(A212,[1]HOP!A:U,21,0)</f>
        <v>直连</v>
      </c>
    </row>
    <row r="213" s="1" customFormat="1" hidden="1" spans="1:9">
      <c r="A213" s="3">
        <v>21364055691</v>
      </c>
      <c r="B213" s="4">
        <v>44850</v>
      </c>
      <c r="C213" s="4">
        <v>44851</v>
      </c>
      <c r="D213" s="1">
        <v>1355</v>
      </c>
      <c r="E213" s="1" t="str">
        <f>VLOOKUP(A213,[1]HOP!A:L,12,0)</f>
        <v>1355.00</v>
      </c>
      <c r="F213" s="1" t="str">
        <f>VLOOKUP(A213,[1]HOP!A:C,3,0)</f>
        <v>2730471</v>
      </c>
      <c r="G213" s="1">
        <f t="shared" si="3"/>
        <v>0</v>
      </c>
      <c r="H213" s="1" t="str">
        <f>$H$1&amp;F213</f>
        <v>，2730471</v>
      </c>
      <c r="I213" s="1" t="str">
        <f>VLOOKUP(A213,[1]HOP!A:U,21,0)</f>
        <v>直连</v>
      </c>
    </row>
    <row r="214" s="1" customFormat="1" hidden="1" spans="1:9">
      <c r="A214" s="3">
        <v>21365178666</v>
      </c>
      <c r="B214" s="4">
        <v>44843</v>
      </c>
      <c r="C214" s="4">
        <v>44851</v>
      </c>
      <c r="D214" s="1">
        <v>3184</v>
      </c>
      <c r="E214" s="1" t="str">
        <f>VLOOKUP(A214,[1]HOP!A:L,12,0)</f>
        <v>3184.00</v>
      </c>
      <c r="F214" s="1" t="str">
        <f>VLOOKUP(A214,[1]HOP!A:C,3,0)</f>
        <v>2730723</v>
      </c>
      <c r="G214" s="1">
        <f t="shared" si="3"/>
        <v>0</v>
      </c>
      <c r="H214" s="1" t="str">
        <f>$H$1&amp;F214</f>
        <v>，2730723</v>
      </c>
      <c r="I214" s="1" t="str">
        <f>VLOOKUP(A214,[1]HOP!A:U,21,0)</f>
        <v>直连</v>
      </c>
    </row>
    <row r="215" s="1" customFormat="1" hidden="1" spans="1:9">
      <c r="A215" s="3">
        <v>21366146099</v>
      </c>
      <c r="B215" s="4">
        <v>44850</v>
      </c>
      <c r="C215" s="4">
        <v>44851</v>
      </c>
      <c r="D215" s="1">
        <v>1084</v>
      </c>
      <c r="E215" s="1" t="str">
        <f>VLOOKUP(A215,[1]HOP!A:L,12,0)</f>
        <v>1084.00</v>
      </c>
      <c r="F215" s="1" t="str">
        <f>VLOOKUP(A215,[1]HOP!A:C,3,0)</f>
        <v>2730894</v>
      </c>
      <c r="G215" s="1">
        <f t="shared" si="3"/>
        <v>0</v>
      </c>
      <c r="H215" s="1" t="str">
        <f>$H$1&amp;F215</f>
        <v>，2730894</v>
      </c>
      <c r="I215" s="1" t="str">
        <f>VLOOKUP(A215,[1]HOP!A:U,21,0)</f>
        <v>直连</v>
      </c>
    </row>
    <row r="216" s="1" customFormat="1" hidden="1" spans="1:9">
      <c r="A216" s="3">
        <v>21367847335</v>
      </c>
      <c r="B216" s="4">
        <v>44850</v>
      </c>
      <c r="C216" s="4">
        <v>44851</v>
      </c>
      <c r="D216" s="1">
        <v>745</v>
      </c>
      <c r="E216" s="1" t="str">
        <f>VLOOKUP(A216,[1]HOP!A:L,12,0)</f>
        <v>745.00</v>
      </c>
      <c r="F216" s="1" t="str">
        <f>VLOOKUP(A216,[1]HOP!A:C,3,0)</f>
        <v>2731133</v>
      </c>
      <c r="G216" s="1">
        <f t="shared" si="3"/>
        <v>0</v>
      </c>
      <c r="H216" s="1" t="str">
        <f>$H$1&amp;F216</f>
        <v>，2731133</v>
      </c>
      <c r="I216" s="1" t="str">
        <f>VLOOKUP(A216,[1]HOP!A:U,21,0)</f>
        <v>直连</v>
      </c>
    </row>
    <row r="217" s="1" customFormat="1" hidden="1" spans="1:9">
      <c r="A217" s="3">
        <v>21368895535</v>
      </c>
      <c r="B217" s="4">
        <v>44849</v>
      </c>
      <c r="C217" s="4">
        <v>44851</v>
      </c>
      <c r="D217" s="1">
        <v>3359</v>
      </c>
      <c r="E217" s="1" t="str">
        <f>VLOOKUP(A217,[1]HOP!A:L,12,0)</f>
        <v>3359.00</v>
      </c>
      <c r="F217" s="1" t="str">
        <f>VLOOKUP(A217,[1]HOP!A:C,3,0)</f>
        <v>2731341</v>
      </c>
      <c r="G217" s="1">
        <f t="shared" si="3"/>
        <v>0</v>
      </c>
      <c r="H217" s="1" t="str">
        <f>$H$1&amp;F217</f>
        <v>，2731341</v>
      </c>
      <c r="I217" s="1" t="str">
        <f>VLOOKUP(A217,[1]HOP!A:U,21,0)</f>
        <v>直连</v>
      </c>
    </row>
    <row r="218" s="1" customFormat="1" hidden="1" spans="1:9">
      <c r="A218" s="3">
        <v>21369793074</v>
      </c>
      <c r="B218" s="4">
        <v>44850</v>
      </c>
      <c r="C218" s="4">
        <v>44851</v>
      </c>
      <c r="D218" s="1">
        <v>774</v>
      </c>
      <c r="E218" s="1" t="str">
        <f>VLOOKUP(A218,[1]HOP!A:L,12,0)</f>
        <v>774.00</v>
      </c>
      <c r="F218" s="1" t="str">
        <f>VLOOKUP(A218,[1]HOP!A:C,3,0)</f>
        <v>2731560</v>
      </c>
      <c r="G218" s="1">
        <f t="shared" si="3"/>
        <v>0</v>
      </c>
      <c r="H218" s="1" t="str">
        <f>$H$1&amp;F218</f>
        <v>，2731560</v>
      </c>
      <c r="I218" s="1" t="str">
        <f>VLOOKUP(A218,[1]HOP!A:U,21,0)</f>
        <v>直连</v>
      </c>
    </row>
    <row r="219" s="1" customFormat="1" hidden="1" spans="1:9">
      <c r="A219" s="3">
        <v>21374760474</v>
      </c>
      <c r="B219" s="4">
        <v>44848</v>
      </c>
      <c r="C219" s="4">
        <v>44851</v>
      </c>
      <c r="D219" s="1">
        <v>1110</v>
      </c>
      <c r="E219" s="1" t="str">
        <f>VLOOKUP(A219,[1]HOP!A:L,12,0)</f>
        <v>1110.00</v>
      </c>
      <c r="F219" s="1" t="str">
        <f>VLOOKUP(A219,[1]HOP!A:C,3,0)</f>
        <v>2732732</v>
      </c>
      <c r="G219" s="1">
        <f t="shared" si="3"/>
        <v>0</v>
      </c>
      <c r="H219" s="1" t="str">
        <f>$H$1&amp;F219</f>
        <v>，2732732</v>
      </c>
      <c r="I219" s="1" t="str">
        <f>VLOOKUP(A219,[1]HOP!A:U,21,0)</f>
        <v>直连</v>
      </c>
    </row>
    <row r="220" s="1" customFormat="1" hidden="1" spans="1:9">
      <c r="A220" s="3">
        <v>21374821325</v>
      </c>
      <c r="B220" s="4">
        <v>44850</v>
      </c>
      <c r="C220" s="4">
        <v>44851</v>
      </c>
      <c r="D220" s="1">
        <v>0</v>
      </c>
      <c r="E220" s="1" t="e">
        <f>VLOOKUP(A220,[1]HOP!A:L,12,0)</f>
        <v>#N/A</v>
      </c>
      <c r="F220" s="1" t="e">
        <f>VLOOKUP(A220,[1]HOP!A:C,3,0)</f>
        <v>#N/A</v>
      </c>
      <c r="G220" s="1" t="e">
        <f t="shared" si="3"/>
        <v>#N/A</v>
      </c>
      <c r="H220" s="1" t="e">
        <f>$H$1&amp;F220</f>
        <v>#N/A</v>
      </c>
      <c r="I220" s="1" t="e">
        <f>VLOOKUP(A220,[1]HOP!A:U,21,0)</f>
        <v>#N/A</v>
      </c>
    </row>
    <row r="221" s="1" customFormat="1" hidden="1" spans="1:9">
      <c r="A221" s="3">
        <v>21375377388</v>
      </c>
      <c r="B221" s="4">
        <v>44844</v>
      </c>
      <c r="C221" s="4">
        <v>44851</v>
      </c>
      <c r="D221" s="1">
        <v>2468</v>
      </c>
      <c r="E221" s="1" t="str">
        <f>VLOOKUP(A221,[1]HOP!A:L,12,0)</f>
        <v>2468.00</v>
      </c>
      <c r="F221" s="1" t="str">
        <f>VLOOKUP(A221,[1]HOP!A:C,3,0)</f>
        <v>2732894</v>
      </c>
      <c r="G221" s="1">
        <f t="shared" si="3"/>
        <v>0</v>
      </c>
      <c r="H221" s="1" t="str">
        <f>$H$1&amp;F221</f>
        <v>，2732894</v>
      </c>
      <c r="I221" s="1" t="str">
        <f>VLOOKUP(A221,[1]HOP!A:U,21,0)</f>
        <v>直连</v>
      </c>
    </row>
    <row r="222" s="1" customFormat="1" hidden="1" spans="1:9">
      <c r="A222" s="3">
        <v>21375714917</v>
      </c>
      <c r="B222" s="4">
        <v>44848</v>
      </c>
      <c r="C222" s="4">
        <v>44851</v>
      </c>
      <c r="D222" s="1">
        <v>1518</v>
      </c>
      <c r="E222" s="1" t="str">
        <f>VLOOKUP(A222,[1]HOP!A:L,12,0)</f>
        <v>1518.00</v>
      </c>
      <c r="F222" s="1" t="str">
        <f>VLOOKUP(A222,[1]HOP!A:C,3,0)</f>
        <v>2733018</v>
      </c>
      <c r="G222" s="1">
        <f t="shared" si="3"/>
        <v>0</v>
      </c>
      <c r="H222" s="1" t="str">
        <f>$H$1&amp;F222</f>
        <v>，2733018</v>
      </c>
      <c r="I222" s="1" t="str">
        <f>VLOOKUP(A222,[1]HOP!A:U,21,0)</f>
        <v>直连</v>
      </c>
    </row>
    <row r="223" s="1" customFormat="1" hidden="1" spans="1:9">
      <c r="A223" s="3">
        <v>21412399651</v>
      </c>
      <c r="B223" s="4">
        <v>44850</v>
      </c>
      <c r="C223" s="4">
        <v>44851</v>
      </c>
      <c r="D223" s="1">
        <v>527</v>
      </c>
      <c r="E223" s="1" t="str">
        <f>VLOOKUP(A223,[1]HOP!A:L,12,0)</f>
        <v>527.00</v>
      </c>
      <c r="F223" s="1" t="str">
        <f>VLOOKUP(A223,[1]HOP!A:C,3,0)</f>
        <v>2733998</v>
      </c>
      <c r="G223" s="1">
        <f t="shared" si="3"/>
        <v>0</v>
      </c>
      <c r="H223" s="1" t="str">
        <f>$H$1&amp;F223</f>
        <v>，2733998</v>
      </c>
      <c r="I223" s="1" t="str">
        <f>VLOOKUP(A223,[1]HOP!A:U,21,0)</f>
        <v>直连</v>
      </c>
    </row>
    <row r="224" s="1" customFormat="1" hidden="1" spans="1:9">
      <c r="A224" s="3">
        <v>21425678216</v>
      </c>
      <c r="B224" s="4">
        <v>44846</v>
      </c>
      <c r="C224" s="4">
        <v>44851</v>
      </c>
      <c r="D224" s="1">
        <v>2450</v>
      </c>
      <c r="E224" s="1" t="str">
        <f>VLOOKUP(A224,[1]HOP!A:L,12,0)</f>
        <v>2450.00</v>
      </c>
      <c r="F224" s="1" t="str">
        <f>VLOOKUP(A224,[1]HOP!A:C,3,0)</f>
        <v>2735601</v>
      </c>
      <c r="G224" s="1">
        <f t="shared" si="3"/>
        <v>0</v>
      </c>
      <c r="H224" s="1" t="str">
        <f>$H$1&amp;F224</f>
        <v>，2735601</v>
      </c>
      <c r="I224" s="1" t="str">
        <f>VLOOKUP(A224,[1]HOP!A:U,21,0)</f>
        <v>直连</v>
      </c>
    </row>
    <row r="225" s="1" customFormat="1" hidden="1" spans="1:9">
      <c r="A225" s="3">
        <v>21426061265</v>
      </c>
      <c r="B225" s="4">
        <v>44847</v>
      </c>
      <c r="C225" s="4">
        <v>44851</v>
      </c>
      <c r="D225" s="1">
        <v>2214</v>
      </c>
      <c r="E225" s="1" t="str">
        <f>VLOOKUP(A225,[1]HOP!A:L,12,0)</f>
        <v>2214.00</v>
      </c>
      <c r="F225" s="1" t="str">
        <f>VLOOKUP(A225,[1]HOP!A:C,3,0)</f>
        <v>2735667</v>
      </c>
      <c r="G225" s="1">
        <f t="shared" si="3"/>
        <v>0</v>
      </c>
      <c r="H225" s="1" t="str">
        <f>$H$1&amp;F225</f>
        <v>，2735667</v>
      </c>
      <c r="I225" s="1" t="str">
        <f>VLOOKUP(A225,[1]HOP!A:U,21,0)</f>
        <v>直连</v>
      </c>
    </row>
    <row r="226" s="1" customFormat="1" hidden="1" spans="1:9">
      <c r="A226" s="3">
        <v>21428387038</v>
      </c>
      <c r="B226" s="4">
        <v>44848</v>
      </c>
      <c r="C226" s="4">
        <v>44851</v>
      </c>
      <c r="D226" s="1">
        <v>3360</v>
      </c>
      <c r="E226" s="1" t="str">
        <f>VLOOKUP(A226,[1]HOP!A:L,12,0)</f>
        <v>3360.00</v>
      </c>
      <c r="F226" s="1" t="str">
        <f>VLOOKUP(A226,[1]HOP!A:C,3,0)</f>
        <v>2736004</v>
      </c>
      <c r="G226" s="1">
        <f t="shared" si="3"/>
        <v>0</v>
      </c>
      <c r="H226" s="1" t="str">
        <f>$H$1&amp;F226</f>
        <v>，2736004</v>
      </c>
      <c r="I226" s="1" t="str">
        <f>VLOOKUP(A226,[1]HOP!A:U,21,0)</f>
        <v>直连</v>
      </c>
    </row>
    <row r="227" s="1" customFormat="1" hidden="1" spans="1:9">
      <c r="A227" s="3">
        <v>21432828803</v>
      </c>
      <c r="B227" s="4">
        <v>44850</v>
      </c>
      <c r="C227" s="4">
        <v>44851</v>
      </c>
      <c r="D227" s="1">
        <v>180</v>
      </c>
      <c r="E227" s="1" t="str">
        <f>VLOOKUP(A227,[1]HOP!A:L,12,0)</f>
        <v>180.00</v>
      </c>
      <c r="F227" s="1" t="str">
        <f>VLOOKUP(A227,[1]HOP!A:C,3,0)</f>
        <v>2736581</v>
      </c>
      <c r="G227" s="1">
        <f t="shared" si="3"/>
        <v>0</v>
      </c>
      <c r="H227" s="1" t="str">
        <f>$H$1&amp;F227</f>
        <v>，2736581</v>
      </c>
      <c r="I227" s="1" t="str">
        <f>VLOOKUP(A227,[1]HOP!A:U,21,0)</f>
        <v>直连</v>
      </c>
    </row>
    <row r="228" s="1" customFormat="1" hidden="1" spans="1:9">
      <c r="A228" s="3">
        <v>21436208199</v>
      </c>
      <c r="B228" s="4">
        <v>44849</v>
      </c>
      <c r="C228" s="4">
        <v>44851</v>
      </c>
      <c r="D228" s="1">
        <v>1304</v>
      </c>
      <c r="E228" s="1" t="str">
        <f>VLOOKUP(A228,[1]HOP!A:L,12,0)</f>
        <v>1304.00</v>
      </c>
      <c r="F228" s="1" t="str">
        <f>VLOOKUP(A228,[1]HOP!A:C,3,0)</f>
        <v>2737072</v>
      </c>
      <c r="G228" s="1">
        <f t="shared" si="3"/>
        <v>0</v>
      </c>
      <c r="H228" s="1" t="str">
        <f>$H$1&amp;F228</f>
        <v>，2737072</v>
      </c>
      <c r="I228" s="1" t="str">
        <f>VLOOKUP(A228,[1]HOP!A:U,21,0)</f>
        <v>直连</v>
      </c>
    </row>
    <row r="229" s="1" customFormat="1" hidden="1" spans="1:9">
      <c r="A229" s="3">
        <v>21436641197</v>
      </c>
      <c r="B229" s="4">
        <v>44850</v>
      </c>
      <c r="C229" s="4">
        <v>44851</v>
      </c>
      <c r="D229" s="1">
        <v>535</v>
      </c>
      <c r="E229" s="1" t="str">
        <f>VLOOKUP(A229,[1]HOP!A:L,12,0)</f>
        <v>535.00</v>
      </c>
      <c r="F229" s="1" t="str">
        <f>VLOOKUP(A229,[1]HOP!A:C,3,0)</f>
        <v>2737181</v>
      </c>
      <c r="G229" s="1">
        <f t="shared" si="3"/>
        <v>0</v>
      </c>
      <c r="H229" s="1" t="str">
        <f>$H$1&amp;F229</f>
        <v>，2737181</v>
      </c>
      <c r="I229" s="1" t="str">
        <f>VLOOKUP(A229,[1]HOP!A:U,21,0)</f>
        <v>直连</v>
      </c>
    </row>
    <row r="230" s="1" customFormat="1" hidden="1" spans="1:9">
      <c r="A230" s="3">
        <v>21436931325</v>
      </c>
      <c r="B230" s="4">
        <v>44850</v>
      </c>
      <c r="C230" s="4">
        <v>44851</v>
      </c>
      <c r="D230" s="1">
        <v>250</v>
      </c>
      <c r="E230" s="1" t="str">
        <f>VLOOKUP(A230,[1]HOP!A:L,12,0)</f>
        <v>250.00</v>
      </c>
      <c r="F230" s="1" t="str">
        <f>VLOOKUP(A230,[1]HOP!A:C,3,0)</f>
        <v>2737234</v>
      </c>
      <c r="G230" s="1">
        <f t="shared" si="3"/>
        <v>0</v>
      </c>
      <c r="H230" s="1" t="str">
        <f>$H$1&amp;F230</f>
        <v>，2737234</v>
      </c>
      <c r="I230" s="1" t="str">
        <f>VLOOKUP(A230,[1]HOP!A:U,21,0)</f>
        <v>直连</v>
      </c>
    </row>
    <row r="231" s="1" customFormat="1" hidden="1" spans="1:9">
      <c r="A231" s="3">
        <v>21436400490</v>
      </c>
      <c r="B231" s="4">
        <v>44849</v>
      </c>
      <c r="C231" s="4">
        <v>44851</v>
      </c>
      <c r="D231" s="1">
        <v>1774</v>
      </c>
      <c r="E231" s="1" t="str">
        <f>VLOOKUP(A231,[1]HOP!A:L,12,0)</f>
        <v>1774.00</v>
      </c>
      <c r="F231" s="1" t="str">
        <f>VLOOKUP(A231,[1]HOP!A:C,3,0)</f>
        <v>2737114</v>
      </c>
      <c r="G231" s="1">
        <f t="shared" si="3"/>
        <v>0</v>
      </c>
      <c r="H231" s="1" t="str">
        <f>$H$1&amp;F231</f>
        <v>，2737114</v>
      </c>
      <c r="I231" s="1" t="str">
        <f>VLOOKUP(A231,[1]HOP!A:U,21,0)</f>
        <v>直采</v>
      </c>
    </row>
    <row r="232" s="1" customFormat="1" hidden="1" spans="1:9">
      <c r="A232" s="3">
        <v>21439276199</v>
      </c>
      <c r="B232" s="4">
        <v>44850</v>
      </c>
      <c r="C232" s="4">
        <v>44851</v>
      </c>
      <c r="D232" s="1">
        <v>596</v>
      </c>
      <c r="E232" s="1" t="str">
        <f>VLOOKUP(A232,[1]HOP!A:L,12,0)</f>
        <v>596.00</v>
      </c>
      <c r="F232" s="1" t="str">
        <f>VLOOKUP(A232,[1]HOP!A:C,3,0)</f>
        <v>2737618</v>
      </c>
      <c r="G232" s="1">
        <f t="shared" si="3"/>
        <v>0</v>
      </c>
      <c r="H232" s="1" t="str">
        <f>$H$1&amp;F232</f>
        <v>，2737618</v>
      </c>
      <c r="I232" s="1" t="str">
        <f>VLOOKUP(A232,[1]HOP!A:U,21,0)</f>
        <v>直采</v>
      </c>
    </row>
    <row r="233" s="1" customFormat="1" hidden="1" spans="1:9">
      <c r="A233" s="3">
        <v>21445177231</v>
      </c>
      <c r="B233" s="4">
        <v>44850</v>
      </c>
      <c r="C233" s="4">
        <v>44851</v>
      </c>
      <c r="D233" s="1">
        <v>1967</v>
      </c>
      <c r="E233" s="1" t="str">
        <f>VLOOKUP(A233,[1]HOP!A:L,12,0)</f>
        <v>1967.00</v>
      </c>
      <c r="F233" s="1" t="str">
        <f>VLOOKUP(A233,[1]HOP!A:C,3,0)</f>
        <v>2738528</v>
      </c>
      <c r="G233" s="1">
        <f t="shared" si="3"/>
        <v>0</v>
      </c>
      <c r="H233" s="1" t="str">
        <f>$H$1&amp;F233</f>
        <v>，2738528</v>
      </c>
      <c r="I233" s="1" t="str">
        <f>VLOOKUP(A233,[1]HOP!A:U,21,0)</f>
        <v>直连</v>
      </c>
    </row>
    <row r="234" s="1" customFormat="1" hidden="1" spans="1:9">
      <c r="A234" s="3">
        <v>21446917138</v>
      </c>
      <c r="B234" s="4">
        <v>44850</v>
      </c>
      <c r="C234" s="4">
        <v>44851</v>
      </c>
      <c r="D234" s="1">
        <v>248</v>
      </c>
      <c r="E234" s="1" t="str">
        <f>VLOOKUP(A234,[1]HOP!A:L,12,0)</f>
        <v>248.00</v>
      </c>
      <c r="F234" s="1" t="str">
        <f>VLOOKUP(A234,[1]HOP!A:C,3,0)</f>
        <v>2738910</v>
      </c>
      <c r="G234" s="1">
        <f t="shared" si="3"/>
        <v>0</v>
      </c>
      <c r="H234" s="1" t="str">
        <f>$H$1&amp;F234</f>
        <v>，2738910</v>
      </c>
      <c r="I234" s="1" t="str">
        <f>VLOOKUP(A234,[1]HOP!A:U,21,0)</f>
        <v>直连</v>
      </c>
    </row>
    <row r="235" s="1" customFormat="1" hidden="1" spans="1:9">
      <c r="A235" s="3">
        <v>21447385622</v>
      </c>
      <c r="B235" s="4">
        <v>44850</v>
      </c>
      <c r="C235" s="4">
        <v>44851</v>
      </c>
      <c r="D235" s="1">
        <v>391</v>
      </c>
      <c r="E235" s="1" t="str">
        <f>VLOOKUP(A235,[1]HOP!A:L,12,0)</f>
        <v>391.00</v>
      </c>
      <c r="F235" s="1" t="str">
        <f>VLOOKUP(A235,[1]HOP!A:C,3,0)</f>
        <v>2739007</v>
      </c>
      <c r="G235" s="1">
        <f t="shared" si="3"/>
        <v>0</v>
      </c>
      <c r="H235" s="1" t="str">
        <f>$H$1&amp;F235</f>
        <v>，2739007</v>
      </c>
      <c r="I235" s="1" t="str">
        <f>VLOOKUP(A235,[1]HOP!A:U,21,0)</f>
        <v>直连</v>
      </c>
    </row>
    <row r="236" s="1" customFormat="1" hidden="1" spans="1:9">
      <c r="A236" s="3">
        <v>21448679554</v>
      </c>
      <c r="B236" s="4">
        <v>44850</v>
      </c>
      <c r="C236" s="4">
        <v>44851</v>
      </c>
      <c r="D236" s="1">
        <v>653</v>
      </c>
      <c r="E236" s="1" t="str">
        <f>VLOOKUP(A236,[1]HOP!A:L,12,0)</f>
        <v>653.00</v>
      </c>
      <c r="F236" s="1" t="str">
        <f>VLOOKUP(A236,[1]HOP!A:C,3,0)</f>
        <v>2739245</v>
      </c>
      <c r="G236" s="1">
        <f t="shared" si="3"/>
        <v>0</v>
      </c>
      <c r="H236" s="1" t="str">
        <f>$H$1&amp;F236</f>
        <v>，2739245</v>
      </c>
      <c r="I236" s="1" t="str">
        <f>VLOOKUP(A236,[1]HOP!A:U,21,0)</f>
        <v>直连</v>
      </c>
    </row>
    <row r="237" s="1" customFormat="1" hidden="1" spans="1:9">
      <c r="A237" s="3">
        <v>21450143017</v>
      </c>
      <c r="B237" s="4">
        <v>44849</v>
      </c>
      <c r="C237" s="4">
        <v>44851</v>
      </c>
      <c r="D237" s="1">
        <v>204</v>
      </c>
      <c r="E237" s="1" t="str">
        <f>VLOOKUP(A237,[1]HOP!A:L,12,0)</f>
        <v>204.00</v>
      </c>
      <c r="F237" s="1" t="str">
        <f>VLOOKUP(A237,[1]HOP!A:C,3,0)</f>
        <v>2739533</v>
      </c>
      <c r="G237" s="1">
        <f t="shared" si="3"/>
        <v>0</v>
      </c>
      <c r="H237" s="1" t="str">
        <f>$H$1&amp;F237</f>
        <v>，2739533</v>
      </c>
      <c r="I237" s="1" t="str">
        <f>VLOOKUP(A237,[1]HOP!A:U,21,0)</f>
        <v>直连</v>
      </c>
    </row>
    <row r="238" s="1" customFormat="1" hidden="1" spans="1:9">
      <c r="A238" s="3">
        <v>21453246867</v>
      </c>
      <c r="B238" s="4">
        <v>44848</v>
      </c>
      <c r="C238" s="4">
        <v>44851</v>
      </c>
      <c r="D238" s="1">
        <v>1956</v>
      </c>
      <c r="E238" s="1" t="str">
        <f>VLOOKUP(A238,[1]HOP!A:L,12,0)</f>
        <v>1956.00</v>
      </c>
      <c r="F238" s="1" t="str">
        <f>VLOOKUP(A238,[1]HOP!A:C,3,0)</f>
        <v>2740065</v>
      </c>
      <c r="G238" s="1">
        <f t="shared" si="3"/>
        <v>0</v>
      </c>
      <c r="H238" s="1" t="str">
        <f>$H$1&amp;F238</f>
        <v>，2740065</v>
      </c>
      <c r="I238" s="1" t="str">
        <f>VLOOKUP(A238,[1]HOP!A:U,21,0)</f>
        <v>直连</v>
      </c>
    </row>
    <row r="239" s="1" customFormat="1" hidden="1" spans="1:9">
      <c r="A239" s="3">
        <v>21455741023</v>
      </c>
      <c r="B239" s="4">
        <v>44850</v>
      </c>
      <c r="C239" s="4">
        <v>44851</v>
      </c>
      <c r="D239" s="1">
        <v>296</v>
      </c>
      <c r="E239" s="1" t="str">
        <f>VLOOKUP(A239,[1]HOP!A:L,12,0)</f>
        <v>296.00</v>
      </c>
      <c r="F239" s="1" t="str">
        <f>VLOOKUP(A239,[1]HOP!A:C,3,0)</f>
        <v>2740475</v>
      </c>
      <c r="G239" s="1">
        <f t="shared" si="3"/>
        <v>0</v>
      </c>
      <c r="H239" s="1" t="str">
        <f>$H$1&amp;F239</f>
        <v>，2740475</v>
      </c>
      <c r="I239" s="1" t="str">
        <f>VLOOKUP(A239,[1]HOP!A:U,21,0)</f>
        <v>直连</v>
      </c>
    </row>
    <row r="240" s="1" customFormat="1" hidden="1" spans="1:9">
      <c r="A240" s="3">
        <v>21456365878</v>
      </c>
      <c r="B240" s="4">
        <v>44850</v>
      </c>
      <c r="C240" s="4">
        <v>44851</v>
      </c>
      <c r="D240" s="1">
        <v>1669</v>
      </c>
      <c r="E240" s="1" t="str">
        <f>VLOOKUP(A240,[1]HOP!A:L,12,0)</f>
        <v>1669.00</v>
      </c>
      <c r="F240" s="1" t="str">
        <f>VLOOKUP(A240,[1]HOP!A:C,3,0)</f>
        <v>2740633</v>
      </c>
      <c r="G240" s="1">
        <f t="shared" si="3"/>
        <v>0</v>
      </c>
      <c r="H240" s="1" t="str">
        <f>$H$1&amp;F240</f>
        <v>，2740633</v>
      </c>
      <c r="I240" s="1" t="str">
        <f>VLOOKUP(A240,[1]HOP!A:U,21,0)</f>
        <v>直连</v>
      </c>
    </row>
    <row r="241" s="1" customFormat="1" hidden="1" spans="1:9">
      <c r="A241" s="3">
        <v>21456427682</v>
      </c>
      <c r="B241" s="4">
        <v>44849</v>
      </c>
      <c r="C241" s="4">
        <v>44851</v>
      </c>
      <c r="D241" s="1">
        <v>16215</v>
      </c>
      <c r="E241" s="1" t="str">
        <f>VLOOKUP(A241,[1]HOP!A:L,12,0)</f>
        <v>16215.00</v>
      </c>
      <c r="F241" s="1" t="str">
        <f>VLOOKUP(A241,[1]HOP!A:C,3,0)</f>
        <v>2740646</v>
      </c>
      <c r="G241" s="1">
        <f t="shared" si="3"/>
        <v>0</v>
      </c>
      <c r="H241" s="1" t="str">
        <f>$H$1&amp;F241</f>
        <v>，2740646</v>
      </c>
      <c r="I241" s="1" t="str">
        <f>VLOOKUP(A241,[1]HOP!A:U,21,0)</f>
        <v>直连</v>
      </c>
    </row>
    <row r="242" s="1" customFormat="1" hidden="1" spans="1:9">
      <c r="A242" s="3">
        <v>21456572905</v>
      </c>
      <c r="B242" s="4">
        <v>44850</v>
      </c>
      <c r="C242" s="4">
        <v>44851</v>
      </c>
      <c r="D242" s="1">
        <v>945</v>
      </c>
      <c r="E242" s="1" t="str">
        <f>VLOOKUP(A242,[1]HOP!A:L,12,0)</f>
        <v>945.00</v>
      </c>
      <c r="F242" s="1" t="str">
        <f>VLOOKUP(A242,[1]HOP!A:C,3,0)</f>
        <v>2740688</v>
      </c>
      <c r="G242" s="1">
        <f t="shared" si="3"/>
        <v>0</v>
      </c>
      <c r="H242" s="1" t="str">
        <f>$H$1&amp;F242</f>
        <v>，2740688</v>
      </c>
      <c r="I242" s="1" t="str">
        <f>VLOOKUP(A242,[1]HOP!A:U,21,0)</f>
        <v>直连</v>
      </c>
    </row>
    <row r="243" s="1" customFormat="1" hidden="1" spans="1:9">
      <c r="A243" s="3">
        <v>21457066985</v>
      </c>
      <c r="B243" s="4">
        <v>44850</v>
      </c>
      <c r="C243" s="4">
        <v>44851</v>
      </c>
      <c r="D243" s="1">
        <v>3461</v>
      </c>
      <c r="E243" s="1" t="str">
        <f>VLOOKUP(A243,[1]HOP!A:L,12,0)</f>
        <v>3461.00</v>
      </c>
      <c r="F243" s="1" t="str">
        <f>VLOOKUP(A243,[1]HOP!A:C,3,0)</f>
        <v>2740758</v>
      </c>
      <c r="G243" s="1">
        <f t="shared" si="3"/>
        <v>0</v>
      </c>
      <c r="H243" s="1" t="str">
        <f>$H$1&amp;F243</f>
        <v>，2740758</v>
      </c>
      <c r="I243" s="1" t="str">
        <f>VLOOKUP(A243,[1]HOP!A:U,21,0)</f>
        <v>直采</v>
      </c>
    </row>
    <row r="244" s="1" customFormat="1" hidden="1" spans="1:9">
      <c r="A244" s="3">
        <v>21459434281</v>
      </c>
      <c r="B244" s="4">
        <v>44849</v>
      </c>
      <c r="C244" s="4">
        <v>44851</v>
      </c>
      <c r="D244" s="1">
        <v>1323</v>
      </c>
      <c r="E244" s="1">
        <v>1323</v>
      </c>
      <c r="F244" s="1" t="str">
        <f>VLOOKUP(A244,[1]HOP!A:C,3,0)</f>
        <v>2741338</v>
      </c>
      <c r="G244" s="1">
        <f t="shared" si="3"/>
        <v>0</v>
      </c>
      <c r="H244" s="1" t="str">
        <f>$H$1&amp;F244</f>
        <v>，2741338</v>
      </c>
      <c r="I244" s="1" t="str">
        <f>VLOOKUP(A244,[1]HOP!A:U,21,0)</f>
        <v>直连</v>
      </c>
    </row>
    <row r="245" s="1" customFormat="1" hidden="1" spans="1:9">
      <c r="A245" s="3">
        <v>21460470128</v>
      </c>
      <c r="B245" s="4">
        <v>44849</v>
      </c>
      <c r="C245" s="4">
        <v>44851</v>
      </c>
      <c r="D245" s="1">
        <v>3178</v>
      </c>
      <c r="E245" s="1" t="str">
        <f>VLOOKUP(A245,[1]HOP!A:L,12,0)</f>
        <v>3178.00</v>
      </c>
      <c r="F245" s="1" t="str">
        <f>VLOOKUP(A245,[1]HOP!A:C,3,0)</f>
        <v>2741533</v>
      </c>
      <c r="G245" s="1">
        <f t="shared" si="3"/>
        <v>0</v>
      </c>
      <c r="H245" s="1" t="str">
        <f>$H$1&amp;F245</f>
        <v>，2741533</v>
      </c>
      <c r="I245" s="1" t="str">
        <f>VLOOKUP(A245,[1]HOP!A:U,21,0)</f>
        <v>直连</v>
      </c>
    </row>
    <row r="246" s="1" customFormat="1" hidden="1" spans="1:9">
      <c r="A246" s="3">
        <v>21460942875</v>
      </c>
      <c r="B246" s="4">
        <v>44849</v>
      </c>
      <c r="C246" s="4">
        <v>44851</v>
      </c>
      <c r="D246" s="1">
        <v>1742</v>
      </c>
      <c r="E246" s="1" t="str">
        <f>VLOOKUP(A246,[1]HOP!A:L,12,0)</f>
        <v>1742.00</v>
      </c>
      <c r="F246" s="1" t="str">
        <f>VLOOKUP(A246,[1]HOP!A:C,3,0)</f>
        <v>2741665</v>
      </c>
      <c r="G246" s="1">
        <f t="shared" si="3"/>
        <v>0</v>
      </c>
      <c r="H246" s="1" t="str">
        <f>$H$1&amp;F246</f>
        <v>，2741665</v>
      </c>
      <c r="I246" s="1" t="str">
        <f>VLOOKUP(A246,[1]HOP!A:U,21,0)</f>
        <v>直连</v>
      </c>
    </row>
    <row r="247" s="1" customFormat="1" hidden="1" spans="1:9">
      <c r="A247" s="3">
        <v>21462775963</v>
      </c>
      <c r="B247" s="4">
        <v>44849</v>
      </c>
      <c r="C247" s="4">
        <v>44851</v>
      </c>
      <c r="D247" s="1">
        <v>1742</v>
      </c>
      <c r="E247" s="1" t="str">
        <f>VLOOKUP(A247,[1]HOP!A:L,12,0)</f>
        <v>1742.00</v>
      </c>
      <c r="F247" s="1" t="str">
        <f>VLOOKUP(A247,[1]HOP!A:C,3,0)</f>
        <v>2742019</v>
      </c>
      <c r="G247" s="1">
        <f t="shared" si="3"/>
        <v>0</v>
      </c>
      <c r="H247" s="1" t="str">
        <f>$H$1&amp;F247</f>
        <v>，2742019</v>
      </c>
      <c r="I247" s="1" t="str">
        <f>VLOOKUP(A247,[1]HOP!A:U,21,0)</f>
        <v>直连</v>
      </c>
    </row>
    <row r="248" s="1" customFormat="1" hidden="1" spans="1:9">
      <c r="A248" s="3">
        <v>21462943730</v>
      </c>
      <c r="B248" s="4">
        <v>44850</v>
      </c>
      <c r="C248" s="4">
        <v>44851</v>
      </c>
      <c r="D248" s="1">
        <v>498</v>
      </c>
      <c r="E248" s="1" t="str">
        <f>VLOOKUP(A248,[1]HOP!A:L,12,0)</f>
        <v>498.00</v>
      </c>
      <c r="F248" s="1" t="str">
        <f>VLOOKUP(A248,[1]HOP!A:C,3,0)</f>
        <v>2742347</v>
      </c>
      <c r="G248" s="1">
        <f t="shared" si="3"/>
        <v>0</v>
      </c>
      <c r="H248" s="1" t="str">
        <f>$H$1&amp;F248</f>
        <v>，2742347</v>
      </c>
      <c r="I248" s="1" t="str">
        <f>VLOOKUP(A248,[1]HOP!A:U,21,0)</f>
        <v>直连</v>
      </c>
    </row>
    <row r="249" s="1" customFormat="1" hidden="1" spans="1:9">
      <c r="A249" s="3">
        <v>21464277172</v>
      </c>
      <c r="B249" s="4">
        <v>44850</v>
      </c>
      <c r="C249" s="4">
        <v>44851</v>
      </c>
      <c r="D249" s="1">
        <v>258</v>
      </c>
      <c r="E249" s="1" t="str">
        <f>VLOOKUP(A249,[1]HOP!A:L,12,0)</f>
        <v>258.00</v>
      </c>
      <c r="F249" s="1" t="str">
        <f>VLOOKUP(A249,[1]HOP!A:C,3,0)</f>
        <v>2742353</v>
      </c>
      <c r="G249" s="1">
        <f t="shared" si="3"/>
        <v>0</v>
      </c>
      <c r="H249" s="1" t="str">
        <f>$H$1&amp;F249</f>
        <v>，2742353</v>
      </c>
      <c r="I249" s="1" t="str">
        <f>VLOOKUP(A249,[1]HOP!A:U,21,0)</f>
        <v>直连</v>
      </c>
    </row>
    <row r="250" s="1" customFormat="1" hidden="1" spans="1:9">
      <c r="A250" s="3">
        <v>21464774113</v>
      </c>
      <c r="B250" s="4">
        <v>44850</v>
      </c>
      <c r="C250" s="4">
        <v>44851</v>
      </c>
      <c r="D250" s="1">
        <v>1632</v>
      </c>
      <c r="E250" s="1" t="str">
        <f>VLOOKUP(A250,[1]HOP!A:L,12,0)</f>
        <v>1632.00</v>
      </c>
      <c r="F250" s="1" t="str">
        <f>VLOOKUP(A250,[1]HOP!A:C,3,0)</f>
        <v>2742509</v>
      </c>
      <c r="G250" s="1">
        <f t="shared" si="3"/>
        <v>0</v>
      </c>
      <c r="H250" s="1" t="str">
        <f>$H$1&amp;F250</f>
        <v>，2742509</v>
      </c>
      <c r="I250" s="1" t="str">
        <f>VLOOKUP(A250,[1]HOP!A:U,21,0)</f>
        <v>直连</v>
      </c>
    </row>
    <row r="251" s="1" customFormat="1" hidden="1" spans="1:9">
      <c r="A251" s="3">
        <v>21464915270</v>
      </c>
      <c r="B251" s="4">
        <v>44850</v>
      </c>
      <c r="C251" s="4">
        <v>44851</v>
      </c>
      <c r="D251" s="1">
        <v>814</v>
      </c>
      <c r="E251" s="1" t="str">
        <f>VLOOKUP(A251,[1]HOP!A:L,12,0)</f>
        <v>814.00</v>
      </c>
      <c r="F251" s="1" t="str">
        <f>VLOOKUP(A251,[1]HOP!A:C,3,0)</f>
        <v>2742532</v>
      </c>
      <c r="G251" s="1">
        <f t="shared" si="3"/>
        <v>0</v>
      </c>
      <c r="H251" s="1" t="str">
        <f>$H$1&amp;F251</f>
        <v>，2742532</v>
      </c>
      <c r="I251" s="1" t="str">
        <f>VLOOKUP(A251,[1]HOP!A:U,21,0)</f>
        <v>直连</v>
      </c>
    </row>
    <row r="252" s="1" customFormat="1" hidden="1" spans="1:9">
      <c r="A252" s="3">
        <v>21465000542</v>
      </c>
      <c r="B252" s="4">
        <v>44850</v>
      </c>
      <c r="C252" s="4">
        <v>44851</v>
      </c>
      <c r="D252" s="1">
        <v>334</v>
      </c>
      <c r="E252" s="1" t="str">
        <f>VLOOKUP(A252,[1]HOP!A:L,12,0)</f>
        <v>334.00</v>
      </c>
      <c r="F252" s="1" t="str">
        <f>VLOOKUP(A252,[1]HOP!A:C,3,0)</f>
        <v>2742537</v>
      </c>
      <c r="G252" s="1">
        <f t="shared" si="3"/>
        <v>0</v>
      </c>
      <c r="H252" s="1" t="str">
        <f>$H$1&amp;F252</f>
        <v>，2742537</v>
      </c>
      <c r="I252" s="1" t="str">
        <f>VLOOKUP(A252,[1]HOP!A:U,21,0)</f>
        <v>直连</v>
      </c>
    </row>
    <row r="253" s="1" customFormat="1" hidden="1" spans="1:9">
      <c r="A253" s="3">
        <v>21465104162</v>
      </c>
      <c r="B253" s="4">
        <v>44850</v>
      </c>
      <c r="C253" s="4">
        <v>44851</v>
      </c>
      <c r="D253" s="1">
        <v>292</v>
      </c>
      <c r="E253" s="1" t="str">
        <f>VLOOKUP(A253,[1]HOP!A:L,12,0)</f>
        <v>292.00</v>
      </c>
      <c r="F253" s="1" t="str">
        <f>VLOOKUP(A253,[1]HOP!A:C,3,0)</f>
        <v>2742571</v>
      </c>
      <c r="G253" s="1">
        <f t="shared" si="3"/>
        <v>0</v>
      </c>
      <c r="H253" s="1" t="str">
        <f>$H$1&amp;F253</f>
        <v>，2742571</v>
      </c>
      <c r="I253" s="1" t="str">
        <f>VLOOKUP(A253,[1]HOP!A:U,21,0)</f>
        <v>直连</v>
      </c>
    </row>
    <row r="254" s="1" customFormat="1" hidden="1" spans="1:9">
      <c r="A254" s="3">
        <v>21465156971</v>
      </c>
      <c r="B254" s="4">
        <v>44850</v>
      </c>
      <c r="C254" s="4">
        <v>44851</v>
      </c>
      <c r="D254" s="1">
        <v>426</v>
      </c>
      <c r="E254" s="1" t="str">
        <f>VLOOKUP(A254,[1]HOP!A:L,12,0)</f>
        <v>426.00</v>
      </c>
      <c r="F254" s="1" t="str">
        <f>VLOOKUP(A254,[1]HOP!A:C,3,0)</f>
        <v>2742581</v>
      </c>
      <c r="G254" s="1">
        <f t="shared" si="3"/>
        <v>0</v>
      </c>
      <c r="H254" s="1" t="str">
        <f>$H$1&amp;F254</f>
        <v>，2742581</v>
      </c>
      <c r="I254" s="1" t="str">
        <f>VLOOKUP(A254,[1]HOP!A:U,21,0)</f>
        <v>直连</v>
      </c>
    </row>
    <row r="255" s="1" customFormat="1" hidden="1" spans="1:9">
      <c r="A255" s="3">
        <v>21461228788</v>
      </c>
      <c r="B255" s="4">
        <v>44850</v>
      </c>
      <c r="C255" s="4">
        <v>44851</v>
      </c>
      <c r="D255" s="1">
        <v>471</v>
      </c>
      <c r="E255" s="1" t="str">
        <f>VLOOKUP(A255,[1]HOP!A:L,12,0)</f>
        <v>471.00</v>
      </c>
      <c r="F255" s="1" t="str">
        <f>VLOOKUP(A255,[1]HOP!A:C,3,0)</f>
        <v>2742588</v>
      </c>
      <c r="G255" s="1">
        <f t="shared" si="3"/>
        <v>0</v>
      </c>
      <c r="H255" s="1" t="str">
        <f>$H$1&amp;F255</f>
        <v>，2742588</v>
      </c>
      <c r="I255" s="1" t="str">
        <f>VLOOKUP(A255,[1]HOP!A:U,21,0)</f>
        <v>直采</v>
      </c>
    </row>
    <row r="256" s="1" customFormat="1" hidden="1" spans="1:9">
      <c r="A256" s="3">
        <v>21465248881</v>
      </c>
      <c r="B256" s="4">
        <v>44850</v>
      </c>
      <c r="C256" s="4">
        <v>44851</v>
      </c>
      <c r="D256" s="1">
        <v>242</v>
      </c>
      <c r="E256" s="1" t="str">
        <f>VLOOKUP(A256,[1]HOP!A:L,12,0)</f>
        <v>242.00</v>
      </c>
      <c r="F256" s="1" t="str">
        <f>VLOOKUP(A256,[1]HOP!A:C,3,0)</f>
        <v>2742609</v>
      </c>
      <c r="G256" s="1">
        <f t="shared" si="3"/>
        <v>0</v>
      </c>
      <c r="H256" s="1" t="str">
        <f>$H$1&amp;F256</f>
        <v>，2742609</v>
      </c>
      <c r="I256" s="1" t="str">
        <f>VLOOKUP(A256,[1]HOP!A:U,21,0)</f>
        <v>直连</v>
      </c>
    </row>
    <row r="257" s="1" customFormat="1" hidden="1" spans="1:9">
      <c r="A257" s="3">
        <v>21465224225</v>
      </c>
      <c r="B257" s="4">
        <v>44850</v>
      </c>
      <c r="C257" s="4">
        <v>44851</v>
      </c>
      <c r="D257" s="1">
        <v>536</v>
      </c>
      <c r="E257" s="1" t="str">
        <f>VLOOKUP(A257,[1]HOP!A:L,12,0)</f>
        <v>536.00</v>
      </c>
      <c r="F257" s="1" t="str">
        <f>VLOOKUP(A257,[1]HOP!A:C,3,0)</f>
        <v>2742601</v>
      </c>
      <c r="G257" s="1">
        <f t="shared" si="3"/>
        <v>0</v>
      </c>
      <c r="H257" s="1" t="str">
        <f>$H$1&amp;F257</f>
        <v>，2742601</v>
      </c>
      <c r="I257" s="1" t="str">
        <f>VLOOKUP(A257,[1]HOP!A:U,21,0)</f>
        <v>直连</v>
      </c>
    </row>
    <row r="258" s="1" customFormat="1" hidden="1" spans="1:9">
      <c r="A258" s="3">
        <v>21465467454</v>
      </c>
      <c r="B258" s="4">
        <v>44850</v>
      </c>
      <c r="C258" s="4">
        <v>44851</v>
      </c>
      <c r="D258" s="1">
        <v>245</v>
      </c>
      <c r="E258" s="1" t="str">
        <f>VLOOKUP(A258,[1]HOP!A:L,12,0)</f>
        <v>245.00</v>
      </c>
      <c r="F258" s="1" t="str">
        <f>VLOOKUP(A258,[1]HOP!A:C,3,0)</f>
        <v>2742660</v>
      </c>
      <c r="G258" s="1">
        <f t="shared" ref="G258:G283" si="4">D258-E258</f>
        <v>0</v>
      </c>
      <c r="H258" s="1" t="str">
        <f>$H$1&amp;F258</f>
        <v>，2742660</v>
      </c>
      <c r="I258" s="1" t="str">
        <f>VLOOKUP(A258,[1]HOP!A:U,21,0)</f>
        <v>直连</v>
      </c>
    </row>
    <row r="259" s="1" customFormat="1" hidden="1" spans="1:9">
      <c r="A259" s="3">
        <v>21465524892</v>
      </c>
      <c r="B259" s="4">
        <v>44850</v>
      </c>
      <c r="C259" s="4">
        <v>44851</v>
      </c>
      <c r="D259" s="1">
        <v>0</v>
      </c>
      <c r="E259" s="1" t="e">
        <f>VLOOKUP(A259,[1]HOP!A:L,12,0)</f>
        <v>#N/A</v>
      </c>
      <c r="F259" s="1" t="e">
        <f>VLOOKUP(A259,[1]HOP!A:C,3,0)</f>
        <v>#N/A</v>
      </c>
      <c r="G259" s="1" t="e">
        <f t="shared" si="4"/>
        <v>#N/A</v>
      </c>
      <c r="H259" s="1" t="e">
        <f>$H$1&amp;F259</f>
        <v>#N/A</v>
      </c>
      <c r="I259" s="1" t="e">
        <f>VLOOKUP(A259,[1]HOP!A:U,21,0)</f>
        <v>#N/A</v>
      </c>
    </row>
    <row r="260" s="1" customFormat="1" hidden="1" spans="1:9">
      <c r="A260" s="3">
        <v>21466015877</v>
      </c>
      <c r="B260" s="4">
        <v>44850</v>
      </c>
      <c r="C260" s="4">
        <v>44851</v>
      </c>
      <c r="D260" s="1">
        <v>120</v>
      </c>
      <c r="E260" s="1" t="str">
        <f>VLOOKUP(A260,[1]HOP!A:L,12,0)</f>
        <v>120.00</v>
      </c>
      <c r="F260" s="1" t="str">
        <f>VLOOKUP(A260,[1]HOP!A:C,3,0)</f>
        <v>2742770</v>
      </c>
      <c r="G260" s="1">
        <f t="shared" si="4"/>
        <v>0</v>
      </c>
      <c r="H260" s="1" t="str">
        <f>$H$1&amp;F260</f>
        <v>，2742770</v>
      </c>
      <c r="I260" s="1" t="str">
        <f>VLOOKUP(A260,[1]HOP!A:U,21,0)</f>
        <v>直连</v>
      </c>
    </row>
    <row r="261" s="1" customFormat="1" hidden="1" spans="1:9">
      <c r="A261" s="3">
        <v>21467407413</v>
      </c>
      <c r="B261" s="4">
        <v>44850</v>
      </c>
      <c r="C261" s="4">
        <v>44851</v>
      </c>
      <c r="D261" s="1">
        <v>453</v>
      </c>
      <c r="E261" s="1" t="str">
        <f>VLOOKUP(A261,[1]HOP!A:L,12,0)</f>
        <v>453.00</v>
      </c>
      <c r="F261" s="1" t="str">
        <f>VLOOKUP(A261,[1]HOP!A:C,3,0)</f>
        <v>2743031</v>
      </c>
      <c r="G261" s="1">
        <f t="shared" si="4"/>
        <v>0</v>
      </c>
      <c r="H261" s="1" t="str">
        <f>$H$1&amp;F261</f>
        <v>，2743031</v>
      </c>
      <c r="I261" s="1" t="str">
        <f>VLOOKUP(A261,[1]HOP!A:U,21,0)</f>
        <v>直连</v>
      </c>
    </row>
    <row r="262" s="1" customFormat="1" hidden="1" spans="1:9">
      <c r="A262" s="3">
        <v>21467802031</v>
      </c>
      <c r="B262" s="4">
        <v>44850</v>
      </c>
      <c r="C262" s="4">
        <v>44851</v>
      </c>
      <c r="D262" s="1">
        <v>187</v>
      </c>
      <c r="E262" s="1" t="str">
        <f>VLOOKUP(A262,[1]HOP!A:L,12,0)</f>
        <v>187.00</v>
      </c>
      <c r="F262" s="1" t="str">
        <f>VLOOKUP(A262,[1]HOP!A:C,3,0)</f>
        <v>2743136</v>
      </c>
      <c r="G262" s="1">
        <f t="shared" si="4"/>
        <v>0</v>
      </c>
      <c r="H262" s="1" t="str">
        <f>$H$1&amp;F262</f>
        <v>，2743136</v>
      </c>
      <c r="I262" s="1" t="str">
        <f>VLOOKUP(A262,[1]HOP!A:U,21,0)</f>
        <v>直连</v>
      </c>
    </row>
    <row r="263" s="1" customFormat="1" hidden="1" spans="1:9">
      <c r="A263" s="3">
        <v>21467936011</v>
      </c>
      <c r="B263" s="4">
        <v>44850</v>
      </c>
      <c r="C263" s="4">
        <v>44851</v>
      </c>
      <c r="D263" s="1">
        <v>300</v>
      </c>
      <c r="E263" s="1" t="str">
        <f>VLOOKUP(A263,[1]HOP!A:L,12,0)</f>
        <v>300.00</v>
      </c>
      <c r="F263" s="1" t="str">
        <f>VLOOKUP(A263,[1]HOP!A:C,3,0)</f>
        <v>2743159</v>
      </c>
      <c r="G263" s="1">
        <f t="shared" si="4"/>
        <v>0</v>
      </c>
      <c r="H263" s="1" t="str">
        <f>$H$1&amp;F263</f>
        <v>，2743159</v>
      </c>
      <c r="I263" s="1" t="str">
        <f>VLOOKUP(A263,[1]HOP!A:U,21,0)</f>
        <v>直连</v>
      </c>
    </row>
    <row r="264" s="1" customFormat="1" hidden="1" spans="1:9">
      <c r="A264" s="3">
        <v>21468276675</v>
      </c>
      <c r="B264" s="4">
        <v>44850</v>
      </c>
      <c r="C264" s="4">
        <v>44851</v>
      </c>
      <c r="D264" s="1">
        <v>185</v>
      </c>
      <c r="E264" s="1" t="str">
        <f>VLOOKUP(A264,[1]HOP!A:L,12,0)</f>
        <v>185.00</v>
      </c>
      <c r="F264" s="1" t="str">
        <f>VLOOKUP(A264,[1]HOP!A:C,3,0)</f>
        <v>2743241</v>
      </c>
      <c r="G264" s="1">
        <f t="shared" si="4"/>
        <v>0</v>
      </c>
      <c r="H264" s="1" t="str">
        <f>$H$1&amp;F264</f>
        <v>，2743241</v>
      </c>
      <c r="I264" s="1" t="str">
        <f>VLOOKUP(A264,[1]HOP!A:U,21,0)</f>
        <v>直连</v>
      </c>
    </row>
    <row r="265" s="1" customFormat="1" hidden="1" spans="1:9">
      <c r="A265" s="3">
        <v>21468567195</v>
      </c>
      <c r="B265" s="4">
        <v>44850</v>
      </c>
      <c r="C265" s="4">
        <v>44851</v>
      </c>
      <c r="D265" s="1">
        <v>155</v>
      </c>
      <c r="E265" s="1" t="str">
        <f>VLOOKUP(A265,[1]HOP!A:L,12,0)</f>
        <v>155.00</v>
      </c>
      <c r="F265" s="1" t="str">
        <f>VLOOKUP(A265,[1]HOP!A:C,3,0)</f>
        <v>2743315</v>
      </c>
      <c r="G265" s="1">
        <f t="shared" si="4"/>
        <v>0</v>
      </c>
      <c r="H265" s="1" t="str">
        <f>$H$1&amp;F265</f>
        <v>，2743315</v>
      </c>
      <c r="I265" s="1" t="str">
        <f>VLOOKUP(A265,[1]HOP!A:U,21,0)</f>
        <v>直连</v>
      </c>
    </row>
    <row r="266" s="1" customFormat="1" hidden="1" spans="1:9">
      <c r="A266" s="3">
        <v>21468580445</v>
      </c>
      <c r="B266" s="4">
        <v>44850</v>
      </c>
      <c r="C266" s="4">
        <v>44851</v>
      </c>
      <c r="D266" s="1">
        <v>342</v>
      </c>
      <c r="E266" s="1" t="str">
        <f>VLOOKUP(A266,[1]HOP!A:L,12,0)</f>
        <v>342.00</v>
      </c>
      <c r="F266" s="1" t="str">
        <f>VLOOKUP(A266,[1]HOP!A:C,3,0)</f>
        <v>2743318</v>
      </c>
      <c r="G266" s="1">
        <f t="shared" si="4"/>
        <v>0</v>
      </c>
      <c r="H266" s="1" t="str">
        <f>$H$1&amp;F266</f>
        <v>，2743318</v>
      </c>
      <c r="I266" s="1" t="str">
        <f>VLOOKUP(A266,[1]HOP!A:U,21,0)</f>
        <v>直连</v>
      </c>
    </row>
    <row r="267" s="1" customFormat="1" hidden="1" spans="1:9">
      <c r="A267" s="3">
        <v>21468843231</v>
      </c>
      <c r="B267" s="4">
        <v>44850</v>
      </c>
      <c r="C267" s="4">
        <v>44851</v>
      </c>
      <c r="D267" s="1">
        <v>205</v>
      </c>
      <c r="E267" s="1" t="str">
        <f>VLOOKUP(A267,[1]HOP!A:L,12,0)</f>
        <v>205.00</v>
      </c>
      <c r="F267" s="1" t="str">
        <f>VLOOKUP(A267,[1]HOP!A:C,3,0)</f>
        <v>2743387</v>
      </c>
      <c r="G267" s="1">
        <f t="shared" si="4"/>
        <v>0</v>
      </c>
      <c r="H267" s="1" t="str">
        <f>$H$1&amp;F267</f>
        <v>，2743387</v>
      </c>
      <c r="I267" s="1" t="str">
        <f>VLOOKUP(A267,[1]HOP!A:U,21,0)</f>
        <v>直连</v>
      </c>
    </row>
    <row r="268" s="1" customFormat="1" hidden="1" spans="1:9">
      <c r="A268" s="3">
        <v>21469858846</v>
      </c>
      <c r="B268" s="4">
        <v>44850</v>
      </c>
      <c r="C268" s="4">
        <v>44851</v>
      </c>
      <c r="D268" s="1">
        <v>135</v>
      </c>
      <c r="E268" s="1" t="str">
        <f>VLOOKUP(A268,[1]HOP!A:L,12,0)</f>
        <v>135.00</v>
      </c>
      <c r="F268" s="1" t="str">
        <f>VLOOKUP(A268,[1]HOP!A:C,3,0)</f>
        <v>2743598</v>
      </c>
      <c r="G268" s="1">
        <f t="shared" si="4"/>
        <v>0</v>
      </c>
      <c r="H268" s="1" t="str">
        <f>$H$1&amp;F268</f>
        <v>，2743598</v>
      </c>
      <c r="I268" s="1" t="str">
        <f>VLOOKUP(A268,[1]HOP!A:U,21,0)</f>
        <v>直连</v>
      </c>
    </row>
    <row r="269" s="1" customFormat="1" hidden="1" spans="1:9">
      <c r="A269" s="3">
        <v>21469924494</v>
      </c>
      <c r="B269" s="4">
        <v>44850</v>
      </c>
      <c r="C269" s="4">
        <v>44851</v>
      </c>
      <c r="D269" s="1">
        <v>2682</v>
      </c>
      <c r="E269" s="1" t="str">
        <f>VLOOKUP(A269,[1]HOP!A:L,12,0)</f>
        <v>2682.00</v>
      </c>
      <c r="F269" s="1" t="str">
        <f>VLOOKUP(A269,[1]HOP!A:C,3,0)</f>
        <v>2743612</v>
      </c>
      <c r="G269" s="1">
        <f t="shared" si="4"/>
        <v>0</v>
      </c>
      <c r="H269" s="1" t="str">
        <f>$H$1&amp;F269</f>
        <v>，2743612</v>
      </c>
      <c r="I269" s="1" t="str">
        <f>VLOOKUP(A269,[1]HOP!A:U,21,0)</f>
        <v>直连</v>
      </c>
    </row>
    <row r="270" s="2" customFormat="1" spans="1:10">
      <c r="A270" s="6">
        <v>18874250708</v>
      </c>
      <c r="B270" s="7">
        <v>44821</v>
      </c>
      <c r="C270" s="7">
        <v>44822</v>
      </c>
      <c r="D270" s="2">
        <v>-825.67</v>
      </c>
      <c r="E270" s="2" t="e">
        <f>VLOOKUP(A270,[1]HOP!A:L,12,0)</f>
        <v>#N/A</v>
      </c>
      <c r="F270" s="2">
        <v>2668203</v>
      </c>
      <c r="G270" s="2" t="e">
        <f t="shared" si="4"/>
        <v>#N/A</v>
      </c>
      <c r="H270" s="2" t="str">
        <f>$H$1&amp;F270</f>
        <v>，2668203</v>
      </c>
      <c r="I270" s="2" t="e">
        <f>VLOOKUP(A270,[1]HOP!A:U,21,0)</f>
        <v>#N/A</v>
      </c>
      <c r="J270" s="2" t="s">
        <v>2160</v>
      </c>
    </row>
    <row r="271" s="2" customFormat="1" spans="1:10">
      <c r="A271" s="6">
        <v>18918347367</v>
      </c>
      <c r="B271" s="7">
        <v>44841</v>
      </c>
      <c r="C271" s="7">
        <v>44843</v>
      </c>
      <c r="D271" s="2">
        <v>-787.85</v>
      </c>
      <c r="E271" s="2" t="e">
        <f>VLOOKUP(A271,[1]HOP!A:L,12,0)</f>
        <v>#N/A</v>
      </c>
      <c r="F271" s="2">
        <v>2678430</v>
      </c>
      <c r="G271" s="2" t="e">
        <f t="shared" si="4"/>
        <v>#N/A</v>
      </c>
      <c r="H271" s="2" t="str">
        <f>$H$1&amp;F271</f>
        <v>，2678430</v>
      </c>
      <c r="I271" s="2" t="e">
        <f>VLOOKUP(A271,[1]HOP!A:U,21,0)</f>
        <v>#N/A</v>
      </c>
      <c r="J271" s="2" t="s">
        <v>2161</v>
      </c>
    </row>
    <row r="272" s="2" customFormat="1" spans="1:11">
      <c r="A272" s="6">
        <v>18818581063</v>
      </c>
      <c r="B272" s="7">
        <v>44810</v>
      </c>
      <c r="C272" s="7">
        <v>44812</v>
      </c>
      <c r="D272" s="2">
        <v>-58.4</v>
      </c>
      <c r="E272" s="2" t="e">
        <f>VLOOKUP(A272,[1]HOP!A:L,12,0)</f>
        <v>#N/A</v>
      </c>
      <c r="F272" s="5">
        <v>2661659</v>
      </c>
      <c r="G272" s="5" t="e">
        <f t="shared" si="4"/>
        <v>#N/A</v>
      </c>
      <c r="H272" s="5" t="str">
        <f>$H$1&amp;F272</f>
        <v>，2661659</v>
      </c>
      <c r="I272" s="5" t="e">
        <f>VLOOKUP(A272,[1]HOP!A:U,21,0)</f>
        <v>#N/A</v>
      </c>
      <c r="J272" s="5" t="s">
        <v>2162</v>
      </c>
      <c r="K272" s="5"/>
    </row>
    <row r="273" s="2" customFormat="1" spans="1:11">
      <c r="A273" s="6">
        <v>18697650649</v>
      </c>
      <c r="B273" s="7">
        <v>44822</v>
      </c>
      <c r="C273" s="7">
        <v>44830</v>
      </c>
      <c r="D273" s="2">
        <v>-123.43</v>
      </c>
      <c r="E273" s="2" t="e">
        <f>VLOOKUP(A273,[1]HOP!A:L,12,0)</f>
        <v>#N/A</v>
      </c>
      <c r="F273" s="5">
        <v>2649988</v>
      </c>
      <c r="G273" s="5" t="e">
        <f t="shared" si="4"/>
        <v>#N/A</v>
      </c>
      <c r="H273" s="5" t="str">
        <f>$H$1&amp;F273</f>
        <v>，2649988</v>
      </c>
      <c r="I273" s="5" t="e">
        <f>VLOOKUP(A273,[1]HOP!A:U,21,0)</f>
        <v>#N/A</v>
      </c>
      <c r="J273" s="5" t="s">
        <v>2163</v>
      </c>
      <c r="K273" s="5"/>
    </row>
    <row r="274" s="2" customFormat="1" spans="1:12">
      <c r="A274" s="6">
        <v>21029649891</v>
      </c>
      <c r="B274" s="7">
        <v>44820</v>
      </c>
      <c r="C274" s="7">
        <v>44821</v>
      </c>
      <c r="D274" s="2">
        <v>-13.66</v>
      </c>
      <c r="E274" s="2" t="e">
        <f>VLOOKUP(A274,[1]HOP!A:L,12,0)</f>
        <v>#N/A</v>
      </c>
      <c r="F274" s="2">
        <v>2694730</v>
      </c>
      <c r="G274" s="2" t="e">
        <f t="shared" si="4"/>
        <v>#N/A</v>
      </c>
      <c r="H274" s="2" t="str">
        <f>$H$1&amp;F274</f>
        <v>，2694730</v>
      </c>
      <c r="I274" s="2" t="e">
        <f>VLOOKUP(A274,[1]HOP!A:U,21,0)</f>
        <v>#N/A</v>
      </c>
      <c r="J274" s="2" t="s">
        <v>2164</v>
      </c>
      <c r="L274" s="2" t="s">
        <v>2165</v>
      </c>
    </row>
    <row r="275" s="2" customFormat="1" spans="1:10">
      <c r="A275" s="6">
        <v>18851092094</v>
      </c>
      <c r="B275" s="7">
        <v>44827</v>
      </c>
      <c r="C275" s="7">
        <v>44828</v>
      </c>
      <c r="D275" s="2">
        <v>-2072.39</v>
      </c>
      <c r="E275" s="2" t="e">
        <f>VLOOKUP(A275,[1]HOP!A:L,12,0)</f>
        <v>#N/A</v>
      </c>
      <c r="F275" s="2">
        <v>2665032</v>
      </c>
      <c r="G275" s="2" t="e">
        <f t="shared" si="4"/>
        <v>#N/A</v>
      </c>
      <c r="H275" s="2" t="str">
        <f>$H$1&amp;F275</f>
        <v>，2665032</v>
      </c>
      <c r="I275" s="2" t="e">
        <f>VLOOKUP(A275,[1]HOP!A:U,21,0)</f>
        <v>#N/A</v>
      </c>
      <c r="J275" s="2" t="s">
        <v>2166</v>
      </c>
    </row>
    <row r="276" s="2" customFormat="1" spans="1:12">
      <c r="A276" s="6">
        <v>21045837635</v>
      </c>
      <c r="B276" s="7">
        <v>44822</v>
      </c>
      <c r="C276" s="7">
        <v>44823</v>
      </c>
      <c r="D276" s="2">
        <v>-22.74</v>
      </c>
      <c r="E276" s="2" t="e">
        <f>VLOOKUP(A276,[1]HOP!A:L,12,0)</f>
        <v>#N/A</v>
      </c>
      <c r="F276" s="2">
        <v>2697848</v>
      </c>
      <c r="G276" s="2" t="e">
        <f t="shared" si="4"/>
        <v>#N/A</v>
      </c>
      <c r="H276" s="2" t="str">
        <f>$H$1&amp;F276</f>
        <v>，2697848</v>
      </c>
      <c r="I276" s="2" t="e">
        <f>VLOOKUP(A276,[1]HOP!A:U,21,0)</f>
        <v>#N/A</v>
      </c>
      <c r="J276" s="2" t="s">
        <v>2167</v>
      </c>
      <c r="L276" s="2" t="s">
        <v>836</v>
      </c>
    </row>
    <row r="277" s="2" customFormat="1" spans="1:10">
      <c r="A277" s="6">
        <v>18754729302</v>
      </c>
      <c r="B277" s="7">
        <v>44830</v>
      </c>
      <c r="C277" s="7">
        <v>44837</v>
      </c>
      <c r="D277" s="2">
        <v>-556.28</v>
      </c>
      <c r="E277" s="2" t="e">
        <f>VLOOKUP(A277,[1]HOP!A:L,12,0)</f>
        <v>#N/A</v>
      </c>
      <c r="F277" s="2">
        <v>2655630</v>
      </c>
      <c r="G277" s="2" t="e">
        <f t="shared" si="4"/>
        <v>#N/A</v>
      </c>
      <c r="H277" s="2" t="str">
        <f>$H$1&amp;F277</f>
        <v>，2655630</v>
      </c>
      <c r="I277" s="2" t="e">
        <f>VLOOKUP(A277,[1]HOP!A:U,21,0)</f>
        <v>#N/A</v>
      </c>
      <c r="J277" s="2" t="s">
        <v>2168</v>
      </c>
    </row>
    <row r="278" s="2" customFormat="1" spans="1:10">
      <c r="A278" s="6">
        <v>21122099672</v>
      </c>
      <c r="B278" s="7">
        <v>44826</v>
      </c>
      <c r="C278" s="7">
        <v>44827</v>
      </c>
      <c r="D278" s="2">
        <v>-101.46</v>
      </c>
      <c r="E278" s="2" t="e">
        <f>VLOOKUP(A278,[1]HOP!A:L,12,0)</f>
        <v>#N/A</v>
      </c>
      <c r="F278" s="2">
        <v>2703703</v>
      </c>
      <c r="G278" s="2" t="e">
        <f t="shared" si="4"/>
        <v>#N/A</v>
      </c>
      <c r="H278" s="2" t="str">
        <f>$H$1&amp;F278</f>
        <v>，2703703</v>
      </c>
      <c r="I278" s="2" t="e">
        <f>VLOOKUP(A278,[1]HOP!A:U,21,0)</f>
        <v>#N/A</v>
      </c>
      <c r="J278" s="2" t="s">
        <v>2169</v>
      </c>
    </row>
    <row r="279" s="1" customFormat="1" spans="1:10">
      <c r="A279" s="3">
        <v>18952233806</v>
      </c>
      <c r="B279" s="4">
        <v>44826</v>
      </c>
      <c r="C279" s="4">
        <v>44829</v>
      </c>
      <c r="D279" s="1">
        <v>-143.91</v>
      </c>
      <c r="E279" s="1" t="e">
        <f>VLOOKUP(A279,[1]HOP!A:L,12,0)</f>
        <v>#N/A</v>
      </c>
      <c r="F279" s="1">
        <v>2688281</v>
      </c>
      <c r="G279" s="1" t="e">
        <f t="shared" si="4"/>
        <v>#N/A</v>
      </c>
      <c r="H279" s="1" t="str">
        <f>$H$1&amp;F279</f>
        <v>，2688281</v>
      </c>
      <c r="I279" s="1" t="e">
        <f>VLOOKUP(A279,[1]HOP!A:U,21,0)</f>
        <v>#N/A</v>
      </c>
      <c r="J279" s="1" t="s">
        <v>2170</v>
      </c>
    </row>
    <row r="280" s="1" customFormat="1" spans="1:10">
      <c r="A280" s="3">
        <v>21125901811</v>
      </c>
      <c r="B280" s="4">
        <v>44828</v>
      </c>
      <c r="C280" s="4">
        <v>44829</v>
      </c>
      <c r="D280" s="1">
        <v>-12.58</v>
      </c>
      <c r="E280" s="1" t="e">
        <f>VLOOKUP(A280,[1]HOP!A:L,12,0)</f>
        <v>#N/A</v>
      </c>
      <c r="F280" s="1">
        <v>2704352</v>
      </c>
      <c r="G280" s="1" t="e">
        <f t="shared" si="4"/>
        <v>#N/A</v>
      </c>
      <c r="H280" s="1" t="str">
        <f>$H$1&amp;F280</f>
        <v>，2704352</v>
      </c>
      <c r="I280" s="1" t="e">
        <f>VLOOKUP(A280,[1]HOP!A:U,21,0)</f>
        <v>#N/A</v>
      </c>
      <c r="J280" s="1" t="s">
        <v>2171</v>
      </c>
    </row>
    <row r="281" s="1" customFormat="1" spans="1:12">
      <c r="A281" s="3">
        <v>21144335266</v>
      </c>
      <c r="B281" s="4">
        <v>44832</v>
      </c>
      <c r="C281" s="4">
        <v>44835</v>
      </c>
      <c r="D281" s="1">
        <v>-132.17</v>
      </c>
      <c r="E281" s="1" t="e">
        <f>VLOOKUP(A281,[1]HOP!A:L,12,0)</f>
        <v>#N/A</v>
      </c>
      <c r="F281" s="1">
        <v>2707903</v>
      </c>
      <c r="G281" s="1" t="e">
        <f t="shared" si="4"/>
        <v>#N/A</v>
      </c>
      <c r="H281" s="1" t="str">
        <f>$H$1&amp;F281</f>
        <v>，2707903</v>
      </c>
      <c r="I281" s="1" t="e">
        <f>VLOOKUP(A281,[1]HOP!A:U,21,0)</f>
        <v>#N/A</v>
      </c>
      <c r="J281" s="1" t="s">
        <v>2172</v>
      </c>
      <c r="L281" s="1" t="s">
        <v>2173</v>
      </c>
    </row>
    <row r="282" s="1" customFormat="1" spans="1:12">
      <c r="A282" s="3">
        <v>21149581297</v>
      </c>
      <c r="B282" s="4">
        <v>44833</v>
      </c>
      <c r="C282" s="4">
        <v>44834</v>
      </c>
      <c r="D282" s="1">
        <v>-48.07</v>
      </c>
      <c r="E282" s="1" t="e">
        <f>VLOOKUP(A282,[1]HOP!A:L,12,0)</f>
        <v>#N/A</v>
      </c>
      <c r="F282" s="1">
        <v>2708965</v>
      </c>
      <c r="G282" s="1" t="e">
        <f t="shared" si="4"/>
        <v>#N/A</v>
      </c>
      <c r="H282" s="1" t="str">
        <f>$H$1&amp;F282</f>
        <v>，2708965</v>
      </c>
      <c r="I282" s="1" t="e">
        <f>VLOOKUP(A282,[1]HOP!A:U,21,0)</f>
        <v>#N/A</v>
      </c>
      <c r="J282" s="1" t="s">
        <v>2174</v>
      </c>
      <c r="L282" s="1" t="s">
        <v>2175</v>
      </c>
    </row>
    <row r="283" s="1" customFormat="1" spans="1:12">
      <c r="A283" s="3">
        <v>21225059584</v>
      </c>
      <c r="B283" s="4">
        <v>44832</v>
      </c>
      <c r="C283" s="4">
        <v>44833</v>
      </c>
      <c r="D283" s="1">
        <v>-7.22</v>
      </c>
      <c r="E283" s="1" t="e">
        <f>VLOOKUP(A283,[1]HOP!A:L,12,0)</f>
        <v>#N/A</v>
      </c>
      <c r="F283" s="1">
        <v>2714015</v>
      </c>
      <c r="G283" s="1" t="e">
        <f t="shared" si="4"/>
        <v>#N/A</v>
      </c>
      <c r="H283" s="1" t="str">
        <f>$H$1&amp;F283</f>
        <v>，2714015</v>
      </c>
      <c r="I283" s="1" t="e">
        <f>VLOOKUP(A283,[1]HOP!A:U,21,0)</f>
        <v>#N/A</v>
      </c>
      <c r="J283" s="1" t="s">
        <v>2176</v>
      </c>
      <c r="L283" s="1" t="s">
        <v>2177</v>
      </c>
    </row>
    <row r="285" spans="4:4">
      <c r="D285" s="1">
        <f>SUM(D2:D284)</f>
        <v>383860.59</v>
      </c>
    </row>
    <row r="288" spans="1:3">
      <c r="A288" s="1" t="s">
        <v>2178</v>
      </c>
      <c r="C288" s="1">
        <v>19458</v>
      </c>
    </row>
    <row r="289" spans="1:10">
      <c r="A289" s="1" t="s">
        <v>2179</v>
      </c>
      <c r="C289" s="1">
        <v>364739.59</v>
      </c>
      <c r="J289" s="1">
        <v>269744.42</v>
      </c>
    </row>
    <row r="290" spans="1:10">
      <c r="A290" s="1" t="s">
        <v>2180</v>
      </c>
      <c r="C290" s="1">
        <v>-116.34</v>
      </c>
      <c r="J290" s="1">
        <v>114116.17</v>
      </c>
    </row>
    <row r="291" spans="1:10">
      <c r="A291" s="1" t="s">
        <v>2181</v>
      </c>
      <c r="C291" s="1">
        <v>-13.66</v>
      </c>
      <c r="J291" s="1">
        <f>SUM(J289:J290)</f>
        <v>383860.59</v>
      </c>
    </row>
    <row r="292" spans="1:3">
      <c r="A292" s="1" t="s">
        <v>2182</v>
      </c>
      <c r="C292" s="1">
        <v>-184.26</v>
      </c>
    </row>
    <row r="293" spans="1:3">
      <c r="A293" s="1" t="s">
        <v>2183</v>
      </c>
      <c r="C293" s="1">
        <v>-22.74</v>
      </c>
    </row>
    <row r="294" spans="1:3">
      <c r="A294" s="1" t="s">
        <v>2184</v>
      </c>
      <c r="C294" s="1">
        <f>SUBTOTAL(9,C288:C293)</f>
        <v>383860.59</v>
      </c>
    </row>
    <row r="299" spans="1:1">
      <c r="A299" s="1" t="s">
        <v>2185</v>
      </c>
    </row>
  </sheetData>
  <autoFilter ref="A1:XFD293">
    <filterColumn colId="3">
      <filters blank="1">
        <filter val="-115.42"/>
        <filter val="-123.43"/>
        <filter val="-1814"/>
        <filter val="-787.85"/>
        <filter val="-101.46"/>
        <filter val="-5725.16"/>
        <filter val="-12.58"/>
        <filter val="-14167.61"/>
        <filter val="-7.22"/>
        <filter val="-58.4"/>
        <filter val="-116.34"/>
        <filter val="-13.66"/>
        <filter val="-3422.72"/>
        <filter val="-5716.33"/>
        <filter val="-22.74"/>
        <filter val="-184.26"/>
        <filter val="-825.67"/>
        <filter val="-556.28"/>
        <filter val="-84.78"/>
        <filter val="-2072.39"/>
        <filter val="-143.91"/>
        <filter val="-474.93"/>
        <filter val="-1305.83"/>
        <filter val="-930.54"/>
        <filter val="-387"/>
        <filter val="-132.17"/>
        <filter val="-759.57"/>
        <filter val="-48.07"/>
        <filter val="-1079.09"/>
        <filter val="383860.5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187:A283">
    <cfRule type="duplicateValues" dxfId="0" priority="1"/>
  </conditionalFormatting>
  <conditionalFormatting sqref="A1:A186 A284:A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Sheet2</vt:lpstr>
      <vt:lpstr>19-20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2022-10-19T01:31:00Z</dcterms:created>
  <dcterms:modified xsi:type="dcterms:W3CDTF">2022-10-20T07:41:05Z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0253DDCB6BD34569AC2D3A35A961CDE7</vt:lpwstr>
  </property>
  <property fmtid="{D5CDD505-2E9C-101B-9397-08002B2CF9AE}" pid="3" name="KSOProductBuildVer">
    <vt:lpwstr>2052-11.1.0.12598</vt:lpwstr>
  </property>
</Properties>
</file>