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对账!$1:$24</definedName>
  </definedNames>
  <calcPr calcId="144525"/>
</workbook>
</file>

<file path=xl/sharedStrings.xml><?xml version="1.0" encoding="utf-8"?>
<sst xmlns="http://schemas.openxmlformats.org/spreadsheetml/2006/main" count="519" uniqueCount="161">
  <si>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</si>
  <si>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</si>
  <si>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</si>
  <si>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</si>
  <si>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</si>
  <si>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</si>
  <si>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</si>
  <si>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</si>
  <si>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</si>
  <si>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</si>
  <si>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</si>
  <si>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</si>
  <si>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</si>
  <si>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</si>
  <si>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</si>
  <si>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</si>
  <si>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</si>
  <si>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</si>
  <si>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</si>
  <si>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</si>
  <si>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</si>
  <si>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</si>
  <si>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</si>
  <si>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</si>
  <si>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</si>
  <si>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999221237532014	</t>
  </si>
  <si>
    <t>Ctrip</t>
  </si>
  <si>
    <t>正常</t>
  </si>
  <si>
    <t>[五华]五华热矿泥温泉度假村(99113525)</t>
  </si>
  <si>
    <t>标准大床房&lt;特惠专享&gt;&lt;双人入住&gt;&lt;双早&gt;&lt;新酒店礼盒&gt;</t>
  </si>
  <si>
    <t>CNY</t>
  </si>
  <si>
    <t>王元,曾红卫</t>
  </si>
  <si>
    <t>CA363221020CNY</t>
  </si>
  <si>
    <t>未提现</t>
  </si>
  <si>
    <t>携程开票</t>
  </si>
  <si>
    <t xml:space="preserve">	</t>
  </si>
  <si>
    <t xml:space="preserve">21261534506	</t>
  </si>
  <si>
    <t>[佛山]佛山顺德新世界酒店(67322891)</t>
  </si>
  <si>
    <t>高级客房&lt;双人入住&gt;&lt;内宾&gt;&lt;预付&gt;&lt;无早&gt;</t>
  </si>
  <si>
    <t>王晓宇</t>
  </si>
  <si>
    <t xml:space="preserve">21327273126	</t>
  </si>
  <si>
    <t>标准大床房&lt;超值特惠&gt;&lt;双人入住&gt;&lt;日历房套餐高价值&gt;&lt;双早&gt;&lt;新酒店礼盒&gt;</t>
  </si>
  <si>
    <t>何洁鑫,何漫流</t>
  </si>
  <si>
    <t xml:space="preserve">999221331916111	</t>
  </si>
  <si>
    <t>[梅州]梅州麓湖山酒店(67856423)</t>
  </si>
  <si>
    <t>豪华双床房&lt;双人入住&gt;&lt;内宾&gt;&lt;日历房套餐高价值&gt;&lt;预付&gt;&lt;双早&gt;&lt;新酒店礼盒&gt;</t>
  </si>
  <si>
    <t>蔡佳欢,刘燕真</t>
  </si>
  <si>
    <t xml:space="preserve">2723691	</t>
  </si>
  <si>
    <t xml:space="preserve">1628939	</t>
  </si>
  <si>
    <t xml:space="preserve">999221333107321	</t>
  </si>
  <si>
    <t>[漳浦]翡翠湾禧月海景酒店(89052199)</t>
  </si>
  <si>
    <t>豪华海景标间&lt;超值特惠&gt;&lt;双人入住&gt;&lt;双早&gt;</t>
  </si>
  <si>
    <t>徐峰</t>
  </si>
  <si>
    <t xml:space="preserve">2723872	</t>
  </si>
  <si>
    <t xml:space="preserve">999221334079356	</t>
  </si>
  <si>
    <t>姚帝锦</t>
  </si>
  <si>
    <t xml:space="preserve">999221334098658	</t>
  </si>
  <si>
    <t>潘伟坚</t>
  </si>
  <si>
    <t xml:space="preserve">2724029	</t>
  </si>
  <si>
    <t xml:space="preserve">999221334221644	</t>
  </si>
  <si>
    <t>林春梅</t>
  </si>
  <si>
    <t xml:space="preserve">21335034359	</t>
  </si>
  <si>
    <t>蔡欣聪</t>
  </si>
  <si>
    <t xml:space="preserve">21335197006	</t>
  </si>
  <si>
    <t>黄建钗,曾少君,谢少坤</t>
  </si>
  <si>
    <t xml:space="preserve">2724181	</t>
  </si>
  <si>
    <t xml:space="preserve">999221335334003	</t>
  </si>
  <si>
    <t>标准双床&lt;超值特惠&gt;&lt;双人入住&gt;&lt;日历房套餐高价值&gt;&lt;双早&gt;&lt;新酒店礼盒&gt;</t>
  </si>
  <si>
    <t>刘辉</t>
  </si>
  <si>
    <t xml:space="preserve">21335554457	</t>
  </si>
  <si>
    <t>谭得强</t>
  </si>
  <si>
    <t xml:space="preserve">2724245	</t>
  </si>
  <si>
    <t xml:space="preserve">21336776537	</t>
  </si>
  <si>
    <t>叶丽开,陈玉莲,陈俊浩</t>
  </si>
  <si>
    <t xml:space="preserve">21336818728	</t>
  </si>
  <si>
    <t>陈颖欣</t>
  </si>
  <si>
    <t xml:space="preserve">2724449	</t>
  </si>
  <si>
    <t>，</t>
  </si>
  <si>
    <t>A221020092103481</t>
  </si>
  <si>
    <t>A221020092220481</t>
  </si>
  <si>
    <t>A221020092442481</t>
  </si>
  <si>
    <t>CNY / HKD 当前参考汇率: 1.080446623</t>
  </si>
  <si>
    <t>总计：8851.83 CNY/
9563.93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</si>
  <si>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</si>
  <si>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</si>
  <si>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</si>
  <si>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</si>
  <si>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</si>
  <si>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</si>
  <si>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</si>
  <si>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</si>
  <si>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</si>
  <si>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</si>
  <si>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</si>
  <si>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</si>
  <si>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</si>
  <si>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</si>
  <si>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</si>
  <si>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</si>
  <si>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</si>
  <si>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</si>
  <si>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</si>
  <si>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2022-10-04</t>
  </si>
  <si>
    <t>2724449</t>
  </si>
  <si>
    <t>五华热矿泥温泉度假村</t>
  </si>
  <si>
    <t>2022-10-05</t>
  </si>
  <si>
    <t>退房日周结</t>
  </si>
  <si>
    <t>456.96</t>
  </si>
  <si>
    <t>RMB</t>
  </si>
  <si>
    <t>0</t>
  </si>
  <si>
    <t>0.00</t>
  </si>
  <si>
    <t>携程国内直连(DD)</t>
  </si>
  <si>
    <t>01.011249</t>
  </si>
  <si>
    <t>2022-10-04 19:23:46</t>
  </si>
  <si>
    <t>否</t>
  </si>
  <si>
    <t>汇智国际旅游发展有限公司</t>
  </si>
  <si>
    <t>直采</t>
  </si>
  <si>
    <t>中国</t>
  </si>
  <si>
    <t>2724443</t>
  </si>
  <si>
    <t>1309.68</t>
  </si>
  <si>
    <t>2022-10-04 19:32:46</t>
  </si>
  <si>
    <t>2724245</t>
  </si>
  <si>
    <t>436.56</t>
  </si>
  <si>
    <t>2022-10-04 17:11:24</t>
  </si>
  <si>
    <t>2724210</t>
  </si>
  <si>
    <t>2022-10-04 16:40:53</t>
  </si>
  <si>
    <t>2724181</t>
  </si>
  <si>
    <t>942.48</t>
  </si>
  <si>
    <t>2022-10-04 16:35:39</t>
  </si>
  <si>
    <t>2724156</t>
  </si>
  <si>
    <t>314.16</t>
  </si>
  <si>
    <t>2022-10-04 16:06:47</t>
  </si>
  <si>
    <t>2724040</t>
  </si>
  <si>
    <t>2022-10-04 14:51:13</t>
  </si>
  <si>
    <t>2724029</t>
  </si>
  <si>
    <t>2022-10-04 14:43:19</t>
  </si>
  <si>
    <t>2724028</t>
  </si>
  <si>
    <t>2022-10-04 14:35:52</t>
  </si>
  <si>
    <t>2723872</t>
  </si>
  <si>
    <t>翡翠湾禧月海景酒店</t>
  </si>
  <si>
    <t>489.60</t>
  </si>
  <si>
    <t>2022-10-04 12:57:36</t>
  </si>
  <si>
    <t>2723691</t>
  </si>
  <si>
    <t>梅州麓湖山酒店</t>
  </si>
  <si>
    <t>1170.72</t>
  </si>
  <si>
    <t>2022-10-04 10:44:55</t>
  </si>
  <si>
    <t>Saas酒店</t>
  </si>
  <si>
    <t>2022-10-03</t>
  </si>
  <si>
    <t>2723087</t>
  </si>
  <si>
    <t>873.12</t>
  </si>
  <si>
    <t>2022-10-03 21:45:55</t>
  </si>
  <si>
    <t>2022-10-01</t>
  </si>
  <si>
    <t>2720130</t>
  </si>
  <si>
    <t>佛山顺德新世界酒店</t>
  </si>
  <si>
    <t>463.59</t>
  </si>
  <si>
    <t>2022-10-01 23:41:07</t>
  </si>
  <si>
    <t>直连</t>
  </si>
  <si>
    <t>2022-09-29</t>
  </si>
  <si>
    <t>2716044</t>
  </si>
  <si>
    <t>628.32</t>
  </si>
  <si>
    <t>2022-09-29 21:02:58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</si>
</sst>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31</xdr:row>
      <xdr:rowOff>0</xdr:rowOff>
    </xdr:from>
    <xdr:to>
      <xdr:col>18</xdr:col>
      <xdr:colOff>200025</xdr:colOff>
      <xdr:row>61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14950"/>
          <a:ext cx="13030200" cy="5248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44838</v>
      </c>
      <c r="G2" s="6">
        <v>44839</v>
      </c>
      <c r="H2" s="4">
        <v>2</v>
      </c>
      <c r="I2" s="4">
        <v>1</v>
      </c>
      <c r="J2" s="4">
        <v>2</v>
      </c>
      <c r="K2" s="4" t="s">
        <v>30</v>
      </c>
      <c r="L2" s="4">
        <v>628.32</v>
      </c>
      <c r="M2" s="4">
        <v>628.32</v>
      </c>
      <c r="N2" s="4" t="s">
        <v>31</v>
      </c>
      <c r="O2" s="4" t="s">
        <v>32</v>
      </c>
      <c r="P2" s="4" t="s">
        <v>33</v>
      </c>
      <c r="Q2" s="4">
        <v>0</v>
      </c>
      <c r="R2" s="7">
        <v>44833</v>
      </c>
      <c r="S2" s="6">
        <v>44854</v>
      </c>
      <c r="T2" s="4" t="s">
        <v>34</v>
      </c>
      <c r="U2" s="4">
        <v>628.32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44838</v>
      </c>
      <c r="G3" s="6">
        <v>44839</v>
      </c>
      <c r="H3" s="4">
        <v>1</v>
      </c>
      <c r="I3" s="4">
        <v>1</v>
      </c>
      <c r="J3" s="4">
        <v>1</v>
      </c>
      <c r="K3" s="4" t="s">
        <v>30</v>
      </c>
      <c r="L3" s="4">
        <v>463.59</v>
      </c>
      <c r="M3" s="4">
        <v>463.59</v>
      </c>
      <c r="N3" s="4" t="s">
        <v>39</v>
      </c>
      <c r="O3" s="4" t="s">
        <v>32</v>
      </c>
      <c r="P3" s="4" t="s">
        <v>33</v>
      </c>
      <c r="Q3" s="4">
        <v>0</v>
      </c>
      <c r="R3" s="7">
        <v>44835</v>
      </c>
      <c r="S3" s="6">
        <v>44854</v>
      </c>
      <c r="T3" s="4" t="s">
        <v>34</v>
      </c>
      <c r="U3" s="4">
        <v>463.59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28</v>
      </c>
      <c r="E4" s="4" t="s">
        <v>41</v>
      </c>
      <c r="F4" s="6">
        <v>44838</v>
      </c>
      <c r="G4" s="6">
        <v>44839</v>
      </c>
      <c r="H4" s="4">
        <v>2</v>
      </c>
      <c r="I4" s="4">
        <v>1</v>
      </c>
      <c r="J4" s="4">
        <v>2</v>
      </c>
      <c r="K4" s="4" t="s">
        <v>30</v>
      </c>
      <c r="L4" s="4">
        <v>873.12</v>
      </c>
      <c r="M4" s="4">
        <v>873.12</v>
      </c>
      <c r="N4" s="4" t="s">
        <v>42</v>
      </c>
      <c r="O4" s="4" t="s">
        <v>32</v>
      </c>
      <c r="P4" s="4" t="s">
        <v>33</v>
      </c>
      <c r="Q4" s="4">
        <v>0</v>
      </c>
      <c r="R4" s="7">
        <v>44837</v>
      </c>
      <c r="S4" s="6">
        <v>44854</v>
      </c>
      <c r="T4" s="4" t="s">
        <v>34</v>
      </c>
      <c r="U4" s="4">
        <v>873.12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44838</v>
      </c>
      <c r="G5" s="6">
        <v>44839</v>
      </c>
      <c r="H5" s="4">
        <v>2</v>
      </c>
      <c r="I5" s="4">
        <v>1</v>
      </c>
      <c r="J5" s="4">
        <v>2</v>
      </c>
      <c r="K5" s="4" t="s">
        <v>30</v>
      </c>
      <c r="L5" s="4">
        <v>1170.72</v>
      </c>
      <c r="M5" s="4">
        <v>1170.72</v>
      </c>
      <c r="N5" s="4" t="s">
        <v>46</v>
      </c>
      <c r="O5" s="4" t="s">
        <v>32</v>
      </c>
      <c r="P5" s="4" t="s">
        <v>33</v>
      </c>
      <c r="Q5" s="4">
        <v>0</v>
      </c>
      <c r="R5" s="7">
        <v>44838</v>
      </c>
      <c r="S5" s="6">
        <v>44854</v>
      </c>
      <c r="T5" s="4" t="s">
        <v>34</v>
      </c>
      <c r="U5" s="4">
        <v>1170.72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44838</v>
      </c>
      <c r="G6" s="6">
        <v>44839</v>
      </c>
      <c r="H6" s="4">
        <v>1</v>
      </c>
      <c r="I6" s="4">
        <v>1</v>
      </c>
      <c r="J6" s="4">
        <v>1</v>
      </c>
      <c r="K6" s="4" t="s">
        <v>30</v>
      </c>
      <c r="L6" s="4">
        <v>489.6</v>
      </c>
      <c r="M6" s="4">
        <v>489.6</v>
      </c>
      <c r="N6" s="4" t="s">
        <v>52</v>
      </c>
      <c r="O6" s="4" t="s">
        <v>32</v>
      </c>
      <c r="P6" s="4" t="s">
        <v>33</v>
      </c>
      <c r="Q6" s="4">
        <v>0</v>
      </c>
      <c r="R6" s="7">
        <v>44838</v>
      </c>
      <c r="S6" s="6">
        <v>44854</v>
      </c>
      <c r="T6" s="4" t="s">
        <v>34</v>
      </c>
      <c r="U6" s="4">
        <v>489.6</v>
      </c>
      <c r="V6" s="4">
        <v>0</v>
      </c>
      <c r="W6" s="4">
        <v>0</v>
      </c>
      <c r="X6" s="4" t="s">
        <v>53</v>
      </c>
      <c r="Y6" s="4" t="s">
        <v>35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28</v>
      </c>
      <c r="E7" s="4" t="s">
        <v>41</v>
      </c>
      <c r="F7" s="6">
        <v>44838</v>
      </c>
      <c r="G7" s="6">
        <v>44839</v>
      </c>
      <c r="H7" s="4">
        <v>1</v>
      </c>
      <c r="I7" s="4">
        <v>1</v>
      </c>
      <c r="J7" s="4">
        <v>1</v>
      </c>
      <c r="K7" s="4" t="s">
        <v>30</v>
      </c>
      <c r="L7" s="4">
        <v>436.56</v>
      </c>
      <c r="M7" s="4">
        <v>436.56</v>
      </c>
      <c r="N7" s="4" t="s">
        <v>55</v>
      </c>
      <c r="O7" s="4" t="s">
        <v>32</v>
      </c>
      <c r="P7" s="4" t="s">
        <v>33</v>
      </c>
      <c r="Q7" s="4">
        <v>0</v>
      </c>
      <c r="R7" s="7">
        <v>44838</v>
      </c>
      <c r="S7" s="6">
        <v>44854</v>
      </c>
      <c r="T7" s="4" t="s">
        <v>34</v>
      </c>
      <c r="U7" s="4">
        <v>436.56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28</v>
      </c>
      <c r="E8" s="4" t="s">
        <v>41</v>
      </c>
      <c r="F8" s="6">
        <v>44838</v>
      </c>
      <c r="G8" s="6">
        <v>44839</v>
      </c>
      <c r="H8" s="4">
        <v>1</v>
      </c>
      <c r="I8" s="4">
        <v>1</v>
      </c>
      <c r="J8" s="4">
        <v>1</v>
      </c>
      <c r="K8" s="4" t="s">
        <v>30</v>
      </c>
      <c r="L8" s="4">
        <v>436.56</v>
      </c>
      <c r="M8" s="4">
        <v>436.56</v>
      </c>
      <c r="N8" s="4" t="s">
        <v>57</v>
      </c>
      <c r="O8" s="4" t="s">
        <v>32</v>
      </c>
      <c r="P8" s="4" t="s">
        <v>33</v>
      </c>
      <c r="Q8" s="4">
        <v>0</v>
      </c>
      <c r="R8" s="7">
        <v>44838</v>
      </c>
      <c r="S8" s="6">
        <v>44854</v>
      </c>
      <c r="T8" s="4" t="s">
        <v>34</v>
      </c>
      <c r="U8" s="4">
        <v>436.56</v>
      </c>
      <c r="V8" s="4">
        <v>0</v>
      </c>
      <c r="W8" s="4">
        <v>0</v>
      </c>
      <c r="X8" s="4" t="s">
        <v>58</v>
      </c>
      <c r="Y8" s="4" t="s">
        <v>35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28</v>
      </c>
      <c r="E9" s="4" t="s">
        <v>41</v>
      </c>
      <c r="F9" s="6">
        <v>44838</v>
      </c>
      <c r="G9" s="6">
        <v>44839</v>
      </c>
      <c r="H9" s="4">
        <v>1</v>
      </c>
      <c r="I9" s="4">
        <v>1</v>
      </c>
      <c r="J9" s="4">
        <v>1</v>
      </c>
      <c r="K9" s="4" t="s">
        <v>30</v>
      </c>
      <c r="L9" s="4">
        <v>436.56</v>
      </c>
      <c r="M9" s="4">
        <v>436.56</v>
      </c>
      <c r="N9" s="4" t="s">
        <v>60</v>
      </c>
      <c r="O9" s="4" t="s">
        <v>32</v>
      </c>
      <c r="P9" s="4" t="s">
        <v>33</v>
      </c>
      <c r="Q9" s="4">
        <v>0</v>
      </c>
      <c r="R9" s="7">
        <v>44838</v>
      </c>
      <c r="S9" s="6">
        <v>44854</v>
      </c>
      <c r="T9" s="4" t="s">
        <v>34</v>
      </c>
      <c r="U9" s="4">
        <v>436.56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61</v>
      </c>
      <c r="B10" s="4" t="s">
        <v>26</v>
      </c>
      <c r="C10" s="4" t="s">
        <v>27</v>
      </c>
      <c r="D10" s="4" t="s">
        <v>28</v>
      </c>
      <c r="E10" s="4" t="s">
        <v>29</v>
      </c>
      <c r="F10" s="6">
        <v>44838</v>
      </c>
      <c r="G10" s="6">
        <v>44839</v>
      </c>
      <c r="H10" s="4">
        <v>1</v>
      </c>
      <c r="I10" s="4">
        <v>1</v>
      </c>
      <c r="J10" s="4">
        <v>1</v>
      </c>
      <c r="K10" s="4" t="s">
        <v>30</v>
      </c>
      <c r="L10" s="4">
        <v>314.16</v>
      </c>
      <c r="M10" s="4">
        <v>314.16</v>
      </c>
      <c r="N10" s="4" t="s">
        <v>62</v>
      </c>
      <c r="O10" s="4" t="s">
        <v>32</v>
      </c>
      <c r="P10" s="4" t="s">
        <v>33</v>
      </c>
      <c r="Q10" s="4">
        <v>0</v>
      </c>
      <c r="R10" s="7">
        <v>44838</v>
      </c>
      <c r="S10" s="6">
        <v>44854</v>
      </c>
      <c r="T10" s="4" t="s">
        <v>34</v>
      </c>
      <c r="U10" s="4">
        <v>314.16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63</v>
      </c>
      <c r="B11" s="4" t="s">
        <v>26</v>
      </c>
      <c r="C11" s="4" t="s">
        <v>27</v>
      </c>
      <c r="D11" s="4" t="s">
        <v>28</v>
      </c>
      <c r="E11" s="4" t="s">
        <v>29</v>
      </c>
      <c r="F11" s="6">
        <v>44838</v>
      </c>
      <c r="G11" s="6">
        <v>44839</v>
      </c>
      <c r="H11" s="4">
        <v>3</v>
      </c>
      <c r="I11" s="4">
        <v>1</v>
      </c>
      <c r="J11" s="4">
        <v>3</v>
      </c>
      <c r="K11" s="4" t="s">
        <v>30</v>
      </c>
      <c r="L11" s="4">
        <v>942.48</v>
      </c>
      <c r="M11" s="4">
        <v>942.48</v>
      </c>
      <c r="N11" s="4" t="s">
        <v>64</v>
      </c>
      <c r="O11" s="4" t="s">
        <v>32</v>
      </c>
      <c r="P11" s="4" t="s">
        <v>33</v>
      </c>
      <c r="Q11" s="4">
        <v>0</v>
      </c>
      <c r="R11" s="7">
        <v>44838</v>
      </c>
      <c r="S11" s="6">
        <v>44854</v>
      </c>
      <c r="T11" s="4" t="s">
        <v>34</v>
      </c>
      <c r="U11" s="4">
        <v>942.48</v>
      </c>
      <c r="V11" s="4">
        <v>0</v>
      </c>
      <c r="W11" s="4">
        <v>0</v>
      </c>
      <c r="X11" s="4" t="s">
        <v>65</v>
      </c>
      <c r="Y11" s="4" t="s">
        <v>35</v>
      </c>
    </row>
    <row r="12" s="4" customFormat="1" spans="1:25">
      <c r="A12" s="4" t="s">
        <v>66</v>
      </c>
      <c r="B12" s="4" t="s">
        <v>26</v>
      </c>
      <c r="C12" s="4" t="s">
        <v>27</v>
      </c>
      <c r="D12" s="4" t="s">
        <v>28</v>
      </c>
      <c r="E12" s="4" t="s">
        <v>67</v>
      </c>
      <c r="F12" s="6">
        <v>44838</v>
      </c>
      <c r="G12" s="6">
        <v>44839</v>
      </c>
      <c r="H12" s="4">
        <v>1</v>
      </c>
      <c r="I12" s="4">
        <v>1</v>
      </c>
      <c r="J12" s="4">
        <v>1</v>
      </c>
      <c r="K12" s="4" t="s">
        <v>30</v>
      </c>
      <c r="L12" s="4">
        <v>456.96</v>
      </c>
      <c r="M12" s="4">
        <v>456.96</v>
      </c>
      <c r="N12" s="4" t="s">
        <v>68</v>
      </c>
      <c r="O12" s="4" t="s">
        <v>32</v>
      </c>
      <c r="P12" s="4" t="s">
        <v>33</v>
      </c>
      <c r="Q12" s="4">
        <v>0</v>
      </c>
      <c r="R12" s="7">
        <v>44838</v>
      </c>
      <c r="S12" s="6">
        <v>44854</v>
      </c>
      <c r="T12" s="4" t="s">
        <v>34</v>
      </c>
      <c r="U12" s="4">
        <v>456.96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69</v>
      </c>
      <c r="B13" s="4" t="s">
        <v>26</v>
      </c>
      <c r="C13" s="4" t="s">
        <v>27</v>
      </c>
      <c r="D13" s="4" t="s">
        <v>28</v>
      </c>
      <c r="E13" s="4" t="s">
        <v>41</v>
      </c>
      <c r="F13" s="6">
        <v>44838</v>
      </c>
      <c r="G13" s="6">
        <v>44839</v>
      </c>
      <c r="H13" s="4">
        <v>1</v>
      </c>
      <c r="I13" s="4">
        <v>1</v>
      </c>
      <c r="J13" s="4">
        <v>1</v>
      </c>
      <c r="K13" s="4" t="s">
        <v>30</v>
      </c>
      <c r="L13" s="4">
        <v>436.56</v>
      </c>
      <c r="M13" s="4">
        <v>436.56</v>
      </c>
      <c r="N13" s="4" t="s">
        <v>70</v>
      </c>
      <c r="O13" s="4" t="s">
        <v>32</v>
      </c>
      <c r="P13" s="4" t="s">
        <v>33</v>
      </c>
      <c r="Q13" s="4">
        <v>0</v>
      </c>
      <c r="R13" s="7">
        <v>44838</v>
      </c>
      <c r="S13" s="6">
        <v>44854</v>
      </c>
      <c r="T13" s="4" t="s">
        <v>34</v>
      </c>
      <c r="U13" s="4">
        <v>436.56</v>
      </c>
      <c r="V13" s="4">
        <v>0</v>
      </c>
      <c r="W13" s="4">
        <v>0</v>
      </c>
      <c r="X13" s="4" t="s">
        <v>71</v>
      </c>
      <c r="Y13" s="4" t="s">
        <v>35</v>
      </c>
    </row>
    <row r="14" s="4" customFormat="1" spans="1:25">
      <c r="A14" s="4" t="s">
        <v>72</v>
      </c>
      <c r="B14" s="4" t="s">
        <v>26</v>
      </c>
      <c r="C14" s="4" t="s">
        <v>27</v>
      </c>
      <c r="D14" s="4" t="s">
        <v>28</v>
      </c>
      <c r="E14" s="4" t="s">
        <v>41</v>
      </c>
      <c r="F14" s="6">
        <v>44838</v>
      </c>
      <c r="G14" s="6">
        <v>44839</v>
      </c>
      <c r="H14" s="4">
        <v>3</v>
      </c>
      <c r="I14" s="4">
        <v>1</v>
      </c>
      <c r="J14" s="4">
        <v>3</v>
      </c>
      <c r="K14" s="4" t="s">
        <v>30</v>
      </c>
      <c r="L14" s="4">
        <v>1309.68</v>
      </c>
      <c r="M14" s="4">
        <v>1309.68</v>
      </c>
      <c r="N14" s="4" t="s">
        <v>73</v>
      </c>
      <c r="O14" s="4" t="s">
        <v>32</v>
      </c>
      <c r="P14" s="4" t="s">
        <v>33</v>
      </c>
      <c r="Q14" s="4">
        <v>0</v>
      </c>
      <c r="R14" s="7">
        <v>44838</v>
      </c>
      <c r="S14" s="6">
        <v>44854</v>
      </c>
      <c r="T14" s="4" t="s">
        <v>34</v>
      </c>
      <c r="U14" s="4">
        <v>1309.68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74</v>
      </c>
      <c r="B15" s="4" t="s">
        <v>26</v>
      </c>
      <c r="C15" s="4" t="s">
        <v>27</v>
      </c>
      <c r="D15" s="4" t="s">
        <v>28</v>
      </c>
      <c r="E15" s="4" t="s">
        <v>67</v>
      </c>
      <c r="F15" s="6">
        <v>44838</v>
      </c>
      <c r="G15" s="6">
        <v>44839</v>
      </c>
      <c r="H15" s="4">
        <v>1</v>
      </c>
      <c r="I15" s="4">
        <v>1</v>
      </c>
      <c r="J15" s="4">
        <v>1</v>
      </c>
      <c r="K15" s="4" t="s">
        <v>30</v>
      </c>
      <c r="L15" s="4">
        <v>456.96</v>
      </c>
      <c r="M15" s="4">
        <v>456.96</v>
      </c>
      <c r="N15" s="4" t="s">
        <v>75</v>
      </c>
      <c r="O15" s="4" t="s">
        <v>32</v>
      </c>
      <c r="P15" s="4" t="s">
        <v>33</v>
      </c>
      <c r="Q15" s="4">
        <v>0</v>
      </c>
      <c r="R15" s="7">
        <v>44838</v>
      </c>
      <c r="S15" s="6">
        <v>44854</v>
      </c>
      <c r="T15" s="4" t="s">
        <v>34</v>
      </c>
      <c r="U15" s="4">
        <v>456.96</v>
      </c>
      <c r="V15" s="4">
        <v>0</v>
      </c>
      <c r="W15" s="4">
        <v>0</v>
      </c>
      <c r="X15" s="4" t="s">
        <v>76</v>
      </c>
      <c r="Y15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A20" sqref="A20:F24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77</v>
      </c>
    </row>
    <row r="2" s="4" customFormat="1" spans="1:9">
      <c r="A2" s="5">
        <v>999221237532014</v>
      </c>
      <c r="B2" s="6">
        <v>44838</v>
      </c>
      <c r="C2" s="6">
        <v>44839</v>
      </c>
      <c r="D2" s="4">
        <v>628.32</v>
      </c>
      <c r="E2" s="4" t="str">
        <f>VLOOKUP(A2,HOP!A:L,12,0)</f>
        <v>628.32</v>
      </c>
      <c r="F2" s="4" t="str">
        <f>VLOOKUP(A2,HOP!A:C,3,0)</f>
        <v>2716044</v>
      </c>
      <c r="G2" s="4">
        <f>D2-E2</f>
        <v>0</v>
      </c>
      <c r="H2" s="4" t="str">
        <f>$H$1&amp;F2</f>
        <v>，2716044</v>
      </c>
      <c r="I2" s="4" t="str">
        <f>VLOOKUP(A2,HOP!A:U,21,0)</f>
        <v>直采</v>
      </c>
    </row>
    <row r="3" s="4" customFormat="1" spans="1:9">
      <c r="A3" s="5">
        <v>21261534506</v>
      </c>
      <c r="B3" s="6">
        <v>44838</v>
      </c>
      <c r="C3" s="6">
        <v>44839</v>
      </c>
      <c r="D3" s="4">
        <v>463.59</v>
      </c>
      <c r="E3" s="4" t="str">
        <f>VLOOKUP(A3,HOP!A:L,12,0)</f>
        <v>463.59</v>
      </c>
      <c r="F3" s="4" t="str">
        <f>VLOOKUP(A3,HOP!A:C,3,0)</f>
        <v>2720130</v>
      </c>
      <c r="G3" s="4">
        <f t="shared" ref="G3:G15" si="0">D3-E3</f>
        <v>0</v>
      </c>
      <c r="H3" s="4" t="str">
        <f t="shared" ref="H3:H15" si="1">$H$1&amp;F3</f>
        <v>，2720130</v>
      </c>
      <c r="I3" s="4" t="str">
        <f>VLOOKUP(A3,HOP!A:U,21,0)</f>
        <v>直连</v>
      </c>
    </row>
    <row r="4" s="4" customFormat="1" spans="1:9">
      <c r="A4" s="5">
        <v>21327273126</v>
      </c>
      <c r="B4" s="6">
        <v>44838</v>
      </c>
      <c r="C4" s="6">
        <v>44839</v>
      </c>
      <c r="D4" s="4">
        <v>873.12</v>
      </c>
      <c r="E4" s="4" t="str">
        <f>VLOOKUP(A4,HOP!A:L,12,0)</f>
        <v>873.12</v>
      </c>
      <c r="F4" s="4" t="str">
        <f>VLOOKUP(A4,HOP!A:C,3,0)</f>
        <v>2723087</v>
      </c>
      <c r="G4" s="4">
        <f t="shared" si="0"/>
        <v>0</v>
      </c>
      <c r="H4" s="4" t="str">
        <f t="shared" si="1"/>
        <v>，2723087</v>
      </c>
      <c r="I4" s="4" t="str">
        <f>VLOOKUP(A4,HOP!A:U,21,0)</f>
        <v>直采</v>
      </c>
    </row>
    <row r="5" s="4" customFormat="1" spans="1:9">
      <c r="A5" s="5">
        <v>999221331916111</v>
      </c>
      <c r="B5" s="6">
        <v>44838</v>
      </c>
      <c r="C5" s="6">
        <v>44839</v>
      </c>
      <c r="D5" s="4">
        <v>1170.72</v>
      </c>
      <c r="E5" s="4" t="str">
        <f>VLOOKUP(A5,HOP!A:L,12,0)</f>
        <v>1170.72</v>
      </c>
      <c r="F5" s="4" t="str">
        <f>VLOOKUP(A5,HOP!A:C,3,0)</f>
        <v>2723691</v>
      </c>
      <c r="G5" s="4">
        <f t="shared" si="0"/>
        <v>0</v>
      </c>
      <c r="H5" s="4" t="str">
        <f t="shared" si="1"/>
        <v>，2723691</v>
      </c>
      <c r="I5" s="4" t="str">
        <f>VLOOKUP(A5,HOP!A:U,21,0)</f>
        <v>Saas酒店</v>
      </c>
    </row>
    <row r="6" s="4" customFormat="1" spans="1:9">
      <c r="A6" s="5">
        <v>999221333107321</v>
      </c>
      <c r="B6" s="6">
        <v>44838</v>
      </c>
      <c r="C6" s="6">
        <v>44839</v>
      </c>
      <c r="D6" s="4">
        <v>489.6</v>
      </c>
      <c r="E6" s="4" t="str">
        <f>VLOOKUP(A6,HOP!A:L,12,0)</f>
        <v>489.60</v>
      </c>
      <c r="F6" s="4" t="str">
        <f>VLOOKUP(A6,HOP!A:C,3,0)</f>
        <v>2723872</v>
      </c>
      <c r="G6" s="4">
        <f t="shared" si="0"/>
        <v>0</v>
      </c>
      <c r="H6" s="4" t="str">
        <f t="shared" si="1"/>
        <v>，2723872</v>
      </c>
      <c r="I6" s="4" t="str">
        <f>VLOOKUP(A6,HOP!A:U,21,0)</f>
        <v>直采</v>
      </c>
    </row>
    <row r="7" s="4" customFormat="1" spans="1:9">
      <c r="A7" s="5">
        <v>999221334079356</v>
      </c>
      <c r="B7" s="6">
        <v>44838</v>
      </c>
      <c r="C7" s="6">
        <v>44839</v>
      </c>
      <c r="D7" s="4">
        <v>436.56</v>
      </c>
      <c r="E7" s="4" t="str">
        <f>VLOOKUP(A7,HOP!A:L,12,0)</f>
        <v>436.56</v>
      </c>
      <c r="F7" s="4" t="str">
        <f>VLOOKUP(A7,HOP!A:C,3,0)</f>
        <v>2724028</v>
      </c>
      <c r="G7" s="4">
        <f t="shared" si="0"/>
        <v>0</v>
      </c>
      <c r="H7" s="4" t="str">
        <f t="shared" si="1"/>
        <v>，2724028</v>
      </c>
      <c r="I7" s="4" t="str">
        <f>VLOOKUP(A7,HOP!A:U,21,0)</f>
        <v>直采</v>
      </c>
    </row>
    <row r="8" s="4" customFormat="1" spans="1:9">
      <c r="A8" s="5">
        <v>999221334098658</v>
      </c>
      <c r="B8" s="6">
        <v>44838</v>
      </c>
      <c r="C8" s="6">
        <v>44839</v>
      </c>
      <c r="D8" s="4">
        <v>436.56</v>
      </c>
      <c r="E8" s="4" t="str">
        <f>VLOOKUP(A8,HOP!A:L,12,0)</f>
        <v>436.56</v>
      </c>
      <c r="F8" s="4" t="str">
        <f>VLOOKUP(A8,HOP!A:C,3,0)</f>
        <v>2724029</v>
      </c>
      <c r="G8" s="4">
        <f t="shared" si="0"/>
        <v>0</v>
      </c>
      <c r="H8" s="4" t="str">
        <f t="shared" si="1"/>
        <v>，2724029</v>
      </c>
      <c r="I8" s="4" t="str">
        <f>VLOOKUP(A8,HOP!A:U,21,0)</f>
        <v>直采</v>
      </c>
    </row>
    <row r="9" s="4" customFormat="1" spans="1:9">
      <c r="A9" s="5">
        <v>999221334221644</v>
      </c>
      <c r="B9" s="6">
        <v>44838</v>
      </c>
      <c r="C9" s="6">
        <v>44839</v>
      </c>
      <c r="D9" s="4">
        <v>436.56</v>
      </c>
      <c r="E9" s="4" t="str">
        <f>VLOOKUP(A9,HOP!A:L,12,0)</f>
        <v>436.56</v>
      </c>
      <c r="F9" s="4" t="str">
        <f>VLOOKUP(A9,HOP!A:C,3,0)</f>
        <v>2724040</v>
      </c>
      <c r="G9" s="4">
        <f t="shared" si="0"/>
        <v>0</v>
      </c>
      <c r="H9" s="4" t="str">
        <f t="shared" si="1"/>
        <v>，2724040</v>
      </c>
      <c r="I9" s="4" t="str">
        <f>VLOOKUP(A9,HOP!A:U,21,0)</f>
        <v>直采</v>
      </c>
    </row>
    <row r="10" s="4" customFormat="1" spans="1:9">
      <c r="A10" s="5">
        <v>21335034359</v>
      </c>
      <c r="B10" s="6">
        <v>44838</v>
      </c>
      <c r="C10" s="6">
        <v>44839</v>
      </c>
      <c r="D10" s="4">
        <v>314.16</v>
      </c>
      <c r="E10" s="4" t="str">
        <f>VLOOKUP(A10,HOP!A:L,12,0)</f>
        <v>314.16</v>
      </c>
      <c r="F10" s="4" t="str">
        <f>VLOOKUP(A10,HOP!A:C,3,0)</f>
        <v>2724156</v>
      </c>
      <c r="G10" s="4">
        <f t="shared" si="0"/>
        <v>0</v>
      </c>
      <c r="H10" s="4" t="str">
        <f t="shared" si="1"/>
        <v>，2724156</v>
      </c>
      <c r="I10" s="4" t="str">
        <f>VLOOKUP(A10,HOP!A:U,21,0)</f>
        <v>直采</v>
      </c>
    </row>
    <row r="11" s="4" customFormat="1" spans="1:9">
      <c r="A11" s="5">
        <v>21335197006</v>
      </c>
      <c r="B11" s="6">
        <v>44838</v>
      </c>
      <c r="C11" s="6">
        <v>44839</v>
      </c>
      <c r="D11" s="4">
        <v>942.48</v>
      </c>
      <c r="E11" s="4" t="str">
        <f>VLOOKUP(A11,HOP!A:L,12,0)</f>
        <v>942.48</v>
      </c>
      <c r="F11" s="4" t="str">
        <f>VLOOKUP(A11,HOP!A:C,3,0)</f>
        <v>2724181</v>
      </c>
      <c r="G11" s="4">
        <f t="shared" si="0"/>
        <v>0</v>
      </c>
      <c r="H11" s="4" t="str">
        <f t="shared" si="1"/>
        <v>，2724181</v>
      </c>
      <c r="I11" s="4" t="str">
        <f>VLOOKUP(A11,HOP!A:U,21,0)</f>
        <v>直采</v>
      </c>
    </row>
    <row r="12" s="4" customFormat="1" spans="1:9">
      <c r="A12" s="5">
        <v>999221335334003</v>
      </c>
      <c r="B12" s="6">
        <v>44838</v>
      </c>
      <c r="C12" s="6">
        <v>44839</v>
      </c>
      <c r="D12" s="4">
        <v>456.96</v>
      </c>
      <c r="E12" s="4" t="str">
        <f>VLOOKUP(A12,HOP!A:L,12,0)</f>
        <v>456.96</v>
      </c>
      <c r="F12" s="4" t="str">
        <f>VLOOKUP(A12,HOP!A:C,3,0)</f>
        <v>2724210</v>
      </c>
      <c r="G12" s="4">
        <f t="shared" si="0"/>
        <v>0</v>
      </c>
      <c r="H12" s="4" t="str">
        <f t="shared" si="1"/>
        <v>，2724210</v>
      </c>
      <c r="I12" s="4" t="str">
        <f>VLOOKUP(A12,HOP!A:U,21,0)</f>
        <v>直采</v>
      </c>
    </row>
    <row r="13" s="4" customFormat="1" spans="1:9">
      <c r="A13" s="5">
        <v>21335554457</v>
      </c>
      <c r="B13" s="6">
        <v>44838</v>
      </c>
      <c r="C13" s="6">
        <v>44839</v>
      </c>
      <c r="D13" s="4">
        <v>436.56</v>
      </c>
      <c r="E13" s="4" t="str">
        <f>VLOOKUP(A13,HOP!A:L,12,0)</f>
        <v>436.56</v>
      </c>
      <c r="F13" s="4" t="str">
        <f>VLOOKUP(A13,HOP!A:C,3,0)</f>
        <v>2724245</v>
      </c>
      <c r="G13" s="4">
        <f t="shared" si="0"/>
        <v>0</v>
      </c>
      <c r="H13" s="4" t="str">
        <f t="shared" si="1"/>
        <v>，2724245</v>
      </c>
      <c r="I13" s="4" t="str">
        <f>VLOOKUP(A13,HOP!A:U,21,0)</f>
        <v>直采</v>
      </c>
    </row>
    <row r="14" s="4" customFormat="1" spans="1:9">
      <c r="A14" s="5">
        <v>21336776537</v>
      </c>
      <c r="B14" s="6">
        <v>44838</v>
      </c>
      <c r="C14" s="6">
        <v>44839</v>
      </c>
      <c r="D14" s="4">
        <v>1309.68</v>
      </c>
      <c r="E14" s="4" t="str">
        <f>VLOOKUP(A14,HOP!A:L,12,0)</f>
        <v>1309.68</v>
      </c>
      <c r="F14" s="4" t="str">
        <f>VLOOKUP(A14,HOP!A:C,3,0)</f>
        <v>2724443</v>
      </c>
      <c r="G14" s="4">
        <f t="shared" si="0"/>
        <v>0</v>
      </c>
      <c r="H14" s="4" t="str">
        <f t="shared" si="1"/>
        <v>，2724443</v>
      </c>
      <c r="I14" s="4" t="str">
        <f>VLOOKUP(A14,HOP!A:U,21,0)</f>
        <v>直采</v>
      </c>
    </row>
    <row r="15" s="4" customFormat="1" spans="1:9">
      <c r="A15" s="5">
        <v>21336818728</v>
      </c>
      <c r="B15" s="6">
        <v>44838</v>
      </c>
      <c r="C15" s="6">
        <v>44839</v>
      </c>
      <c r="D15" s="4">
        <v>456.96</v>
      </c>
      <c r="E15" s="4" t="str">
        <f>VLOOKUP(A15,HOP!A:L,12,0)</f>
        <v>456.96</v>
      </c>
      <c r="F15" s="4" t="str">
        <f>VLOOKUP(A15,HOP!A:C,3,0)</f>
        <v>2724449</v>
      </c>
      <c r="G15" s="4">
        <f t="shared" si="0"/>
        <v>0</v>
      </c>
      <c r="H15" s="4" t="str">
        <f t="shared" si="1"/>
        <v>，2724449</v>
      </c>
      <c r="I15" s="4" t="str">
        <f>VLOOKUP(A15,HOP!A:U,21,0)</f>
        <v>直采</v>
      </c>
    </row>
    <row r="17" spans="4:4">
      <c r="D17" s="4">
        <f>SUM(D2:D16)</f>
        <v>8851.83</v>
      </c>
    </row>
    <row r="20" spans="1:5">
      <c r="A20" s="4" t="s">
        <v>78</v>
      </c>
      <c r="D20" s="4">
        <v>7217.52</v>
      </c>
      <c r="E20" s="4">
        <v>7798.15</v>
      </c>
    </row>
    <row r="21" spans="1:5">
      <c r="A21" s="4" t="s">
        <v>79</v>
      </c>
      <c r="D21" s="4">
        <v>463.59</v>
      </c>
      <c r="E21" s="4">
        <v>500.88</v>
      </c>
    </row>
    <row r="22" spans="1:5">
      <c r="A22" s="4" t="s">
        <v>80</v>
      </c>
      <c r="D22" s="4">
        <v>1170.72</v>
      </c>
      <c r="E22" s="4">
        <v>1264.9</v>
      </c>
    </row>
    <row r="23" spans="1:5">
      <c r="A23" s="4" t="s">
        <v>81</v>
      </c>
      <c r="D23" s="4">
        <f>SUM(D20:D22)</f>
        <v>8851.83</v>
      </c>
      <c r="E23" s="4">
        <f>SUM(E20:E22)</f>
        <v>9563.93</v>
      </c>
    </row>
    <row r="24" spans="1:1">
      <c r="A24" s="4" t="s">
        <v>82</v>
      </c>
    </row>
  </sheetData>
  <autoFilter ref="A1:XFD24"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83</v>
      </c>
      <c r="B1" s="2" t="s">
        <v>84</v>
      </c>
      <c r="C1" s="2" t="s">
        <v>85</v>
      </c>
      <c r="D1" s="2" t="s">
        <v>86</v>
      </c>
      <c r="E1" s="2" t="s">
        <v>13</v>
      </c>
      <c r="F1" s="2" t="s">
        <v>5</v>
      </c>
      <c r="G1" s="2" t="s">
        <v>6</v>
      </c>
      <c r="H1" s="2" t="s">
        <v>87</v>
      </c>
      <c r="I1" s="2" t="s">
        <v>88</v>
      </c>
      <c r="J1" s="2" t="s">
        <v>89</v>
      </c>
      <c r="K1" s="2" t="s">
        <v>90</v>
      </c>
      <c r="L1" s="2" t="s">
        <v>91</v>
      </c>
      <c r="M1" s="2" t="s">
        <v>92</v>
      </c>
      <c r="N1" s="2" t="s">
        <v>93</v>
      </c>
      <c r="O1" s="2" t="s">
        <v>94</v>
      </c>
      <c r="P1" s="2" t="s">
        <v>95</v>
      </c>
      <c r="Q1" s="2" t="s">
        <v>96</v>
      </c>
      <c r="R1" s="2" t="s">
        <v>97</v>
      </c>
      <c r="S1" s="2" t="s">
        <v>98</v>
      </c>
      <c r="T1" s="2" t="s">
        <v>99</v>
      </c>
      <c r="U1" s="2" t="s">
        <v>100</v>
      </c>
      <c r="V1" s="2" t="s">
        <v>101</v>
      </c>
    </row>
    <row r="2" s="1" customFormat="1" spans="1:22">
      <c r="A2" s="3">
        <v>21336818728</v>
      </c>
      <c r="B2" s="1" t="s">
        <v>102</v>
      </c>
      <c r="C2" s="1" t="s">
        <v>103</v>
      </c>
      <c r="D2" s="1" t="s">
        <v>104</v>
      </c>
      <c r="E2" s="1" t="s">
        <v>75</v>
      </c>
      <c r="F2" s="1" t="s">
        <v>102</v>
      </c>
      <c r="G2" s="1" t="s">
        <v>105</v>
      </c>
      <c r="H2" s="1" t="s">
        <v>106</v>
      </c>
      <c r="I2" s="1" t="s">
        <v>107</v>
      </c>
      <c r="J2" s="1" t="s">
        <v>108</v>
      </c>
      <c r="K2" s="1" t="s">
        <v>107</v>
      </c>
      <c r="L2" s="1" t="s">
        <v>107</v>
      </c>
      <c r="M2" s="1" t="s">
        <v>109</v>
      </c>
      <c r="N2" s="1" t="s">
        <v>109</v>
      </c>
      <c r="O2" s="1" t="s">
        <v>110</v>
      </c>
      <c r="P2" s="1" t="s">
        <v>111</v>
      </c>
      <c r="Q2" s="1" t="s">
        <v>112</v>
      </c>
      <c r="R2" s="1" t="s">
        <v>113</v>
      </c>
      <c r="S2" s="1" t="s">
        <v>114</v>
      </c>
      <c r="T2" s="1" t="s">
        <v>115</v>
      </c>
      <c r="U2" s="1" t="s">
        <v>116</v>
      </c>
      <c r="V2" s="1" t="s">
        <v>117</v>
      </c>
    </row>
    <row r="3" s="1" customFormat="1" spans="1:22">
      <c r="A3" s="3">
        <v>21336776537</v>
      </c>
      <c r="B3" s="1" t="s">
        <v>102</v>
      </c>
      <c r="C3" s="1" t="s">
        <v>118</v>
      </c>
      <c r="D3" s="1" t="s">
        <v>104</v>
      </c>
      <c r="E3" s="1" t="s">
        <v>73</v>
      </c>
      <c r="F3" s="1" t="s">
        <v>102</v>
      </c>
      <c r="G3" s="1" t="s">
        <v>105</v>
      </c>
      <c r="H3" s="1" t="s">
        <v>106</v>
      </c>
      <c r="I3" s="1" t="s">
        <v>119</v>
      </c>
      <c r="J3" s="1" t="s">
        <v>108</v>
      </c>
      <c r="K3" s="1" t="s">
        <v>119</v>
      </c>
      <c r="L3" s="1" t="s">
        <v>119</v>
      </c>
      <c r="M3" s="1" t="s">
        <v>109</v>
      </c>
      <c r="N3" s="1" t="s">
        <v>109</v>
      </c>
      <c r="O3" s="1" t="s">
        <v>110</v>
      </c>
      <c r="P3" s="1" t="s">
        <v>111</v>
      </c>
      <c r="Q3" s="1" t="s">
        <v>112</v>
      </c>
      <c r="R3" s="1" t="s">
        <v>120</v>
      </c>
      <c r="S3" s="1" t="s">
        <v>114</v>
      </c>
      <c r="T3" s="1" t="s">
        <v>115</v>
      </c>
      <c r="U3" s="1" t="s">
        <v>116</v>
      </c>
      <c r="V3" s="1" t="s">
        <v>117</v>
      </c>
    </row>
    <row r="4" s="1" customFormat="1" spans="1:22">
      <c r="A4" s="3">
        <v>21335554457</v>
      </c>
      <c r="B4" s="1" t="s">
        <v>102</v>
      </c>
      <c r="C4" s="1" t="s">
        <v>121</v>
      </c>
      <c r="D4" s="1" t="s">
        <v>104</v>
      </c>
      <c r="E4" s="1" t="s">
        <v>70</v>
      </c>
      <c r="F4" s="1" t="s">
        <v>102</v>
      </c>
      <c r="G4" s="1" t="s">
        <v>105</v>
      </c>
      <c r="H4" s="1" t="s">
        <v>106</v>
      </c>
      <c r="I4" s="1" t="s">
        <v>122</v>
      </c>
      <c r="J4" s="1" t="s">
        <v>108</v>
      </c>
      <c r="K4" s="1" t="s">
        <v>122</v>
      </c>
      <c r="L4" s="1" t="s">
        <v>122</v>
      </c>
      <c r="M4" s="1" t="s">
        <v>109</v>
      </c>
      <c r="N4" s="1" t="s">
        <v>109</v>
      </c>
      <c r="O4" s="1" t="s">
        <v>110</v>
      </c>
      <c r="P4" s="1" t="s">
        <v>111</v>
      </c>
      <c r="Q4" s="1" t="s">
        <v>112</v>
      </c>
      <c r="R4" s="1" t="s">
        <v>123</v>
      </c>
      <c r="S4" s="1" t="s">
        <v>114</v>
      </c>
      <c r="T4" s="1" t="s">
        <v>115</v>
      </c>
      <c r="U4" s="1" t="s">
        <v>116</v>
      </c>
      <c r="V4" s="1" t="s">
        <v>117</v>
      </c>
    </row>
    <row r="5" s="1" customFormat="1" spans="1:22">
      <c r="A5" s="3">
        <v>999221335334003</v>
      </c>
      <c r="B5" s="1" t="s">
        <v>102</v>
      </c>
      <c r="C5" s="1" t="s">
        <v>124</v>
      </c>
      <c r="D5" s="1" t="s">
        <v>104</v>
      </c>
      <c r="E5" s="1" t="s">
        <v>68</v>
      </c>
      <c r="F5" s="1" t="s">
        <v>102</v>
      </c>
      <c r="G5" s="1" t="s">
        <v>105</v>
      </c>
      <c r="H5" s="1" t="s">
        <v>106</v>
      </c>
      <c r="I5" s="1" t="s">
        <v>107</v>
      </c>
      <c r="J5" s="1" t="s">
        <v>108</v>
      </c>
      <c r="K5" s="1" t="s">
        <v>107</v>
      </c>
      <c r="L5" s="1" t="s">
        <v>107</v>
      </c>
      <c r="M5" s="1" t="s">
        <v>109</v>
      </c>
      <c r="N5" s="1" t="s">
        <v>109</v>
      </c>
      <c r="O5" s="1" t="s">
        <v>110</v>
      </c>
      <c r="P5" s="1" t="s">
        <v>111</v>
      </c>
      <c r="Q5" s="1" t="s">
        <v>112</v>
      </c>
      <c r="R5" s="1" t="s">
        <v>125</v>
      </c>
      <c r="S5" s="1" t="s">
        <v>114</v>
      </c>
      <c r="T5" s="1" t="s">
        <v>115</v>
      </c>
      <c r="U5" s="1" t="s">
        <v>116</v>
      </c>
      <c r="V5" s="1" t="s">
        <v>117</v>
      </c>
    </row>
    <row r="6" s="1" customFormat="1" spans="1:22">
      <c r="A6" s="3">
        <v>21335197006</v>
      </c>
      <c r="B6" s="1" t="s">
        <v>102</v>
      </c>
      <c r="C6" s="1" t="s">
        <v>126</v>
      </c>
      <c r="D6" s="1" t="s">
        <v>104</v>
      </c>
      <c r="E6" s="1" t="s">
        <v>64</v>
      </c>
      <c r="F6" s="1" t="s">
        <v>102</v>
      </c>
      <c r="G6" s="1" t="s">
        <v>105</v>
      </c>
      <c r="H6" s="1" t="s">
        <v>106</v>
      </c>
      <c r="I6" s="1" t="s">
        <v>127</v>
      </c>
      <c r="J6" s="1" t="s">
        <v>108</v>
      </c>
      <c r="K6" s="1" t="s">
        <v>127</v>
      </c>
      <c r="L6" s="1" t="s">
        <v>127</v>
      </c>
      <c r="M6" s="1" t="s">
        <v>109</v>
      </c>
      <c r="N6" s="1" t="s">
        <v>109</v>
      </c>
      <c r="O6" s="1" t="s">
        <v>110</v>
      </c>
      <c r="P6" s="1" t="s">
        <v>111</v>
      </c>
      <c r="Q6" s="1" t="s">
        <v>112</v>
      </c>
      <c r="R6" s="1" t="s">
        <v>128</v>
      </c>
      <c r="S6" s="1" t="s">
        <v>114</v>
      </c>
      <c r="T6" s="1" t="s">
        <v>115</v>
      </c>
      <c r="U6" s="1" t="s">
        <v>116</v>
      </c>
      <c r="V6" s="1" t="s">
        <v>117</v>
      </c>
    </row>
    <row r="7" s="1" customFormat="1" spans="1:22">
      <c r="A7" s="3">
        <v>21335034359</v>
      </c>
      <c r="B7" s="1" t="s">
        <v>102</v>
      </c>
      <c r="C7" s="1" t="s">
        <v>129</v>
      </c>
      <c r="D7" s="1" t="s">
        <v>104</v>
      </c>
      <c r="E7" s="1" t="s">
        <v>62</v>
      </c>
      <c r="F7" s="1" t="s">
        <v>102</v>
      </c>
      <c r="G7" s="1" t="s">
        <v>105</v>
      </c>
      <c r="H7" s="1" t="s">
        <v>106</v>
      </c>
      <c r="I7" s="1" t="s">
        <v>130</v>
      </c>
      <c r="J7" s="1" t="s">
        <v>108</v>
      </c>
      <c r="K7" s="1" t="s">
        <v>130</v>
      </c>
      <c r="L7" s="1" t="s">
        <v>130</v>
      </c>
      <c r="M7" s="1" t="s">
        <v>109</v>
      </c>
      <c r="N7" s="1" t="s">
        <v>109</v>
      </c>
      <c r="O7" s="1" t="s">
        <v>110</v>
      </c>
      <c r="P7" s="1" t="s">
        <v>111</v>
      </c>
      <c r="Q7" s="1" t="s">
        <v>112</v>
      </c>
      <c r="R7" s="1" t="s">
        <v>131</v>
      </c>
      <c r="S7" s="1" t="s">
        <v>114</v>
      </c>
      <c r="T7" s="1" t="s">
        <v>115</v>
      </c>
      <c r="U7" s="1" t="s">
        <v>116</v>
      </c>
      <c r="V7" s="1" t="s">
        <v>117</v>
      </c>
    </row>
    <row r="8" s="1" customFormat="1" spans="1:22">
      <c r="A8" s="3">
        <v>999221334221644</v>
      </c>
      <c r="B8" s="1" t="s">
        <v>102</v>
      </c>
      <c r="C8" s="1" t="s">
        <v>132</v>
      </c>
      <c r="D8" s="1" t="s">
        <v>104</v>
      </c>
      <c r="E8" s="1" t="s">
        <v>60</v>
      </c>
      <c r="F8" s="1" t="s">
        <v>102</v>
      </c>
      <c r="G8" s="1" t="s">
        <v>105</v>
      </c>
      <c r="H8" s="1" t="s">
        <v>106</v>
      </c>
      <c r="I8" s="1" t="s">
        <v>122</v>
      </c>
      <c r="J8" s="1" t="s">
        <v>108</v>
      </c>
      <c r="K8" s="1" t="s">
        <v>122</v>
      </c>
      <c r="L8" s="1" t="s">
        <v>122</v>
      </c>
      <c r="M8" s="1" t="s">
        <v>109</v>
      </c>
      <c r="N8" s="1" t="s">
        <v>109</v>
      </c>
      <c r="O8" s="1" t="s">
        <v>110</v>
      </c>
      <c r="P8" s="1" t="s">
        <v>111</v>
      </c>
      <c r="Q8" s="1" t="s">
        <v>112</v>
      </c>
      <c r="R8" s="1" t="s">
        <v>133</v>
      </c>
      <c r="S8" s="1" t="s">
        <v>114</v>
      </c>
      <c r="T8" s="1" t="s">
        <v>115</v>
      </c>
      <c r="U8" s="1" t="s">
        <v>116</v>
      </c>
      <c r="V8" s="1" t="s">
        <v>117</v>
      </c>
    </row>
    <row r="9" s="1" customFormat="1" spans="1:22">
      <c r="A9" s="3">
        <v>999221334098658</v>
      </c>
      <c r="B9" s="1" t="s">
        <v>102</v>
      </c>
      <c r="C9" s="1" t="s">
        <v>134</v>
      </c>
      <c r="D9" s="1" t="s">
        <v>104</v>
      </c>
      <c r="E9" s="1" t="s">
        <v>57</v>
      </c>
      <c r="F9" s="1" t="s">
        <v>102</v>
      </c>
      <c r="G9" s="1" t="s">
        <v>105</v>
      </c>
      <c r="H9" s="1" t="s">
        <v>106</v>
      </c>
      <c r="I9" s="1" t="s">
        <v>122</v>
      </c>
      <c r="J9" s="1" t="s">
        <v>108</v>
      </c>
      <c r="K9" s="1" t="s">
        <v>122</v>
      </c>
      <c r="L9" s="1" t="s">
        <v>122</v>
      </c>
      <c r="M9" s="1" t="s">
        <v>109</v>
      </c>
      <c r="N9" s="1" t="s">
        <v>109</v>
      </c>
      <c r="O9" s="1" t="s">
        <v>110</v>
      </c>
      <c r="P9" s="1" t="s">
        <v>111</v>
      </c>
      <c r="Q9" s="1" t="s">
        <v>112</v>
      </c>
      <c r="R9" s="1" t="s">
        <v>135</v>
      </c>
      <c r="S9" s="1" t="s">
        <v>114</v>
      </c>
      <c r="T9" s="1" t="s">
        <v>115</v>
      </c>
      <c r="U9" s="1" t="s">
        <v>116</v>
      </c>
      <c r="V9" s="1" t="s">
        <v>117</v>
      </c>
    </row>
    <row r="10" s="1" customFormat="1" spans="1:22">
      <c r="A10" s="3">
        <v>999221334079356</v>
      </c>
      <c r="B10" s="1" t="s">
        <v>102</v>
      </c>
      <c r="C10" s="1" t="s">
        <v>136</v>
      </c>
      <c r="D10" s="1" t="s">
        <v>104</v>
      </c>
      <c r="E10" s="1" t="s">
        <v>55</v>
      </c>
      <c r="F10" s="1" t="s">
        <v>102</v>
      </c>
      <c r="G10" s="1" t="s">
        <v>105</v>
      </c>
      <c r="H10" s="1" t="s">
        <v>106</v>
      </c>
      <c r="I10" s="1" t="s">
        <v>122</v>
      </c>
      <c r="J10" s="1" t="s">
        <v>108</v>
      </c>
      <c r="K10" s="1" t="s">
        <v>122</v>
      </c>
      <c r="L10" s="1" t="s">
        <v>122</v>
      </c>
      <c r="M10" s="1" t="s">
        <v>109</v>
      </c>
      <c r="N10" s="1" t="s">
        <v>109</v>
      </c>
      <c r="O10" s="1" t="s">
        <v>110</v>
      </c>
      <c r="P10" s="1" t="s">
        <v>111</v>
      </c>
      <c r="Q10" s="1" t="s">
        <v>112</v>
      </c>
      <c r="R10" s="1" t="s">
        <v>137</v>
      </c>
      <c r="S10" s="1" t="s">
        <v>114</v>
      </c>
      <c r="T10" s="1" t="s">
        <v>115</v>
      </c>
      <c r="U10" s="1" t="s">
        <v>116</v>
      </c>
      <c r="V10" s="1" t="s">
        <v>117</v>
      </c>
    </row>
    <row r="11" s="1" customFormat="1" spans="1:22">
      <c r="A11" s="3">
        <v>999221333107321</v>
      </c>
      <c r="B11" s="1" t="s">
        <v>102</v>
      </c>
      <c r="C11" s="1" t="s">
        <v>138</v>
      </c>
      <c r="D11" s="1" t="s">
        <v>139</v>
      </c>
      <c r="E11" s="1" t="s">
        <v>52</v>
      </c>
      <c r="F11" s="1" t="s">
        <v>102</v>
      </c>
      <c r="G11" s="1" t="s">
        <v>105</v>
      </c>
      <c r="H11" s="1" t="s">
        <v>106</v>
      </c>
      <c r="I11" s="1" t="s">
        <v>140</v>
      </c>
      <c r="J11" s="1" t="s">
        <v>108</v>
      </c>
      <c r="K11" s="1" t="s">
        <v>140</v>
      </c>
      <c r="L11" s="1" t="s">
        <v>140</v>
      </c>
      <c r="M11" s="1" t="s">
        <v>109</v>
      </c>
      <c r="N11" s="1" t="s">
        <v>109</v>
      </c>
      <c r="O11" s="1" t="s">
        <v>110</v>
      </c>
      <c r="P11" s="1" t="s">
        <v>111</v>
      </c>
      <c r="Q11" s="1" t="s">
        <v>112</v>
      </c>
      <c r="R11" s="1" t="s">
        <v>141</v>
      </c>
      <c r="S11" s="1" t="s">
        <v>114</v>
      </c>
      <c r="T11" s="1" t="s">
        <v>115</v>
      </c>
      <c r="U11" s="1" t="s">
        <v>116</v>
      </c>
      <c r="V11" s="1" t="s">
        <v>117</v>
      </c>
    </row>
    <row r="12" s="1" customFormat="1" spans="1:22">
      <c r="A12" s="3">
        <v>999221331916111</v>
      </c>
      <c r="B12" s="1" t="s">
        <v>102</v>
      </c>
      <c r="C12" s="1" t="s">
        <v>142</v>
      </c>
      <c r="D12" s="1" t="s">
        <v>143</v>
      </c>
      <c r="E12" s="1" t="s">
        <v>46</v>
      </c>
      <c r="F12" s="1" t="s">
        <v>102</v>
      </c>
      <c r="G12" s="1" t="s">
        <v>105</v>
      </c>
      <c r="H12" s="1" t="s">
        <v>106</v>
      </c>
      <c r="I12" s="1" t="s">
        <v>144</v>
      </c>
      <c r="J12" s="1" t="s">
        <v>108</v>
      </c>
      <c r="K12" s="1" t="s">
        <v>144</v>
      </c>
      <c r="L12" s="1" t="s">
        <v>144</v>
      </c>
      <c r="M12" s="1" t="s">
        <v>109</v>
      </c>
      <c r="N12" s="1" t="s">
        <v>109</v>
      </c>
      <c r="O12" s="1" t="s">
        <v>110</v>
      </c>
      <c r="P12" s="1" t="s">
        <v>111</v>
      </c>
      <c r="Q12" s="1" t="s">
        <v>112</v>
      </c>
      <c r="R12" s="1" t="s">
        <v>145</v>
      </c>
      <c r="S12" s="1" t="s">
        <v>114</v>
      </c>
      <c r="T12" s="1" t="s">
        <v>115</v>
      </c>
      <c r="U12" s="1" t="s">
        <v>146</v>
      </c>
      <c r="V12" s="1" t="s">
        <v>117</v>
      </c>
    </row>
    <row r="13" s="1" customFormat="1" spans="1:22">
      <c r="A13" s="3">
        <v>21327273126</v>
      </c>
      <c r="B13" s="1" t="s">
        <v>147</v>
      </c>
      <c r="C13" s="1" t="s">
        <v>148</v>
      </c>
      <c r="D13" s="1" t="s">
        <v>104</v>
      </c>
      <c r="E13" s="1" t="s">
        <v>42</v>
      </c>
      <c r="F13" s="1" t="s">
        <v>102</v>
      </c>
      <c r="G13" s="1" t="s">
        <v>105</v>
      </c>
      <c r="H13" s="1" t="s">
        <v>106</v>
      </c>
      <c r="I13" s="1" t="s">
        <v>149</v>
      </c>
      <c r="J13" s="1" t="s">
        <v>108</v>
      </c>
      <c r="K13" s="1" t="s">
        <v>149</v>
      </c>
      <c r="L13" s="1" t="s">
        <v>149</v>
      </c>
      <c r="M13" s="1" t="s">
        <v>109</v>
      </c>
      <c r="N13" s="1" t="s">
        <v>109</v>
      </c>
      <c r="O13" s="1" t="s">
        <v>110</v>
      </c>
      <c r="P13" s="1" t="s">
        <v>111</v>
      </c>
      <c r="Q13" s="1" t="s">
        <v>112</v>
      </c>
      <c r="R13" s="1" t="s">
        <v>150</v>
      </c>
      <c r="S13" s="1" t="s">
        <v>114</v>
      </c>
      <c r="T13" s="1" t="s">
        <v>115</v>
      </c>
      <c r="U13" s="1" t="s">
        <v>116</v>
      </c>
      <c r="V13" s="1" t="s">
        <v>117</v>
      </c>
    </row>
    <row r="14" s="1" customFormat="1" spans="1:22">
      <c r="A14" s="3">
        <v>21261534506</v>
      </c>
      <c r="B14" s="1" t="s">
        <v>151</v>
      </c>
      <c r="C14" s="1" t="s">
        <v>152</v>
      </c>
      <c r="D14" s="1" t="s">
        <v>153</v>
      </c>
      <c r="E14" s="1" t="s">
        <v>39</v>
      </c>
      <c r="F14" s="1" t="s">
        <v>102</v>
      </c>
      <c r="G14" s="1" t="s">
        <v>105</v>
      </c>
      <c r="H14" s="1" t="s">
        <v>106</v>
      </c>
      <c r="I14" s="1" t="s">
        <v>154</v>
      </c>
      <c r="J14" s="1" t="s">
        <v>108</v>
      </c>
      <c r="K14" s="1" t="s">
        <v>154</v>
      </c>
      <c r="L14" s="1" t="s">
        <v>154</v>
      </c>
      <c r="M14" s="1" t="s">
        <v>109</v>
      </c>
      <c r="N14" s="1" t="s">
        <v>109</v>
      </c>
      <c r="O14" s="1" t="s">
        <v>110</v>
      </c>
      <c r="P14" s="1" t="s">
        <v>111</v>
      </c>
      <c r="Q14" s="1" t="s">
        <v>112</v>
      </c>
      <c r="R14" s="1" t="s">
        <v>155</v>
      </c>
      <c r="S14" s="1" t="s">
        <v>114</v>
      </c>
      <c r="T14" s="1" t="s">
        <v>115</v>
      </c>
      <c r="U14" s="1" t="s">
        <v>156</v>
      </c>
      <c r="V14" s="1" t="s">
        <v>117</v>
      </c>
    </row>
    <row r="15" s="1" customFormat="1" spans="1:22">
      <c r="A15" s="3">
        <v>999221237532014</v>
      </c>
      <c r="B15" s="1" t="s">
        <v>157</v>
      </c>
      <c r="C15" s="1" t="s">
        <v>158</v>
      </c>
      <c r="D15" s="1" t="s">
        <v>104</v>
      </c>
      <c r="E15" s="1" t="s">
        <v>31</v>
      </c>
      <c r="F15" s="1" t="s">
        <v>102</v>
      </c>
      <c r="G15" s="1" t="s">
        <v>105</v>
      </c>
      <c r="H15" s="1" t="s">
        <v>106</v>
      </c>
      <c r="I15" s="1" t="s">
        <v>159</v>
      </c>
      <c r="J15" s="1" t="s">
        <v>108</v>
      </c>
      <c r="K15" s="1" t="s">
        <v>159</v>
      </c>
      <c r="L15" s="1" t="s">
        <v>159</v>
      </c>
      <c r="M15" s="1" t="s">
        <v>109</v>
      </c>
      <c r="N15" s="1" t="s">
        <v>109</v>
      </c>
      <c r="O15" s="1" t="s">
        <v>110</v>
      </c>
      <c r="P15" s="1" t="s">
        <v>111</v>
      </c>
      <c r="Q15" s="1" t="s">
        <v>112</v>
      </c>
      <c r="R15" s="1" t="s">
        <v>160</v>
      </c>
      <c r="S15" s="1" t="s">
        <v>114</v>
      </c>
      <c r="T15" s="1" t="s">
        <v>115</v>
      </c>
      <c r="U15" s="1" t="s">
        <v>116</v>
      </c>
      <c r="V15" s="1" t="s">
        <v>117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2022-10-20T01:13:35Z</dcterms:created>
  <dcterms:modified xsi:type="dcterms:W3CDTF">2022-10-20T01:26:20Z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78F4BE55E8C446BF96960267CEB517F8</vt:lpwstr>
  </property>
  <property fmtid="{D5CDD505-2E9C-101B-9397-08002B2CF9AE}" pid="3" name="KSOProductBuildVer">
    <vt:lpwstr>2052-11.1.0.12598</vt:lpwstr>
  </property>
</Properties>
</file>