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<sst xmlns="http://schemas.openxmlformats.org/spreadsheetml/2006/main" count="616" uniqueCount="198">
  <si>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</si>
  <si>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</si>
  <si>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</si>
  <si>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</si>
  <si>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</si>
  <si>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</si>
  <si>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</si>
  <si>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</si>
  <si>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</si>
  <si>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</si>
  <si>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</si>
  <si>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</si>
  <si>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</si>
  <si>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</si>
  <si>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</si>
  <si>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</si>
  <si>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</si>
  <si>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</si>
  <si>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</si>
  <si>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</si>
  <si>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</si>
  <si>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</si>
  <si>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</si>
  <si>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</si>
  <si>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</si>
  <si>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21024621379	</t>
  </si>
  <si>
    <t>Ctrip</t>
  </si>
  <si>
    <t>正常</t>
  </si>
  <si>
    <t>[洛杉矶]洛杉矶国际机场索内斯塔酒店(Sonesta Los Angeles Airport LAX)(93873477)</t>
  </si>
  <si>
    <t>行政房(大床)&lt;至多8间&gt;&lt;2人入住&gt;</t>
  </si>
  <si>
    <t>CNY</t>
  </si>
  <si>
    <t>Beyer/Sophie</t>
  </si>
  <si>
    <t>CA13744221020CNY</t>
  </si>
  <si>
    <t>未提现</t>
  </si>
  <si>
    <t>携程开票</t>
  </si>
  <si>
    <t xml:space="preserve">	</t>
  </si>
  <si>
    <t xml:space="preserve">31849SE294623	</t>
  </si>
  <si>
    <t xml:space="preserve">999221074872603	</t>
  </si>
  <si>
    <t>[阳朔]逸龙苑特色民宿（阳朔遇龙河景区店）(80249183)</t>
  </si>
  <si>
    <t>后院标间&lt;至多8间&gt;&lt;2人入住&gt;&lt;早餐&gt;</t>
  </si>
  <si>
    <t>朱凯,朱磊</t>
  </si>
  <si>
    <t xml:space="preserve">hou001	</t>
  </si>
  <si>
    <t xml:space="preserve">999221089548263	</t>
  </si>
  <si>
    <t>[黄山]黄山天都国际饭店(88989061)</t>
  </si>
  <si>
    <t>高级双床房&lt;至多8间&gt;&lt;2人入住&gt;&lt;早餐&gt;</t>
  </si>
  <si>
    <t>杨枫</t>
  </si>
  <si>
    <t>取消</t>
  </si>
  <si>
    <t xml:space="preserve">999221114272007	</t>
  </si>
  <si>
    <t>[五台]贝壳酒店(五台山风景区店)(76433068)</t>
  </si>
  <si>
    <t>特色套房&lt;2人入住&gt;</t>
  </si>
  <si>
    <t>李红霞</t>
  </si>
  <si>
    <t xml:space="preserve">(GRT)79652064;	</t>
  </si>
  <si>
    <t xml:space="preserve">999221134633100	</t>
  </si>
  <si>
    <t>[青岛]汉庭酒店(青岛青山路海尔工业园二店)(93873246)</t>
  </si>
  <si>
    <t>家庭房&lt;至多8间&gt;&lt;2人入住&gt;</t>
  </si>
  <si>
    <t>赵金刚</t>
  </si>
  <si>
    <t xml:space="preserve">2705841	</t>
  </si>
  <si>
    <t xml:space="preserve">R9000072096672954001	</t>
  </si>
  <si>
    <t xml:space="preserve">999221148298740	</t>
  </si>
  <si>
    <t>[上海]上海卓越铂尔曼大酒店(81209867)</t>
  </si>
  <si>
    <t>高级双床房&lt;至多8间&gt;&lt;2人入住&gt;</t>
  </si>
  <si>
    <t>盛晶</t>
  </si>
  <si>
    <t xml:space="preserve">999221198287400	</t>
  </si>
  <si>
    <t>[北京]汉庭酒店(北京国贸四惠店)(80244283)</t>
  </si>
  <si>
    <t>大床房&lt;至多8间&gt;&lt;2人入住&gt;</t>
  </si>
  <si>
    <t>陈启财</t>
  </si>
  <si>
    <t xml:space="preserve">R1001242096929300001	</t>
  </si>
  <si>
    <t xml:space="preserve">21219168451	</t>
  </si>
  <si>
    <t>[台北]台北凯旋酒店(Just Palace)(80942263)</t>
  </si>
  <si>
    <t>精致双床房&lt;至多8间&gt;&lt;2人入住&gt;</t>
  </si>
  <si>
    <t>Ma/HUEI MEI,Ou Yang/Chun En</t>
  </si>
  <si>
    <t xml:space="preserve">999221301540578	</t>
  </si>
  <si>
    <t>[汕头]格林豪泰(汕头乐山店)(93876305)</t>
  </si>
  <si>
    <t>商务大床房&lt;至多8间&gt;&lt;2人入住&gt;</t>
  </si>
  <si>
    <t>陈燕华,陆永萍</t>
  </si>
  <si>
    <t xml:space="preserve">(GRT)79938409;(GRT)79938410;	</t>
  </si>
  <si>
    <t xml:space="preserve">999221319097401	</t>
  </si>
  <si>
    <t>赵福顺</t>
  </si>
  <si>
    <t xml:space="preserve">(GRT)79959561;	</t>
  </si>
  <si>
    <t xml:space="preserve">999221330507211	</t>
  </si>
  <si>
    <t>[枣庄]尚客优精选酒店(枣庄振兴路吉品街店)(92484062)</t>
  </si>
  <si>
    <t>特惠大床房&lt;至多8间&gt;&lt;2人入住&gt;</t>
  </si>
  <si>
    <t>赵荣祥</t>
  </si>
  <si>
    <t xml:space="preserve">(THK)YD00571221004070900961;	</t>
  </si>
  <si>
    <t xml:space="preserve">21330750486	</t>
  </si>
  <si>
    <t>[广元]格林豪泰(广元高铁站店)(92124348)</t>
  </si>
  <si>
    <t>双床房&lt;至多8间&gt;&lt;2人入住&gt;</t>
  </si>
  <si>
    <t>赵梓州,李一凡</t>
  </si>
  <si>
    <t xml:space="preserve">(GRT)79976428;(GRT)79976429;	</t>
  </si>
  <si>
    <t xml:space="preserve">21330753623	</t>
  </si>
  <si>
    <t>1.8米高级大床房&lt;至多8间&gt;&lt;2人入住&gt;</t>
  </si>
  <si>
    <t>赵梓州</t>
  </si>
  <si>
    <t xml:space="preserve">(GRT)79976436;	</t>
  </si>
  <si>
    <t xml:space="preserve">999221334637643	</t>
  </si>
  <si>
    <t>王永玲</t>
  </si>
  <si>
    <t xml:space="preserve">(THK)YD00571221004152027403;	</t>
  </si>
  <si>
    <t xml:space="preserve">21335235290	</t>
  </si>
  <si>
    <t>[广州]广东亚洲国际大酒店(83901893)</t>
  </si>
  <si>
    <t>豪华大床房&lt;至多8间&gt;&lt;2人入住&gt;</t>
  </si>
  <si>
    <t>华辉</t>
  </si>
  <si>
    <t xml:space="preserve">2724191	</t>
  </si>
  <si>
    <t xml:space="preserve">2210040086	</t>
  </si>
  <si>
    <t xml:space="preserve">21336442694	</t>
  </si>
  <si>
    <t>[文安]文安鲁能希尔顿酒店(89877971)</t>
  </si>
  <si>
    <t>希尔顿大床客房&lt;至多8间&gt;&lt;2人入住&gt;&lt;早餐&gt;</t>
  </si>
  <si>
    <t>卢希民</t>
  </si>
  <si>
    <t xml:space="preserve">3296929145;303550267	</t>
  </si>
  <si>
    <t>，</t>
  </si>
  <si>
    <t xml:space="preserve"> 4076 CNY</t>
  </si>
  <si>
    <t>A221020093452481</t>
  </si>
  <si>
    <t>总计：4076元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</si>
  <si>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</si>
  <si>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</si>
  <si>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</si>
  <si>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</si>
  <si>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</si>
  <si>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</si>
  <si>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</si>
  <si>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</si>
  <si>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</si>
  <si>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</si>
  <si>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</si>
  <si>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</si>
  <si>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</si>
  <si>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</si>
  <si>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</si>
  <si>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</si>
  <si>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</si>
  <si>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</si>
  <si>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</si>
  <si>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2022-10-04</t>
  </si>
  <si>
    <t>2724384</t>
  </si>
  <si>
    <t>文安鲁能希尔顿酒店</t>
  </si>
  <si>
    <t>2022-10-05</t>
  </si>
  <si>
    <t>退房日月结</t>
  </si>
  <si>
    <t>768.00</t>
  </si>
  <si>
    <t>RMB</t>
  </si>
  <si>
    <t>0</t>
  </si>
  <si>
    <t>0.00</t>
  </si>
  <si>
    <t>携程汇登国内直连</t>
  </si>
  <si>
    <t>01.011264</t>
  </si>
  <si>
    <t>2022-10-04 18:42:24</t>
  </si>
  <si>
    <t>否</t>
  </si>
  <si>
    <t>广州汇登信息科技有限公司</t>
  </si>
  <si>
    <t>直连</t>
  </si>
  <si>
    <t>中国</t>
  </si>
  <si>
    <t>2724191</t>
  </si>
  <si>
    <t>广东亚洲国际大酒店</t>
  </si>
  <si>
    <t>350.00</t>
  </si>
  <si>
    <t>2022-10-04 16:29:47</t>
  </si>
  <si>
    <t>2724097</t>
  </si>
  <si>
    <t>尚客优精选酒店(枣庄振兴路吉品街店)</t>
  </si>
  <si>
    <t>88.00</t>
  </si>
  <si>
    <t>2022-10-04 15:20:29</t>
  </si>
  <si>
    <t>2723541</t>
  </si>
  <si>
    <t>格林豪泰(广元高铁站店)</t>
  </si>
  <si>
    <t>152.00</t>
  </si>
  <si>
    <t>2022-10-04 08:18:50</t>
  </si>
  <si>
    <t>2723540</t>
  </si>
  <si>
    <t>250.00</t>
  </si>
  <si>
    <t>2022-10-04 08:18:14</t>
  </si>
  <si>
    <t>2022-10-03</t>
  </si>
  <si>
    <t>2722276</t>
  </si>
  <si>
    <t>格林豪泰(汕头乐山店)</t>
  </si>
  <si>
    <t>429.00</t>
  </si>
  <si>
    <t>2022-10-03 12:56:07</t>
  </si>
  <si>
    <t>2022-10-02</t>
  </si>
  <si>
    <t>2720910</t>
  </si>
  <si>
    <t>2022-10-02 15:19:41</t>
  </si>
  <si>
    <t>2022-09-28</t>
  </si>
  <si>
    <t>2713262</t>
  </si>
  <si>
    <t>台北凯旋酒店</t>
  </si>
  <si>
    <t>Ma HUEI MEI,Ou Yang Chun En</t>
  </si>
  <si>
    <t>1133.00</t>
  </si>
  <si>
    <t>2022-09-28 10:02:11</t>
  </si>
  <si>
    <t>2022-09-23</t>
  </si>
  <si>
    <t>2705841</t>
  </si>
  <si>
    <t>汉庭酒店(青岛青山路海尔工业园二店)</t>
  </si>
  <si>
    <t>2022-09-23 21:36:01</t>
  </si>
  <si>
    <t>2022-09-21</t>
  </si>
  <si>
    <t>2702446</t>
  </si>
  <si>
    <t>贝壳酒店(五台山风景区店)</t>
  </si>
  <si>
    <t>2022-09-21 23:09:45</t>
  </si>
  <si>
    <t>2022-09-20</t>
  </si>
  <si>
    <t>2699801</t>
  </si>
  <si>
    <t>黄山天都国际饭店</t>
  </si>
  <si>
    <t>2022-09-20 07:54:34</t>
  </si>
  <si>
    <t>2022-09-19</t>
  </si>
  <si>
    <t>2698728</t>
  </si>
  <si>
    <t>逸龙苑特色民宿（阳朔遇龙河景区店）</t>
  </si>
  <si>
    <t>2022-09-19 12:29:12</t>
  </si>
  <si>
    <t>2022-09-16</t>
  </si>
  <si>
    <t>2693859</t>
  </si>
  <si>
    <t>洛杉矶国际机场索内斯塔酒店</t>
  </si>
  <si>
    <t>Beyer Sophie</t>
  </si>
  <si>
    <t>906.00</t>
  </si>
  <si>
    <t>2022-09-16 09:10:01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</si>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</sst>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44838</v>
      </c>
      <c r="G2" s="6">
        <v>44839</v>
      </c>
      <c r="H2" s="4">
        <v>1</v>
      </c>
      <c r="I2" s="4">
        <v>1</v>
      </c>
      <c r="J2" s="4">
        <v>1</v>
      </c>
      <c r="K2" s="4" t="s">
        <v>30</v>
      </c>
      <c r="L2" s="4">
        <v>906</v>
      </c>
      <c r="M2" s="4">
        <v>906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44854</v>
      </c>
      <c r="T2" s="4" t="s">
        <v>34</v>
      </c>
      <c r="U2" s="4">
        <v>906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44836</v>
      </c>
      <c r="G3" s="6">
        <v>44839</v>
      </c>
      <c r="H3" s="4">
        <v>2</v>
      </c>
      <c r="I3" s="4">
        <v>3</v>
      </c>
      <c r="J3" s="4">
        <v>6</v>
      </c>
      <c r="K3" s="4" t="s">
        <v>30</v>
      </c>
      <c r="L3" s="4">
        <v>1136</v>
      </c>
      <c r="M3" s="4">
        <v>1136</v>
      </c>
      <c r="N3" s="4" t="s">
        <v>40</v>
      </c>
      <c r="O3" s="4" t="s">
        <v>32</v>
      </c>
      <c r="P3" s="4" t="s">
        <v>33</v>
      </c>
      <c r="Q3" s="4">
        <v>0</v>
      </c>
      <c r="R3" s="7">
        <v>44823</v>
      </c>
      <c r="S3" s="6">
        <v>44854</v>
      </c>
      <c r="T3" s="4" t="s">
        <v>34</v>
      </c>
      <c r="U3" s="4">
        <v>1136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44838</v>
      </c>
      <c r="G4" s="6">
        <v>44839</v>
      </c>
      <c r="H4" s="4">
        <v>1</v>
      </c>
      <c r="I4" s="4">
        <v>1</v>
      </c>
      <c r="J4" s="4">
        <v>1</v>
      </c>
      <c r="K4" s="4" t="s">
        <v>30</v>
      </c>
      <c r="L4" s="4">
        <v>68</v>
      </c>
      <c r="M4" s="4">
        <v>68</v>
      </c>
      <c r="N4" s="4" t="s">
        <v>45</v>
      </c>
      <c r="O4" s="4" t="s">
        <v>32</v>
      </c>
      <c r="P4" s="4" t="s">
        <v>33</v>
      </c>
      <c r="Q4" s="4">
        <v>0</v>
      </c>
      <c r="R4" s="7">
        <v>44824</v>
      </c>
      <c r="S4" s="6">
        <v>44854</v>
      </c>
      <c r="T4" s="4" t="s">
        <v>34</v>
      </c>
      <c r="U4" s="4">
        <v>68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44838</v>
      </c>
      <c r="G5" s="6">
        <v>44839</v>
      </c>
      <c r="H5" s="4">
        <v>1</v>
      </c>
      <c r="I5" s="4">
        <v>1</v>
      </c>
      <c r="J5" s="4">
        <v>1</v>
      </c>
      <c r="K5" s="4" t="s">
        <v>30</v>
      </c>
      <c r="L5" s="4">
        <v>-68</v>
      </c>
      <c r="M5" s="4">
        <v>-68</v>
      </c>
      <c r="N5" s="4" t="s">
        <v>45</v>
      </c>
      <c r="O5" s="4" t="s">
        <v>32</v>
      </c>
      <c r="P5" s="4" t="s">
        <v>33</v>
      </c>
      <c r="Q5" s="4">
        <v>0</v>
      </c>
      <c r="R5" s="7">
        <v>44824</v>
      </c>
      <c r="S5" s="6">
        <v>44854</v>
      </c>
      <c r="T5" s="4" t="s">
        <v>34</v>
      </c>
      <c r="U5" s="4">
        <v>-68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44837</v>
      </c>
      <c r="G6" s="6">
        <v>44839</v>
      </c>
      <c r="H6" s="4">
        <v>1</v>
      </c>
      <c r="I6" s="4">
        <v>2</v>
      </c>
      <c r="J6" s="4">
        <v>2</v>
      </c>
      <c r="K6" s="4" t="s">
        <v>30</v>
      </c>
      <c r="L6" s="4">
        <v>930</v>
      </c>
      <c r="M6" s="4">
        <v>930</v>
      </c>
      <c r="N6" s="4" t="s">
        <v>50</v>
      </c>
      <c r="O6" s="4" t="s">
        <v>32</v>
      </c>
      <c r="P6" s="4" t="s">
        <v>33</v>
      </c>
      <c r="Q6" s="4">
        <v>0</v>
      </c>
      <c r="R6" s="7">
        <v>44825</v>
      </c>
      <c r="S6" s="6">
        <v>44854</v>
      </c>
      <c r="T6" s="4" t="s">
        <v>34</v>
      </c>
      <c r="U6" s="4">
        <v>930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44836</v>
      </c>
      <c r="G7" s="6">
        <v>44839</v>
      </c>
      <c r="H7" s="4">
        <v>1</v>
      </c>
      <c r="I7" s="4">
        <v>3</v>
      </c>
      <c r="J7" s="4">
        <v>3</v>
      </c>
      <c r="K7" s="4" t="s">
        <v>30</v>
      </c>
      <c r="L7" s="4">
        <v>1245</v>
      </c>
      <c r="M7" s="4">
        <v>1245</v>
      </c>
      <c r="N7" s="4" t="s">
        <v>55</v>
      </c>
      <c r="O7" s="4" t="s">
        <v>32</v>
      </c>
      <c r="P7" s="4" t="s">
        <v>33</v>
      </c>
      <c r="Q7" s="4">
        <v>0</v>
      </c>
      <c r="R7" s="7">
        <v>44827</v>
      </c>
      <c r="S7" s="6">
        <v>44854</v>
      </c>
      <c r="T7" s="4" t="s">
        <v>34</v>
      </c>
      <c r="U7" s="4">
        <v>1245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52</v>
      </c>
      <c r="B8" s="4" t="s">
        <v>26</v>
      </c>
      <c r="C8" s="4" t="s">
        <v>46</v>
      </c>
      <c r="D8" s="4" t="s">
        <v>53</v>
      </c>
      <c r="E8" s="4" t="s">
        <v>54</v>
      </c>
      <c r="F8" s="6">
        <v>44836</v>
      </c>
      <c r="G8" s="6">
        <v>44839</v>
      </c>
      <c r="H8" s="4">
        <v>1</v>
      </c>
      <c r="I8" s="4">
        <v>3</v>
      </c>
      <c r="J8" s="4">
        <v>3</v>
      </c>
      <c r="K8" s="4" t="s">
        <v>30</v>
      </c>
      <c r="L8" s="4">
        <v>-1245</v>
      </c>
      <c r="M8" s="4">
        <v>-1245</v>
      </c>
      <c r="N8" s="4" t="s">
        <v>55</v>
      </c>
      <c r="O8" s="4" t="s">
        <v>32</v>
      </c>
      <c r="P8" s="4" t="s">
        <v>33</v>
      </c>
      <c r="Q8" s="4">
        <v>0</v>
      </c>
      <c r="R8" s="7">
        <v>44827</v>
      </c>
      <c r="S8" s="6">
        <v>44854</v>
      </c>
      <c r="T8" s="4" t="s">
        <v>34</v>
      </c>
      <c r="U8" s="4">
        <v>-1245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44838</v>
      </c>
      <c r="G9" s="6">
        <v>44839</v>
      </c>
      <c r="H9" s="4">
        <v>1</v>
      </c>
      <c r="I9" s="4">
        <v>1</v>
      </c>
      <c r="J9" s="4">
        <v>1</v>
      </c>
      <c r="K9" s="4" t="s">
        <v>30</v>
      </c>
      <c r="L9" s="4">
        <v>1104</v>
      </c>
      <c r="M9" s="4">
        <v>1104</v>
      </c>
      <c r="N9" s="4" t="s">
        <v>61</v>
      </c>
      <c r="O9" s="4" t="s">
        <v>32</v>
      </c>
      <c r="P9" s="4" t="s">
        <v>33</v>
      </c>
      <c r="Q9" s="4">
        <v>0</v>
      </c>
      <c r="R9" s="7">
        <v>44829</v>
      </c>
      <c r="S9" s="6">
        <v>44854</v>
      </c>
      <c r="T9" s="4" t="s">
        <v>34</v>
      </c>
      <c r="U9" s="4">
        <v>1104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46</v>
      </c>
      <c r="D10" s="4" t="s">
        <v>59</v>
      </c>
      <c r="E10" s="4" t="s">
        <v>60</v>
      </c>
      <c r="F10" s="6">
        <v>44838</v>
      </c>
      <c r="G10" s="6">
        <v>44839</v>
      </c>
      <c r="H10" s="4">
        <v>1</v>
      </c>
      <c r="I10" s="4">
        <v>1</v>
      </c>
      <c r="J10" s="4">
        <v>1</v>
      </c>
      <c r="K10" s="4" t="s">
        <v>30</v>
      </c>
      <c r="L10" s="4">
        <v>-1104</v>
      </c>
      <c r="M10" s="4">
        <v>-1104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44829</v>
      </c>
      <c r="S10" s="6">
        <v>44854</v>
      </c>
      <c r="T10" s="4" t="s">
        <v>34</v>
      </c>
      <c r="U10" s="4">
        <v>-1104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37</v>
      </c>
      <c r="B11" s="4" t="s">
        <v>26</v>
      </c>
      <c r="C11" s="4" t="s">
        <v>46</v>
      </c>
      <c r="D11" s="4" t="s">
        <v>38</v>
      </c>
      <c r="E11" s="4" t="s">
        <v>39</v>
      </c>
      <c r="F11" s="6">
        <v>44836</v>
      </c>
      <c r="G11" s="6">
        <v>44839</v>
      </c>
      <c r="H11" s="4">
        <v>2</v>
      </c>
      <c r="I11" s="4">
        <v>3</v>
      </c>
      <c r="J11" s="4">
        <v>6</v>
      </c>
      <c r="K11" s="4" t="s">
        <v>30</v>
      </c>
      <c r="L11" s="4">
        <v>-1136</v>
      </c>
      <c r="M11" s="4">
        <v>-1136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44823</v>
      </c>
      <c r="S11" s="6">
        <v>44854</v>
      </c>
      <c r="T11" s="4" t="s">
        <v>34</v>
      </c>
      <c r="U11" s="4">
        <v>-1136</v>
      </c>
      <c r="V11" s="4">
        <v>0</v>
      </c>
      <c r="W11" s="4">
        <v>0</v>
      </c>
      <c r="X11" s="4" t="s">
        <v>35</v>
      </c>
      <c r="Y11" s="4" t="s">
        <v>41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44837</v>
      </c>
      <c r="G12" s="6">
        <v>44839</v>
      </c>
      <c r="H12" s="4">
        <v>1</v>
      </c>
      <c r="I12" s="4">
        <v>2</v>
      </c>
      <c r="J12" s="4">
        <v>2</v>
      </c>
      <c r="K12" s="4" t="s">
        <v>30</v>
      </c>
      <c r="L12" s="4">
        <v>373</v>
      </c>
      <c r="M12" s="4">
        <v>373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44854</v>
      </c>
      <c r="T12" s="4" t="s">
        <v>34</v>
      </c>
      <c r="U12" s="4">
        <v>373</v>
      </c>
      <c r="V12" s="4">
        <v>0</v>
      </c>
      <c r="W12" s="4">
        <v>0</v>
      </c>
      <c r="X12" s="4" t="s">
        <v>35</v>
      </c>
      <c r="Y12" s="4" t="s">
        <v>66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44837</v>
      </c>
      <c r="G13" s="6">
        <v>44839</v>
      </c>
      <c r="H13" s="4">
        <v>1</v>
      </c>
      <c r="I13" s="4">
        <v>2</v>
      </c>
      <c r="J13" s="4">
        <v>2</v>
      </c>
      <c r="K13" s="4" t="s">
        <v>30</v>
      </c>
      <c r="L13" s="4">
        <v>1133</v>
      </c>
      <c r="M13" s="4">
        <v>1133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44832</v>
      </c>
      <c r="S13" s="6">
        <v>44854</v>
      </c>
      <c r="T13" s="4" t="s">
        <v>34</v>
      </c>
      <c r="U13" s="4">
        <v>1133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47</v>
      </c>
      <c r="B14" s="4" t="s">
        <v>26</v>
      </c>
      <c r="C14" s="4" t="s">
        <v>46</v>
      </c>
      <c r="D14" s="4" t="s">
        <v>48</v>
      </c>
      <c r="E14" s="4" t="s">
        <v>49</v>
      </c>
      <c r="F14" s="6">
        <v>44837</v>
      </c>
      <c r="G14" s="6">
        <v>44839</v>
      </c>
      <c r="H14" s="4">
        <v>1</v>
      </c>
      <c r="I14" s="4">
        <v>2</v>
      </c>
      <c r="J14" s="4">
        <v>2</v>
      </c>
      <c r="K14" s="4" t="s">
        <v>30</v>
      </c>
      <c r="L14" s="4">
        <v>-930</v>
      </c>
      <c r="M14" s="4">
        <v>-930</v>
      </c>
      <c r="N14" s="4" t="s">
        <v>50</v>
      </c>
      <c r="O14" s="4" t="s">
        <v>32</v>
      </c>
      <c r="P14" s="4" t="s">
        <v>33</v>
      </c>
      <c r="Q14" s="4">
        <v>0</v>
      </c>
      <c r="R14" s="7">
        <v>44825</v>
      </c>
      <c r="S14" s="6">
        <v>44854</v>
      </c>
      <c r="T14" s="4" t="s">
        <v>34</v>
      </c>
      <c r="U14" s="4">
        <v>-930</v>
      </c>
      <c r="V14" s="4">
        <v>0</v>
      </c>
      <c r="W14" s="4">
        <v>0</v>
      </c>
      <c r="X14" s="4" t="s">
        <v>35</v>
      </c>
      <c r="Y14" s="4" t="s">
        <v>51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72</v>
      </c>
      <c r="E15" s="4" t="s">
        <v>73</v>
      </c>
      <c r="F15" s="6">
        <v>44837</v>
      </c>
      <c r="G15" s="6">
        <v>44839</v>
      </c>
      <c r="H15" s="4">
        <v>2</v>
      </c>
      <c r="I15" s="4">
        <v>2</v>
      </c>
      <c r="J15" s="4">
        <v>4</v>
      </c>
      <c r="K15" s="4" t="s">
        <v>30</v>
      </c>
      <c r="L15" s="4">
        <v>1870</v>
      </c>
      <c r="M15" s="4">
        <v>1870</v>
      </c>
      <c r="N15" s="4" t="s">
        <v>74</v>
      </c>
      <c r="O15" s="4" t="s">
        <v>32</v>
      </c>
      <c r="P15" s="4" t="s">
        <v>33</v>
      </c>
      <c r="Q15" s="4">
        <v>0</v>
      </c>
      <c r="R15" s="7">
        <v>44836</v>
      </c>
      <c r="S15" s="6">
        <v>44854</v>
      </c>
      <c r="T15" s="4" t="s">
        <v>34</v>
      </c>
      <c r="U15" s="4">
        <v>1870</v>
      </c>
      <c r="V15" s="4">
        <v>0</v>
      </c>
      <c r="W15" s="4">
        <v>1163</v>
      </c>
      <c r="X15" s="4" t="s">
        <v>35</v>
      </c>
      <c r="Y15" s="4" t="s">
        <v>75</v>
      </c>
    </row>
    <row r="16" s="4" customFormat="1" spans="1:25">
      <c r="A16" s="4" t="s">
        <v>71</v>
      </c>
      <c r="B16" s="4" t="s">
        <v>26</v>
      </c>
      <c r="C16" s="4" t="s">
        <v>46</v>
      </c>
      <c r="D16" s="4" t="s">
        <v>72</v>
      </c>
      <c r="E16" s="4" t="s">
        <v>73</v>
      </c>
      <c r="F16" s="6">
        <v>44837</v>
      </c>
      <c r="G16" s="6">
        <v>44839</v>
      </c>
      <c r="H16" s="4">
        <v>2</v>
      </c>
      <c r="I16" s="4">
        <v>2</v>
      </c>
      <c r="J16" s="4">
        <v>4</v>
      </c>
      <c r="K16" s="4" t="s">
        <v>30</v>
      </c>
      <c r="L16" s="4">
        <v>-1870</v>
      </c>
      <c r="M16" s="4">
        <v>-1870</v>
      </c>
      <c r="N16" s="4" t="s">
        <v>74</v>
      </c>
      <c r="O16" s="4" t="s">
        <v>32</v>
      </c>
      <c r="P16" s="4" t="s">
        <v>33</v>
      </c>
      <c r="Q16" s="4">
        <v>0</v>
      </c>
      <c r="R16" s="7">
        <v>44836</v>
      </c>
      <c r="S16" s="6">
        <v>44854</v>
      </c>
      <c r="T16" s="4" t="s">
        <v>34</v>
      </c>
      <c r="U16" s="4">
        <v>-1870</v>
      </c>
      <c r="V16" s="4">
        <v>0</v>
      </c>
      <c r="W16" s="4">
        <v>-1163</v>
      </c>
      <c r="X16" s="4" t="s">
        <v>35</v>
      </c>
      <c r="Y16" s="4" t="s">
        <v>75</v>
      </c>
    </row>
    <row r="17" s="4" customFormat="1" spans="1:25">
      <c r="A17" s="4" t="s">
        <v>62</v>
      </c>
      <c r="B17" s="4" t="s">
        <v>26</v>
      </c>
      <c r="C17" s="4" t="s">
        <v>46</v>
      </c>
      <c r="D17" s="4" t="s">
        <v>63</v>
      </c>
      <c r="E17" s="4" t="s">
        <v>64</v>
      </c>
      <c r="F17" s="6">
        <v>44837</v>
      </c>
      <c r="G17" s="6">
        <v>44839</v>
      </c>
      <c r="H17" s="4">
        <v>1</v>
      </c>
      <c r="I17" s="4">
        <v>2</v>
      </c>
      <c r="J17" s="4">
        <v>2</v>
      </c>
      <c r="K17" s="4" t="s">
        <v>30</v>
      </c>
      <c r="L17" s="4">
        <v>-373</v>
      </c>
      <c r="M17" s="4">
        <v>-373</v>
      </c>
      <c r="N17" s="4" t="s">
        <v>65</v>
      </c>
      <c r="O17" s="4" t="s">
        <v>32</v>
      </c>
      <c r="P17" s="4" t="s">
        <v>33</v>
      </c>
      <c r="Q17" s="4">
        <v>0</v>
      </c>
      <c r="R17" s="7">
        <v>44830</v>
      </c>
      <c r="S17" s="6">
        <v>44854</v>
      </c>
      <c r="T17" s="4" t="s">
        <v>34</v>
      </c>
      <c r="U17" s="4">
        <v>-373</v>
      </c>
      <c r="V17" s="4">
        <v>0</v>
      </c>
      <c r="W17" s="4">
        <v>0</v>
      </c>
      <c r="X17" s="4" t="s">
        <v>35</v>
      </c>
      <c r="Y17" s="4" t="s">
        <v>66</v>
      </c>
    </row>
    <row r="18" s="4" customFormat="1" spans="1:25">
      <c r="A18" s="4" t="s">
        <v>76</v>
      </c>
      <c r="B18" s="4" t="s">
        <v>26</v>
      </c>
      <c r="C18" s="4" t="s">
        <v>27</v>
      </c>
      <c r="D18" s="4" t="s">
        <v>72</v>
      </c>
      <c r="E18" s="4" t="s">
        <v>73</v>
      </c>
      <c r="F18" s="6">
        <v>44838</v>
      </c>
      <c r="G18" s="6">
        <v>44839</v>
      </c>
      <c r="H18" s="4">
        <v>1</v>
      </c>
      <c r="I18" s="4">
        <v>1</v>
      </c>
      <c r="J18" s="4">
        <v>1</v>
      </c>
      <c r="K18" s="4" t="s">
        <v>30</v>
      </c>
      <c r="L18" s="4">
        <v>429</v>
      </c>
      <c r="M18" s="4">
        <v>429</v>
      </c>
      <c r="N18" s="4" t="s">
        <v>77</v>
      </c>
      <c r="O18" s="4" t="s">
        <v>32</v>
      </c>
      <c r="P18" s="4" t="s">
        <v>33</v>
      </c>
      <c r="Q18" s="4">
        <v>0</v>
      </c>
      <c r="R18" s="7">
        <v>44837</v>
      </c>
      <c r="S18" s="6">
        <v>44854</v>
      </c>
      <c r="T18" s="4" t="s">
        <v>34</v>
      </c>
      <c r="U18" s="4">
        <v>429</v>
      </c>
      <c r="V18" s="4">
        <v>0</v>
      </c>
      <c r="W18" s="4">
        <v>446</v>
      </c>
      <c r="X18" s="4" t="s">
        <v>35</v>
      </c>
      <c r="Y18" s="4" t="s">
        <v>78</v>
      </c>
    </row>
    <row r="19" s="4" customFormat="1" spans="1:25">
      <c r="A19" s="4" t="s">
        <v>79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44838</v>
      </c>
      <c r="G19" s="6">
        <v>44839</v>
      </c>
      <c r="H19" s="4">
        <v>1</v>
      </c>
      <c r="I19" s="4">
        <v>1</v>
      </c>
      <c r="J19" s="4">
        <v>1</v>
      </c>
      <c r="K19" s="4" t="s">
        <v>30</v>
      </c>
      <c r="L19" s="4">
        <v>88</v>
      </c>
      <c r="M19" s="4">
        <v>88</v>
      </c>
      <c r="N19" s="4" t="s">
        <v>82</v>
      </c>
      <c r="O19" s="4" t="s">
        <v>32</v>
      </c>
      <c r="P19" s="4" t="s">
        <v>33</v>
      </c>
      <c r="Q19" s="4">
        <v>0</v>
      </c>
      <c r="R19" s="7">
        <v>44838</v>
      </c>
      <c r="S19" s="6">
        <v>44854</v>
      </c>
      <c r="T19" s="4" t="s">
        <v>34</v>
      </c>
      <c r="U19" s="4">
        <v>88</v>
      </c>
      <c r="V19" s="4">
        <v>0</v>
      </c>
      <c r="W19" s="4">
        <v>0</v>
      </c>
      <c r="X19" s="4" t="s">
        <v>35</v>
      </c>
      <c r="Y19" s="4" t="s">
        <v>83</v>
      </c>
    </row>
    <row r="20" s="4" customFormat="1" spans="1:25">
      <c r="A20" s="4" t="s">
        <v>84</v>
      </c>
      <c r="B20" s="4" t="s">
        <v>26</v>
      </c>
      <c r="C20" s="4" t="s">
        <v>27</v>
      </c>
      <c r="D20" s="4" t="s">
        <v>85</v>
      </c>
      <c r="E20" s="4" t="s">
        <v>86</v>
      </c>
      <c r="F20" s="6">
        <v>44838</v>
      </c>
      <c r="G20" s="6">
        <v>44839</v>
      </c>
      <c r="H20" s="4">
        <v>2</v>
      </c>
      <c r="I20" s="4">
        <v>1</v>
      </c>
      <c r="J20" s="4">
        <v>2</v>
      </c>
      <c r="K20" s="4" t="s">
        <v>30</v>
      </c>
      <c r="L20" s="4">
        <v>250</v>
      </c>
      <c r="M20" s="4">
        <v>250</v>
      </c>
      <c r="N20" s="4" t="s">
        <v>87</v>
      </c>
      <c r="O20" s="4" t="s">
        <v>32</v>
      </c>
      <c r="P20" s="4" t="s">
        <v>33</v>
      </c>
      <c r="Q20" s="4">
        <v>0</v>
      </c>
      <c r="R20" s="7">
        <v>44838</v>
      </c>
      <c r="S20" s="6">
        <v>44854</v>
      </c>
      <c r="T20" s="4" t="s">
        <v>34</v>
      </c>
      <c r="U20" s="4">
        <v>250</v>
      </c>
      <c r="V20" s="4">
        <v>0</v>
      </c>
      <c r="W20" s="4">
        <v>0</v>
      </c>
      <c r="X20" s="4" t="s">
        <v>35</v>
      </c>
      <c r="Y20" s="4" t="s">
        <v>88</v>
      </c>
    </row>
    <row r="21" s="4" customFormat="1" spans="1:25">
      <c r="A21" s="4" t="s">
        <v>89</v>
      </c>
      <c r="B21" s="4" t="s">
        <v>26</v>
      </c>
      <c r="C21" s="4" t="s">
        <v>27</v>
      </c>
      <c r="D21" s="4" t="s">
        <v>85</v>
      </c>
      <c r="E21" s="4" t="s">
        <v>90</v>
      </c>
      <c r="F21" s="6">
        <v>44838</v>
      </c>
      <c r="G21" s="6">
        <v>44839</v>
      </c>
      <c r="H21" s="4">
        <v>1</v>
      </c>
      <c r="I21" s="4">
        <v>1</v>
      </c>
      <c r="J21" s="4">
        <v>1</v>
      </c>
      <c r="K21" s="4" t="s">
        <v>30</v>
      </c>
      <c r="L21" s="4">
        <v>152</v>
      </c>
      <c r="M21" s="4">
        <v>152</v>
      </c>
      <c r="N21" s="4" t="s">
        <v>91</v>
      </c>
      <c r="O21" s="4" t="s">
        <v>32</v>
      </c>
      <c r="P21" s="4" t="s">
        <v>33</v>
      </c>
      <c r="Q21" s="4">
        <v>0</v>
      </c>
      <c r="R21" s="7">
        <v>44838</v>
      </c>
      <c r="S21" s="6">
        <v>44854</v>
      </c>
      <c r="T21" s="4" t="s">
        <v>34</v>
      </c>
      <c r="U21" s="4">
        <v>152</v>
      </c>
      <c r="V21" s="4">
        <v>0</v>
      </c>
      <c r="W21" s="4">
        <v>0</v>
      </c>
      <c r="X21" s="4" t="s">
        <v>35</v>
      </c>
      <c r="Y21" s="4" t="s">
        <v>92</v>
      </c>
    </row>
    <row r="22" s="4" customFormat="1" spans="1:25">
      <c r="A22" s="4" t="s">
        <v>79</v>
      </c>
      <c r="B22" s="4" t="s">
        <v>26</v>
      </c>
      <c r="C22" s="4" t="s">
        <v>46</v>
      </c>
      <c r="D22" s="4" t="s">
        <v>80</v>
      </c>
      <c r="E22" s="4" t="s">
        <v>81</v>
      </c>
      <c r="F22" s="6">
        <v>44838</v>
      </c>
      <c r="G22" s="6">
        <v>44839</v>
      </c>
      <c r="H22" s="4">
        <v>1</v>
      </c>
      <c r="I22" s="4">
        <v>1</v>
      </c>
      <c r="J22" s="4">
        <v>1</v>
      </c>
      <c r="K22" s="4" t="s">
        <v>30</v>
      </c>
      <c r="L22" s="4">
        <v>-88</v>
      </c>
      <c r="M22" s="4">
        <v>-88</v>
      </c>
      <c r="N22" s="4" t="s">
        <v>82</v>
      </c>
      <c r="O22" s="4" t="s">
        <v>32</v>
      </c>
      <c r="P22" s="4" t="s">
        <v>33</v>
      </c>
      <c r="Q22" s="4">
        <v>0</v>
      </c>
      <c r="R22" s="7">
        <v>44838</v>
      </c>
      <c r="S22" s="6">
        <v>44854</v>
      </c>
      <c r="T22" s="4" t="s">
        <v>34</v>
      </c>
      <c r="U22" s="4">
        <v>-88</v>
      </c>
      <c r="V22" s="4">
        <v>0</v>
      </c>
      <c r="W22" s="4">
        <v>0</v>
      </c>
      <c r="X22" s="4" t="s">
        <v>35</v>
      </c>
      <c r="Y22" s="4" t="s">
        <v>83</v>
      </c>
    </row>
    <row r="23" s="4" customFormat="1" spans="1:25">
      <c r="A23" s="4" t="s">
        <v>93</v>
      </c>
      <c r="B23" s="4" t="s">
        <v>26</v>
      </c>
      <c r="C23" s="4" t="s">
        <v>27</v>
      </c>
      <c r="D23" s="4" t="s">
        <v>80</v>
      </c>
      <c r="E23" s="4" t="s">
        <v>81</v>
      </c>
      <c r="F23" s="6">
        <v>44838</v>
      </c>
      <c r="G23" s="6">
        <v>44839</v>
      </c>
      <c r="H23" s="4">
        <v>1</v>
      </c>
      <c r="I23" s="4">
        <v>1</v>
      </c>
      <c r="J23" s="4">
        <v>1</v>
      </c>
      <c r="K23" s="4" t="s">
        <v>30</v>
      </c>
      <c r="L23" s="4">
        <v>88</v>
      </c>
      <c r="M23" s="4">
        <v>88</v>
      </c>
      <c r="N23" s="4" t="s">
        <v>94</v>
      </c>
      <c r="O23" s="4" t="s">
        <v>32</v>
      </c>
      <c r="P23" s="4" t="s">
        <v>33</v>
      </c>
      <c r="Q23" s="4">
        <v>0</v>
      </c>
      <c r="R23" s="7">
        <v>44838</v>
      </c>
      <c r="S23" s="6">
        <v>44854</v>
      </c>
      <c r="T23" s="4" t="s">
        <v>34</v>
      </c>
      <c r="U23" s="4">
        <v>88</v>
      </c>
      <c r="V23" s="4">
        <v>0</v>
      </c>
      <c r="W23" s="4">
        <v>0</v>
      </c>
      <c r="X23" s="4" t="s">
        <v>35</v>
      </c>
      <c r="Y23" s="4" t="s">
        <v>95</v>
      </c>
    </row>
    <row r="24" s="4" customFormat="1" spans="1:25">
      <c r="A24" s="4" t="s">
        <v>96</v>
      </c>
      <c r="B24" s="4" t="s">
        <v>26</v>
      </c>
      <c r="C24" s="4" t="s">
        <v>27</v>
      </c>
      <c r="D24" s="4" t="s">
        <v>97</v>
      </c>
      <c r="E24" s="4" t="s">
        <v>98</v>
      </c>
      <c r="F24" s="6">
        <v>44838</v>
      </c>
      <c r="G24" s="6">
        <v>44839</v>
      </c>
      <c r="H24" s="4">
        <v>1</v>
      </c>
      <c r="I24" s="4">
        <v>1</v>
      </c>
      <c r="J24" s="4">
        <v>1</v>
      </c>
      <c r="K24" s="4" t="s">
        <v>30</v>
      </c>
      <c r="L24" s="4">
        <v>350</v>
      </c>
      <c r="M24" s="4">
        <v>350</v>
      </c>
      <c r="N24" s="4" t="s">
        <v>99</v>
      </c>
      <c r="O24" s="4" t="s">
        <v>32</v>
      </c>
      <c r="P24" s="4" t="s">
        <v>33</v>
      </c>
      <c r="Q24" s="4">
        <v>0</v>
      </c>
      <c r="R24" s="7">
        <v>44838</v>
      </c>
      <c r="S24" s="6">
        <v>44854</v>
      </c>
      <c r="T24" s="4" t="s">
        <v>34</v>
      </c>
      <c r="U24" s="4">
        <v>350</v>
      </c>
      <c r="V24" s="4">
        <v>0</v>
      </c>
      <c r="W24" s="4">
        <v>0</v>
      </c>
      <c r="X24" s="4" t="s">
        <v>100</v>
      </c>
      <c r="Y24" s="4" t="s">
        <v>101</v>
      </c>
    </row>
    <row r="25" s="4" customFormat="1" spans="1:25">
      <c r="A25" s="4" t="s">
        <v>102</v>
      </c>
      <c r="B25" s="4" t="s">
        <v>26</v>
      </c>
      <c r="C25" s="4" t="s">
        <v>27</v>
      </c>
      <c r="D25" s="4" t="s">
        <v>103</v>
      </c>
      <c r="E25" s="4" t="s">
        <v>104</v>
      </c>
      <c r="F25" s="6">
        <v>44838</v>
      </c>
      <c r="G25" s="6">
        <v>44839</v>
      </c>
      <c r="H25" s="4">
        <v>1</v>
      </c>
      <c r="I25" s="4">
        <v>1</v>
      </c>
      <c r="J25" s="4">
        <v>1</v>
      </c>
      <c r="K25" s="4" t="s">
        <v>30</v>
      </c>
      <c r="L25" s="4">
        <v>768</v>
      </c>
      <c r="M25" s="4">
        <v>768</v>
      </c>
      <c r="N25" s="4" t="s">
        <v>105</v>
      </c>
      <c r="O25" s="4" t="s">
        <v>32</v>
      </c>
      <c r="P25" s="4" t="s">
        <v>33</v>
      </c>
      <c r="Q25" s="4">
        <v>0</v>
      </c>
      <c r="R25" s="7">
        <v>44838</v>
      </c>
      <c r="S25" s="6">
        <v>44854</v>
      </c>
      <c r="T25" s="4" t="s">
        <v>34</v>
      </c>
      <c r="U25" s="4">
        <v>768</v>
      </c>
      <c r="V25" s="4">
        <v>0</v>
      </c>
      <c r="W25" s="4">
        <v>0</v>
      </c>
      <c r="X25" s="4" t="s">
        <v>35</v>
      </c>
      <c r="Y25" s="4" t="s">
        <v>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107</v>
      </c>
    </row>
    <row r="2" s="4" customFormat="1" spans="1:10">
      <c r="A2" s="5">
        <v>21024621379</v>
      </c>
      <c r="B2" s="6">
        <v>44838</v>
      </c>
      <c r="C2" s="6">
        <v>44839</v>
      </c>
      <c r="D2" s="4">
        <v>906</v>
      </c>
      <c r="E2" s="4" t="str">
        <f>VLOOKUP(A2,HOP!A:L,12,0)</f>
        <v>906.00</v>
      </c>
      <c r="F2" s="4" t="str">
        <f>VLOOKUP(A2,HOP!A:C,3,0)</f>
        <v>2693859</v>
      </c>
      <c r="G2" s="4">
        <f>D2-E2</f>
        <v>0</v>
      </c>
      <c r="H2" s="4" t="str">
        <f>$H$1&amp;F2</f>
        <v>，2693859</v>
      </c>
      <c r="I2" s="7" t="str">
        <f>VLOOKUP(A2,HOP!A:U,21,0)</f>
        <v>直连</v>
      </c>
      <c r="J2" s="6"/>
    </row>
    <row r="3" s="4" customFormat="1" hidden="1" spans="1:10">
      <c r="A3" s="5">
        <v>999221074872603</v>
      </c>
      <c r="B3" s="6">
        <v>44836</v>
      </c>
      <c r="C3" s="6">
        <v>44839</v>
      </c>
      <c r="D3" s="4">
        <v>0</v>
      </c>
      <c r="E3" s="4" t="str">
        <f>VLOOKUP(A3,HOP!A:L,12,0)</f>
        <v>0.00</v>
      </c>
      <c r="F3" s="4" t="str">
        <f>VLOOKUP(A3,HOP!A:C,3,0)</f>
        <v>2698728</v>
      </c>
      <c r="G3" s="4">
        <f t="shared" ref="G3:G17" si="0">D3-E3</f>
        <v>0</v>
      </c>
      <c r="H3" s="4" t="str">
        <f t="shared" ref="H3:H17" si="1">$H$1&amp;F3</f>
        <v>，2698728</v>
      </c>
      <c r="I3" s="7" t="str">
        <f>VLOOKUP(A3,HOP!A:U,21,0)</f>
        <v>直连</v>
      </c>
      <c r="J3" s="6"/>
    </row>
    <row r="4" s="4" customFormat="1" hidden="1" spans="1:10">
      <c r="A4" s="5">
        <v>999221089548263</v>
      </c>
      <c r="B4" s="6">
        <v>44838</v>
      </c>
      <c r="C4" s="6">
        <v>44839</v>
      </c>
      <c r="D4" s="4">
        <v>0</v>
      </c>
      <c r="E4" s="4" t="str">
        <f>VLOOKUP(A4,HOP!A:L,12,0)</f>
        <v>0.00</v>
      </c>
      <c r="F4" s="4" t="str">
        <f>VLOOKUP(A4,HOP!A:C,3,0)</f>
        <v>2699801</v>
      </c>
      <c r="G4" s="4">
        <f t="shared" si="0"/>
        <v>0</v>
      </c>
      <c r="H4" s="4" t="str">
        <f t="shared" si="1"/>
        <v>，2699801</v>
      </c>
      <c r="I4" s="7" t="str">
        <f>VLOOKUP(A4,HOP!A:U,21,0)</f>
        <v>直连</v>
      </c>
      <c r="J4" s="6"/>
    </row>
    <row r="5" s="4" customFormat="1" hidden="1" spans="1:10">
      <c r="A5" s="5">
        <v>999221114272007</v>
      </c>
      <c r="B5" s="6">
        <v>44837</v>
      </c>
      <c r="C5" s="6">
        <v>44839</v>
      </c>
      <c r="D5" s="4">
        <v>0</v>
      </c>
      <c r="E5" s="4" t="str">
        <f>VLOOKUP(A5,HOP!A:L,12,0)</f>
        <v>0.00</v>
      </c>
      <c r="F5" s="4" t="str">
        <f>VLOOKUP(A5,HOP!A:C,3,0)</f>
        <v>2702446</v>
      </c>
      <c r="G5" s="4">
        <f t="shared" si="0"/>
        <v>0</v>
      </c>
      <c r="H5" s="4" t="str">
        <f t="shared" si="1"/>
        <v>，2702446</v>
      </c>
      <c r="I5" s="7" t="str">
        <f>VLOOKUP(A5,HOP!A:U,21,0)</f>
        <v>直连</v>
      </c>
      <c r="J5" s="6"/>
    </row>
    <row r="6" s="4" customFormat="1" hidden="1" spans="1:10">
      <c r="A6" s="5">
        <v>999221134633100</v>
      </c>
      <c r="B6" s="6">
        <v>44836</v>
      </c>
      <c r="C6" s="6">
        <v>44839</v>
      </c>
      <c r="D6" s="4">
        <v>0</v>
      </c>
      <c r="E6" s="4" t="str">
        <f>VLOOKUP(A6,HOP!A:L,12,0)</f>
        <v>0.00</v>
      </c>
      <c r="F6" s="4" t="str">
        <f>VLOOKUP(A6,HOP!A:C,3,0)</f>
        <v>2705841</v>
      </c>
      <c r="G6" s="4">
        <f t="shared" si="0"/>
        <v>0</v>
      </c>
      <c r="H6" s="4" t="str">
        <f t="shared" si="1"/>
        <v>，2705841</v>
      </c>
      <c r="I6" s="7" t="str">
        <f>VLOOKUP(A6,HOP!A:U,21,0)</f>
        <v>直连</v>
      </c>
      <c r="J6" s="6"/>
    </row>
    <row r="7" s="4" customFormat="1" hidden="1" spans="1:10">
      <c r="A7" s="5">
        <v>999221148298740</v>
      </c>
      <c r="B7" s="6">
        <v>44838</v>
      </c>
      <c r="C7" s="6">
        <v>44839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7" t="e">
        <f>VLOOKUP(A7,HOP!A:U,21,0)</f>
        <v>#N/A</v>
      </c>
      <c r="J7" s="6"/>
    </row>
    <row r="8" s="4" customFormat="1" hidden="1" spans="1:10">
      <c r="A8" s="5">
        <v>999221198287400</v>
      </c>
      <c r="B8" s="6">
        <v>44837</v>
      </c>
      <c r="C8" s="6">
        <v>44839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7" t="e">
        <f>VLOOKUP(A8,HOP!A:U,21,0)</f>
        <v>#N/A</v>
      </c>
      <c r="J8" s="6"/>
    </row>
    <row r="9" s="4" customFormat="1" spans="1:10">
      <c r="A9" s="5">
        <v>21219168451</v>
      </c>
      <c r="B9" s="6">
        <v>44837</v>
      </c>
      <c r="C9" s="6">
        <v>44839</v>
      </c>
      <c r="D9" s="4">
        <v>1133</v>
      </c>
      <c r="E9" s="4" t="str">
        <f>VLOOKUP(A9,HOP!A:L,12,0)</f>
        <v>1133.00</v>
      </c>
      <c r="F9" s="4" t="str">
        <f>VLOOKUP(A9,HOP!A:C,3,0)</f>
        <v>2713262</v>
      </c>
      <c r="G9" s="4">
        <f t="shared" si="0"/>
        <v>0</v>
      </c>
      <c r="H9" s="4" t="str">
        <f t="shared" si="1"/>
        <v>，2713262</v>
      </c>
      <c r="I9" s="7" t="str">
        <f>VLOOKUP(A9,HOP!A:U,21,0)</f>
        <v>直连</v>
      </c>
      <c r="J9" s="6"/>
    </row>
    <row r="10" s="4" customFormat="1" hidden="1" spans="1:10">
      <c r="A10" s="5">
        <v>999221301540578</v>
      </c>
      <c r="B10" s="6">
        <v>44837</v>
      </c>
      <c r="C10" s="6">
        <v>44839</v>
      </c>
      <c r="D10" s="4">
        <v>0</v>
      </c>
      <c r="E10" s="4" t="str">
        <f>VLOOKUP(A10,HOP!A:L,12,0)</f>
        <v>0.00</v>
      </c>
      <c r="F10" s="4" t="str">
        <f>VLOOKUP(A10,HOP!A:C,3,0)</f>
        <v>2720910</v>
      </c>
      <c r="G10" s="4">
        <f t="shared" si="0"/>
        <v>0</v>
      </c>
      <c r="H10" s="4" t="str">
        <f t="shared" si="1"/>
        <v>，2720910</v>
      </c>
      <c r="I10" s="7" t="str">
        <f>VLOOKUP(A10,HOP!A:U,21,0)</f>
        <v>直连</v>
      </c>
      <c r="J10" s="6"/>
    </row>
    <row r="11" s="4" customFormat="1" spans="1:10">
      <c r="A11" s="5">
        <v>999221319097401</v>
      </c>
      <c r="B11" s="6">
        <v>44838</v>
      </c>
      <c r="C11" s="6">
        <v>44839</v>
      </c>
      <c r="D11" s="4">
        <v>429</v>
      </c>
      <c r="E11" s="4" t="str">
        <f>VLOOKUP(A11,HOP!A:L,12,0)</f>
        <v>429.00</v>
      </c>
      <c r="F11" s="4" t="str">
        <f>VLOOKUP(A11,HOP!A:C,3,0)</f>
        <v>2722276</v>
      </c>
      <c r="G11" s="4">
        <f t="shared" si="0"/>
        <v>0</v>
      </c>
      <c r="H11" s="4" t="str">
        <f t="shared" si="1"/>
        <v>，2722276</v>
      </c>
      <c r="I11" s="7" t="str">
        <f>VLOOKUP(A11,HOP!A:U,21,0)</f>
        <v>直连</v>
      </c>
      <c r="J11" s="6"/>
    </row>
    <row r="12" s="4" customFormat="1" hidden="1" spans="1:10">
      <c r="A12" s="5">
        <v>999221330507211</v>
      </c>
      <c r="B12" s="6">
        <v>44838</v>
      </c>
      <c r="C12" s="6">
        <v>44839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7" t="e">
        <f>VLOOKUP(A12,HOP!A:U,21,0)</f>
        <v>#N/A</v>
      </c>
      <c r="J12" s="6"/>
    </row>
    <row r="13" s="4" customFormat="1" spans="1:10">
      <c r="A13" s="5">
        <v>21330750486</v>
      </c>
      <c r="B13" s="6">
        <v>44838</v>
      </c>
      <c r="C13" s="6">
        <v>44839</v>
      </c>
      <c r="D13" s="4">
        <v>250</v>
      </c>
      <c r="E13" s="4" t="str">
        <f>VLOOKUP(A13,HOP!A:L,12,0)</f>
        <v>250.00</v>
      </c>
      <c r="F13" s="4" t="str">
        <f>VLOOKUP(A13,HOP!A:C,3,0)</f>
        <v>2723540</v>
      </c>
      <c r="G13" s="4">
        <f t="shared" si="0"/>
        <v>0</v>
      </c>
      <c r="H13" s="4" t="str">
        <f t="shared" si="1"/>
        <v>，2723540</v>
      </c>
      <c r="I13" s="7" t="str">
        <f>VLOOKUP(A13,HOP!A:U,21,0)</f>
        <v>直连</v>
      </c>
      <c r="J13" s="6"/>
    </row>
    <row r="14" s="4" customFormat="1" spans="1:10">
      <c r="A14" s="5">
        <v>21330753623</v>
      </c>
      <c r="B14" s="6">
        <v>44838</v>
      </c>
      <c r="C14" s="6">
        <v>44839</v>
      </c>
      <c r="D14" s="4">
        <v>152</v>
      </c>
      <c r="E14" s="4" t="str">
        <f>VLOOKUP(A14,HOP!A:L,12,0)</f>
        <v>152.00</v>
      </c>
      <c r="F14" s="4" t="str">
        <f>VLOOKUP(A14,HOP!A:C,3,0)</f>
        <v>2723541</v>
      </c>
      <c r="G14" s="4">
        <f t="shared" si="0"/>
        <v>0</v>
      </c>
      <c r="H14" s="4" t="str">
        <f t="shared" si="1"/>
        <v>，2723541</v>
      </c>
      <c r="I14" s="7" t="str">
        <f>VLOOKUP(A14,HOP!A:U,21,0)</f>
        <v>直连</v>
      </c>
      <c r="J14" s="6"/>
    </row>
    <row r="15" s="4" customFormat="1" spans="1:10">
      <c r="A15" s="5">
        <v>999221334637643</v>
      </c>
      <c r="B15" s="6">
        <v>44838</v>
      </c>
      <c r="C15" s="6">
        <v>44839</v>
      </c>
      <c r="D15" s="4">
        <v>88</v>
      </c>
      <c r="E15" s="4" t="str">
        <f>VLOOKUP(A15,HOP!A:L,12,0)</f>
        <v>88.00</v>
      </c>
      <c r="F15" s="4" t="str">
        <f>VLOOKUP(A15,HOP!A:C,3,0)</f>
        <v>2724097</v>
      </c>
      <c r="G15" s="4">
        <f t="shared" si="0"/>
        <v>0</v>
      </c>
      <c r="H15" s="4" t="str">
        <f t="shared" si="1"/>
        <v>，2724097</v>
      </c>
      <c r="I15" s="7" t="str">
        <f>VLOOKUP(A15,HOP!A:U,21,0)</f>
        <v>直连</v>
      </c>
      <c r="J15" s="6"/>
    </row>
    <row r="16" s="4" customFormat="1" spans="1:10">
      <c r="A16" s="5">
        <v>21335235290</v>
      </c>
      <c r="B16" s="6">
        <v>44838</v>
      </c>
      <c r="C16" s="6">
        <v>44839</v>
      </c>
      <c r="D16" s="4">
        <v>350</v>
      </c>
      <c r="E16" s="4" t="str">
        <f>VLOOKUP(A16,HOP!A:L,12,0)</f>
        <v>350.00</v>
      </c>
      <c r="F16" s="4" t="str">
        <f>VLOOKUP(A16,HOP!A:C,3,0)</f>
        <v>2724191</v>
      </c>
      <c r="G16" s="4">
        <f t="shared" si="0"/>
        <v>0</v>
      </c>
      <c r="H16" s="4" t="str">
        <f t="shared" si="1"/>
        <v>，2724191</v>
      </c>
      <c r="I16" s="7" t="str">
        <f>VLOOKUP(A16,HOP!A:U,21,0)</f>
        <v>直连</v>
      </c>
      <c r="J16" s="6"/>
    </row>
    <row r="17" s="4" customFormat="1" spans="1:10">
      <c r="A17" s="5">
        <v>21336442694</v>
      </c>
      <c r="B17" s="6">
        <v>44838</v>
      </c>
      <c r="C17" s="6">
        <v>44839</v>
      </c>
      <c r="D17" s="4">
        <v>768</v>
      </c>
      <c r="E17" s="4" t="str">
        <f>VLOOKUP(A17,HOP!A:L,12,0)</f>
        <v>768.00</v>
      </c>
      <c r="F17" s="4" t="str">
        <f>VLOOKUP(A17,HOP!A:C,3,0)</f>
        <v>2724384</v>
      </c>
      <c r="G17" s="4">
        <f t="shared" si="0"/>
        <v>0</v>
      </c>
      <c r="H17" s="4" t="str">
        <f t="shared" si="1"/>
        <v>，2724384</v>
      </c>
      <c r="I17" s="7" t="str">
        <f>VLOOKUP(A17,HOP!A:U,21,0)</f>
        <v>直连</v>
      </c>
      <c r="J17" s="6"/>
    </row>
    <row r="19" spans="4:4">
      <c r="D19" s="4">
        <f>SUM(D2:D18)</f>
        <v>4076</v>
      </c>
    </row>
    <row r="20" spans="4:4">
      <c r="D20" s="4" t="s">
        <v>108</v>
      </c>
    </row>
    <row r="23" spans="1:1">
      <c r="A23" s="4" t="s">
        <v>109</v>
      </c>
    </row>
    <row r="24" spans="1:1">
      <c r="A24" s="4" t="s">
        <v>110</v>
      </c>
    </row>
  </sheetData>
  <autoFilter ref="A1:X17">
    <filterColumn colId="3">
      <filters>
        <filter val="250"/>
        <filter val="350"/>
        <filter val="152"/>
        <filter val="1133"/>
        <filter val="906"/>
        <filter val="88"/>
        <filter val="768"/>
        <filter val="4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21336442694</v>
      </c>
      <c r="B2" s="1" t="s">
        <v>130</v>
      </c>
      <c r="C2" s="1" t="s">
        <v>131</v>
      </c>
      <c r="D2" s="1" t="s">
        <v>132</v>
      </c>
      <c r="E2" s="1" t="s">
        <v>105</v>
      </c>
      <c r="F2" s="1" t="s">
        <v>130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21335235290</v>
      </c>
      <c r="B3" s="1" t="s">
        <v>130</v>
      </c>
      <c r="C3" s="1" t="s">
        <v>146</v>
      </c>
      <c r="D3" s="1" t="s">
        <v>147</v>
      </c>
      <c r="E3" s="1" t="s">
        <v>99</v>
      </c>
      <c r="F3" s="1" t="s">
        <v>130</v>
      </c>
      <c r="G3" s="1" t="s">
        <v>133</v>
      </c>
      <c r="H3" s="1" t="s">
        <v>134</v>
      </c>
      <c r="I3" s="1" t="s">
        <v>148</v>
      </c>
      <c r="J3" s="1" t="s">
        <v>136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149</v>
      </c>
      <c r="S3" s="1" t="s">
        <v>142</v>
      </c>
      <c r="T3" s="1" t="s">
        <v>143</v>
      </c>
      <c r="U3" s="1" t="s">
        <v>144</v>
      </c>
      <c r="V3" s="1" t="s">
        <v>145</v>
      </c>
    </row>
    <row r="4" s="1" customFormat="1" spans="1:22">
      <c r="A4" s="3">
        <v>999221334637643</v>
      </c>
      <c r="B4" s="1" t="s">
        <v>130</v>
      </c>
      <c r="C4" s="1" t="s">
        <v>150</v>
      </c>
      <c r="D4" s="1" t="s">
        <v>151</v>
      </c>
      <c r="E4" s="1" t="s">
        <v>94</v>
      </c>
      <c r="F4" s="1" t="s">
        <v>130</v>
      </c>
      <c r="G4" s="1" t="s">
        <v>133</v>
      </c>
      <c r="H4" s="1" t="s">
        <v>134</v>
      </c>
      <c r="I4" s="1" t="s">
        <v>152</v>
      </c>
      <c r="J4" s="1" t="s">
        <v>136</v>
      </c>
      <c r="K4" s="1" t="s">
        <v>152</v>
      </c>
      <c r="L4" s="1" t="s">
        <v>152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153</v>
      </c>
      <c r="S4" s="1" t="s">
        <v>142</v>
      </c>
      <c r="T4" s="1" t="s">
        <v>143</v>
      </c>
      <c r="U4" s="1" t="s">
        <v>144</v>
      </c>
      <c r="V4" s="1" t="s">
        <v>145</v>
      </c>
    </row>
    <row r="5" s="1" customFormat="1" spans="1:22">
      <c r="A5" s="3">
        <v>21330753623</v>
      </c>
      <c r="B5" s="1" t="s">
        <v>130</v>
      </c>
      <c r="C5" s="1" t="s">
        <v>154</v>
      </c>
      <c r="D5" s="1" t="s">
        <v>155</v>
      </c>
      <c r="E5" s="1" t="s">
        <v>91</v>
      </c>
      <c r="F5" s="1" t="s">
        <v>130</v>
      </c>
      <c r="G5" s="1" t="s">
        <v>133</v>
      </c>
      <c r="H5" s="1" t="s">
        <v>134</v>
      </c>
      <c r="I5" s="1" t="s">
        <v>156</v>
      </c>
      <c r="J5" s="1" t="s">
        <v>136</v>
      </c>
      <c r="K5" s="1" t="s">
        <v>156</v>
      </c>
      <c r="L5" s="1" t="s">
        <v>156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157</v>
      </c>
      <c r="S5" s="1" t="s">
        <v>142</v>
      </c>
      <c r="T5" s="1" t="s">
        <v>143</v>
      </c>
      <c r="U5" s="1" t="s">
        <v>144</v>
      </c>
      <c r="V5" s="1" t="s">
        <v>145</v>
      </c>
    </row>
    <row r="6" s="1" customFormat="1" spans="1:22">
      <c r="A6" s="3">
        <v>21330750486</v>
      </c>
      <c r="B6" s="1" t="s">
        <v>130</v>
      </c>
      <c r="C6" s="1" t="s">
        <v>158</v>
      </c>
      <c r="D6" s="1" t="s">
        <v>155</v>
      </c>
      <c r="E6" s="1" t="s">
        <v>87</v>
      </c>
      <c r="F6" s="1" t="s">
        <v>130</v>
      </c>
      <c r="G6" s="1" t="s">
        <v>133</v>
      </c>
      <c r="H6" s="1" t="s">
        <v>134</v>
      </c>
      <c r="I6" s="1" t="s">
        <v>159</v>
      </c>
      <c r="J6" s="1" t="s">
        <v>136</v>
      </c>
      <c r="K6" s="1" t="s">
        <v>159</v>
      </c>
      <c r="L6" s="1" t="s">
        <v>159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160</v>
      </c>
      <c r="S6" s="1" t="s">
        <v>142</v>
      </c>
      <c r="T6" s="1" t="s">
        <v>143</v>
      </c>
      <c r="U6" s="1" t="s">
        <v>144</v>
      </c>
      <c r="V6" s="1" t="s">
        <v>145</v>
      </c>
    </row>
    <row r="7" s="1" customFormat="1" spans="1:22">
      <c r="A7" s="3">
        <v>999221319097401</v>
      </c>
      <c r="B7" s="1" t="s">
        <v>161</v>
      </c>
      <c r="C7" s="1" t="s">
        <v>162</v>
      </c>
      <c r="D7" s="1" t="s">
        <v>163</v>
      </c>
      <c r="E7" s="1" t="s">
        <v>77</v>
      </c>
      <c r="F7" s="1" t="s">
        <v>130</v>
      </c>
      <c r="G7" s="1" t="s">
        <v>133</v>
      </c>
      <c r="H7" s="1" t="s">
        <v>134</v>
      </c>
      <c r="I7" s="1" t="s">
        <v>164</v>
      </c>
      <c r="J7" s="1" t="s">
        <v>136</v>
      </c>
      <c r="K7" s="1" t="s">
        <v>164</v>
      </c>
      <c r="L7" s="1" t="s">
        <v>164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165</v>
      </c>
      <c r="S7" s="1" t="s">
        <v>142</v>
      </c>
      <c r="T7" s="1" t="s">
        <v>143</v>
      </c>
      <c r="U7" s="1" t="s">
        <v>144</v>
      </c>
      <c r="V7" s="1" t="s">
        <v>145</v>
      </c>
    </row>
    <row r="8" s="1" customFormat="1" spans="1:22">
      <c r="A8" s="3">
        <v>999221301540578</v>
      </c>
      <c r="B8" s="1" t="s">
        <v>166</v>
      </c>
      <c r="C8" s="1" t="s">
        <v>167</v>
      </c>
      <c r="D8" s="1" t="s">
        <v>163</v>
      </c>
      <c r="E8" s="1" t="s">
        <v>74</v>
      </c>
      <c r="F8" s="1" t="s">
        <v>161</v>
      </c>
      <c r="G8" s="1" t="s">
        <v>133</v>
      </c>
      <c r="H8" s="1" t="s">
        <v>134</v>
      </c>
      <c r="I8" s="1" t="s">
        <v>138</v>
      </c>
      <c r="J8" s="1" t="s">
        <v>136</v>
      </c>
      <c r="K8" s="1" t="s">
        <v>138</v>
      </c>
      <c r="L8" s="1" t="s">
        <v>138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168</v>
      </c>
      <c r="S8" s="1" t="s">
        <v>142</v>
      </c>
      <c r="T8" s="1" t="s">
        <v>143</v>
      </c>
      <c r="U8" s="1" t="s">
        <v>144</v>
      </c>
      <c r="V8" s="1" t="s">
        <v>145</v>
      </c>
    </row>
    <row r="9" s="1" customFormat="1" spans="1:22">
      <c r="A9" s="3">
        <v>21219168451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161</v>
      </c>
      <c r="G9" s="1" t="s">
        <v>133</v>
      </c>
      <c r="H9" s="1" t="s">
        <v>134</v>
      </c>
      <c r="I9" s="1" t="s">
        <v>173</v>
      </c>
      <c r="J9" s="1" t="s">
        <v>136</v>
      </c>
      <c r="K9" s="1" t="s">
        <v>173</v>
      </c>
      <c r="L9" s="1" t="s">
        <v>173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174</v>
      </c>
      <c r="S9" s="1" t="s">
        <v>142</v>
      </c>
      <c r="T9" s="1" t="s">
        <v>143</v>
      </c>
      <c r="U9" s="1" t="s">
        <v>144</v>
      </c>
      <c r="V9" s="1" t="s">
        <v>145</v>
      </c>
    </row>
    <row r="10" s="1" customFormat="1" spans="1:22">
      <c r="A10" s="3">
        <v>999221134633100</v>
      </c>
      <c r="B10" s="1" t="s">
        <v>175</v>
      </c>
      <c r="C10" s="1" t="s">
        <v>176</v>
      </c>
      <c r="D10" s="1" t="s">
        <v>177</v>
      </c>
      <c r="E10" s="1" t="s">
        <v>55</v>
      </c>
      <c r="F10" s="1" t="s">
        <v>166</v>
      </c>
      <c r="G10" s="1" t="s">
        <v>133</v>
      </c>
      <c r="H10" s="1" t="s">
        <v>134</v>
      </c>
      <c r="I10" s="1" t="s">
        <v>138</v>
      </c>
      <c r="J10" s="1" t="s">
        <v>136</v>
      </c>
      <c r="K10" s="1" t="s">
        <v>138</v>
      </c>
      <c r="L10" s="1" t="s">
        <v>138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178</v>
      </c>
      <c r="S10" s="1" t="s">
        <v>142</v>
      </c>
      <c r="T10" s="1" t="s">
        <v>143</v>
      </c>
      <c r="U10" s="1" t="s">
        <v>144</v>
      </c>
      <c r="V10" s="1" t="s">
        <v>145</v>
      </c>
    </row>
    <row r="11" s="1" customFormat="1" spans="1:22">
      <c r="A11" s="3">
        <v>999221114272007</v>
      </c>
      <c r="B11" s="1" t="s">
        <v>179</v>
      </c>
      <c r="C11" s="1" t="s">
        <v>180</v>
      </c>
      <c r="D11" s="1" t="s">
        <v>181</v>
      </c>
      <c r="E11" s="1" t="s">
        <v>50</v>
      </c>
      <c r="F11" s="1" t="s">
        <v>161</v>
      </c>
      <c r="G11" s="1" t="s">
        <v>133</v>
      </c>
      <c r="H11" s="1" t="s">
        <v>134</v>
      </c>
      <c r="I11" s="1" t="s">
        <v>138</v>
      </c>
      <c r="J11" s="1" t="s">
        <v>136</v>
      </c>
      <c r="K11" s="1" t="s">
        <v>138</v>
      </c>
      <c r="L11" s="1" t="s">
        <v>138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182</v>
      </c>
      <c r="S11" s="1" t="s">
        <v>142</v>
      </c>
      <c r="T11" s="1" t="s">
        <v>143</v>
      </c>
      <c r="U11" s="1" t="s">
        <v>144</v>
      </c>
      <c r="V11" s="1" t="s">
        <v>145</v>
      </c>
    </row>
    <row r="12" s="1" customFormat="1" spans="1:22">
      <c r="A12" s="3">
        <v>999221089548263</v>
      </c>
      <c r="B12" s="1" t="s">
        <v>183</v>
      </c>
      <c r="C12" s="1" t="s">
        <v>184</v>
      </c>
      <c r="D12" s="1" t="s">
        <v>185</v>
      </c>
      <c r="E12" s="1" t="s">
        <v>45</v>
      </c>
      <c r="F12" s="1" t="s">
        <v>130</v>
      </c>
      <c r="G12" s="1" t="s">
        <v>133</v>
      </c>
      <c r="H12" s="1" t="s">
        <v>134</v>
      </c>
      <c r="I12" s="1" t="s">
        <v>138</v>
      </c>
      <c r="J12" s="1" t="s">
        <v>136</v>
      </c>
      <c r="K12" s="1" t="s">
        <v>138</v>
      </c>
      <c r="L12" s="1" t="s">
        <v>138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140</v>
      </c>
      <c r="R12" s="1" t="s">
        <v>186</v>
      </c>
      <c r="S12" s="1" t="s">
        <v>142</v>
      </c>
      <c r="T12" s="1" t="s">
        <v>143</v>
      </c>
      <c r="U12" s="1" t="s">
        <v>144</v>
      </c>
      <c r="V12" s="1" t="s">
        <v>145</v>
      </c>
    </row>
    <row r="13" s="1" customFormat="1" spans="1:22">
      <c r="A13" s="3">
        <v>999221074872603</v>
      </c>
      <c r="B13" s="1" t="s">
        <v>187</v>
      </c>
      <c r="C13" s="1" t="s">
        <v>188</v>
      </c>
      <c r="D13" s="1" t="s">
        <v>189</v>
      </c>
      <c r="E13" s="1" t="s">
        <v>40</v>
      </c>
      <c r="F13" s="1" t="s">
        <v>166</v>
      </c>
      <c r="G13" s="1" t="s">
        <v>133</v>
      </c>
      <c r="H13" s="1" t="s">
        <v>134</v>
      </c>
      <c r="I13" s="1" t="s">
        <v>138</v>
      </c>
      <c r="J13" s="1" t="s">
        <v>136</v>
      </c>
      <c r="K13" s="1" t="s">
        <v>138</v>
      </c>
      <c r="L13" s="1" t="s">
        <v>138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140</v>
      </c>
      <c r="R13" s="1" t="s">
        <v>190</v>
      </c>
      <c r="S13" s="1" t="s">
        <v>142</v>
      </c>
      <c r="T13" s="1" t="s">
        <v>143</v>
      </c>
      <c r="U13" s="1" t="s">
        <v>144</v>
      </c>
      <c r="V13" s="1" t="s">
        <v>145</v>
      </c>
    </row>
    <row r="14" s="1" customFormat="1" spans="1:22">
      <c r="A14" s="3">
        <v>21024621379</v>
      </c>
      <c r="B14" s="1" t="s">
        <v>191</v>
      </c>
      <c r="C14" s="1" t="s">
        <v>192</v>
      </c>
      <c r="D14" s="1" t="s">
        <v>193</v>
      </c>
      <c r="E14" s="1" t="s">
        <v>194</v>
      </c>
      <c r="F14" s="1" t="s">
        <v>130</v>
      </c>
      <c r="G14" s="1" t="s">
        <v>133</v>
      </c>
      <c r="H14" s="1" t="s">
        <v>134</v>
      </c>
      <c r="I14" s="1" t="s">
        <v>195</v>
      </c>
      <c r="J14" s="1" t="s">
        <v>136</v>
      </c>
      <c r="K14" s="1" t="s">
        <v>195</v>
      </c>
      <c r="L14" s="1" t="s">
        <v>195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140</v>
      </c>
      <c r="R14" s="1" t="s">
        <v>196</v>
      </c>
      <c r="S14" s="1" t="s">
        <v>142</v>
      </c>
      <c r="T14" s="1" t="s">
        <v>143</v>
      </c>
      <c r="U14" s="1" t="s">
        <v>144</v>
      </c>
      <c r="V14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2022-10-20T01:26:56Z</dcterms:created>
  <dcterms:modified xsi:type="dcterms:W3CDTF">2022-10-20T01:33:12Z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D57604E6DA67484A8C9021851978C9E8</vt:lpwstr>
  </property>
  <property fmtid="{D5CDD505-2E9C-101B-9397-08002B2CF9AE}" pid="3" name="KSOProductBuildVer">
    <vt:lpwstr>2052-11.1.0.12598</vt:lpwstr>
  </property>
</Properties>
</file>