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对账!$1:$16</definedName>
  </definedNames>
  <calcPr calcId="144525"/>
</workbook>
</file>

<file path=xl/sharedStrings.xml><?xml version="1.0" encoding="utf-8"?>
<sst xmlns="http://schemas.openxmlformats.org/spreadsheetml/2006/main" count="433" uniqueCount="168">
  <si>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</si>
  <si>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</si>
  <si>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</si>
  <si>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</si>
  <si>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</si>
  <si>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</si>
  <si>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</si>
  <si>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</si>
  <si>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</si>
  <si>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</si>
  <si>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</si>
  <si>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</si>
  <si>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</si>
  <si>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</si>
  <si>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</si>
  <si>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</si>
  <si>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</si>
  <si>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</si>
  <si>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</si>
  <si>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</si>
  <si>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</si>
  <si>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</si>
  <si>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</si>
  <si>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</si>
  <si>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</si>
  <si>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18947258384	</t>
  </si>
  <si>
    <t>Ctrip</t>
  </si>
  <si>
    <t>正常</t>
  </si>
  <si>
    <t>[香港]香港帝都酒店(Royal Park Hotel)(80247072)</t>
  </si>
  <si>
    <t>全新装潢标准客房&lt;至多8间&gt;&lt;2人入住&gt;&lt;早餐&gt;</t>
  </si>
  <si>
    <t>CNY</t>
  </si>
  <si>
    <t>Tai/wai kei</t>
  </si>
  <si>
    <t>CA13744221021CNY</t>
  </si>
  <si>
    <t>未提现</t>
  </si>
  <si>
    <t>携程开票</t>
  </si>
  <si>
    <t xml:space="preserve">	</t>
  </si>
  <si>
    <t xml:space="preserve">21229699555	</t>
  </si>
  <si>
    <t>[台北]台北花园大酒店(Taipei Garden Hotel)(80941308)</t>
  </si>
  <si>
    <t>雅致双床房&lt;至多8间&gt;&lt;2人入住&gt;</t>
  </si>
  <si>
    <t>SONG/CHIANGLUNG,LIN/YUEHHSUAN</t>
  </si>
  <si>
    <t xml:space="preserve">21245583356	</t>
  </si>
  <si>
    <t>[台北]台北西门町意舍(Amba Taipei Ximending)(80941396)</t>
  </si>
  <si>
    <t>大床大房&lt;至多8间&gt;&lt;2人入住&gt;&lt;早餐&gt;</t>
  </si>
  <si>
    <t>LU/TSUNGHSUN</t>
  </si>
  <si>
    <t xml:space="preserve">55652SE065000	</t>
  </si>
  <si>
    <t xml:space="preserve">999221331184058	</t>
  </si>
  <si>
    <t>[江阴]尚客优酒店(江阴敔山湾店)(83901276)</t>
  </si>
  <si>
    <t>特惠大床房(无窗)&lt;至多8间&gt;&lt;2人入住&gt;</t>
  </si>
  <si>
    <t>顾康</t>
  </si>
  <si>
    <t xml:space="preserve">(THK)YD04693221004090651105;	</t>
  </si>
  <si>
    <t xml:space="preserve">999221340717558	</t>
  </si>
  <si>
    <t>[枣庄]尚客优精选酒店(枣庄振兴路吉品街店)(92484062)</t>
  </si>
  <si>
    <t>特惠大床房&lt;至多8间&gt;&lt;2人入住&gt;</t>
  </si>
  <si>
    <t>周凯</t>
  </si>
  <si>
    <t xml:space="preserve">2725232	</t>
  </si>
  <si>
    <t xml:space="preserve">(THK)YD00571221005084423224;	</t>
  </si>
  <si>
    <t xml:space="preserve">21340947016	</t>
  </si>
  <si>
    <t>[厦门]厦门马哥孛罗东方大酒店(82340297)</t>
  </si>
  <si>
    <t>贵宾城景大床房&lt;2人入住&gt;</t>
  </si>
  <si>
    <t>涂振德</t>
  </si>
  <si>
    <t xml:space="preserve">2725273	</t>
  </si>
  <si>
    <t>取消</t>
  </si>
  <si>
    <t xml:space="preserve">21341408720	</t>
  </si>
  <si>
    <t>[南京]南京富建城市酒店(80247706)</t>
  </si>
  <si>
    <t>商务大床间&lt;2人入住&gt;&lt;早餐&gt;</t>
  </si>
  <si>
    <t>王进封,井山,蒋俊</t>
  </si>
  <si>
    <t xml:space="preserve">999221343314289	</t>
  </si>
  <si>
    <t>[安顺]非繁城品酒店·安顺泰翔柏丽酒店(93871088)</t>
  </si>
  <si>
    <t>雅致大床房&lt;至多8间&gt;&lt;2人入住&gt;</t>
  </si>
  <si>
    <t>冯立浪</t>
  </si>
  <si>
    <t xml:space="preserve">104784668354	</t>
  </si>
  <si>
    <t xml:space="preserve">999221343990536	</t>
  </si>
  <si>
    <t>[广元]格林豪泰(广元高铁站店)(92124348)</t>
  </si>
  <si>
    <t>1.8米高级大床房&lt;至多8间&gt;&lt;2人入住&gt;</t>
  </si>
  <si>
    <t>王成</t>
  </si>
  <si>
    <t xml:space="preserve">(GRT)80004052;	</t>
  </si>
  <si>
    <t xml:space="preserve">21344132456	</t>
  </si>
  <si>
    <t>HUNG/YUTUNG</t>
  </si>
  <si>
    <t xml:space="preserve">999221344846436	</t>
  </si>
  <si>
    <t>杨萧</t>
  </si>
  <si>
    <t xml:space="preserve">104784980654	</t>
  </si>
  <si>
    <t xml:space="preserve">21345504769	</t>
  </si>
  <si>
    <t>[广州]维也纳酒店(广州南站高铁站店)(68323495)</t>
  </si>
  <si>
    <t>标准大床房&lt;至多8间&gt;&lt;2人入住&gt;</t>
  </si>
  <si>
    <t>徐芹栋</t>
  </si>
  <si>
    <t xml:space="preserve">104785121464	</t>
  </si>
  <si>
    <t>，</t>
  </si>
  <si>
    <t>4497 CNY</t>
  </si>
  <si>
    <t>A221021093539481</t>
  </si>
  <si>
    <t>总计：4497元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</si>
  <si>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</si>
  <si>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</si>
  <si>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</si>
  <si>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</si>
  <si>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</si>
  <si>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</si>
  <si>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</si>
  <si>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</si>
  <si>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</si>
  <si>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</si>
  <si>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</si>
  <si>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</si>
  <si>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</si>
  <si>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</si>
  <si>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</si>
  <si>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</si>
  <si>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</si>
  <si>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</si>
  <si>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</si>
  <si>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2022-10-05</t>
  </si>
  <si>
    <t>2726162</t>
  </si>
  <si>
    <t>维也纳酒店(广州南高铁站店)</t>
  </si>
  <si>
    <t>2022-10-06</t>
  </si>
  <si>
    <t>退房日月结</t>
  </si>
  <si>
    <t>320.00</t>
  </si>
  <si>
    <t>RMB</t>
  </si>
  <si>
    <t>0</t>
  </si>
  <si>
    <t>0.00</t>
  </si>
  <si>
    <t>携程汇登国内直连</t>
  </si>
  <si>
    <t>01.011264</t>
  </si>
  <si>
    <t>2022-10-05 18:33:38</t>
  </si>
  <si>
    <t>否</t>
  </si>
  <si>
    <t>广州汇登信息科技有限公司</t>
  </si>
  <si>
    <t>直连</t>
  </si>
  <si>
    <t>中国</t>
  </si>
  <si>
    <t>2725880</t>
  </si>
  <si>
    <t>台北花园大酒店</t>
  </si>
  <si>
    <t>HUNG YUTUNG</t>
  </si>
  <si>
    <t>540.00</t>
  </si>
  <si>
    <t>2022-10-05 15:40:45</t>
  </si>
  <si>
    <t>2725847</t>
  </si>
  <si>
    <t>格林豪泰(广元高铁站店)</t>
  </si>
  <si>
    <t>156.00</t>
  </si>
  <si>
    <t>2022-10-05 15:21:14</t>
  </si>
  <si>
    <t>2725759</t>
  </si>
  <si>
    <t>非繁城品酒店(安顺泰翔柏丽店)</t>
  </si>
  <si>
    <t>106.00</t>
  </si>
  <si>
    <t>2022-10-05 14:22:27</t>
  </si>
  <si>
    <t>2725378</t>
  </si>
  <si>
    <t>南京富建城市酒店</t>
  </si>
  <si>
    <t>957.00</t>
  </si>
  <si>
    <t>2022-10-05 10:29:08</t>
  </si>
  <si>
    <t>2725232</t>
  </si>
  <si>
    <t>尚客优精选酒店(枣庄振兴路吉品街店)</t>
  </si>
  <si>
    <t>90.00</t>
  </si>
  <si>
    <t>2022-10-05 08:44:25</t>
  </si>
  <si>
    <t>2022-10-04</t>
  </si>
  <si>
    <t>2723579</t>
  </si>
  <si>
    <t>尚客优酒店(江阴敔山湾店)</t>
  </si>
  <si>
    <t>141.00</t>
  </si>
  <si>
    <t>2022-10-04 09:07:00</t>
  </si>
  <si>
    <t>2022-09-30</t>
  </si>
  <si>
    <t>2717461</t>
  </si>
  <si>
    <t>台北西门町意舍</t>
  </si>
  <si>
    <t>LU TSUNGHSUN</t>
  </si>
  <si>
    <t>457.00</t>
  </si>
  <si>
    <t>2022-09-30 15:35:50</t>
  </si>
  <si>
    <t>2022-09-29</t>
  </si>
  <si>
    <t>2714757</t>
  </si>
  <si>
    <t>SONG CHIANGLUNG,LIN YUEHHSUAN</t>
  </si>
  <si>
    <t>876.00</t>
  </si>
  <si>
    <t>2022-09-29 08:26:46</t>
  </si>
  <si>
    <t>2022-09-10</t>
  </si>
  <si>
    <t>2685834</t>
  </si>
  <si>
    <t>香港帝都酒店</t>
  </si>
  <si>
    <t>Tai wai kei</t>
  </si>
  <si>
    <t>854.00</t>
  </si>
  <si>
    <t>2022-09-10 10:48:40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</si>
</sst>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44839</v>
      </c>
      <c r="G2" s="6">
        <v>44840</v>
      </c>
      <c r="H2" s="4">
        <v>1</v>
      </c>
      <c r="I2" s="4">
        <v>1</v>
      </c>
      <c r="J2" s="4">
        <v>1</v>
      </c>
      <c r="K2" s="4" t="s">
        <v>30</v>
      </c>
      <c r="L2" s="4">
        <v>854</v>
      </c>
      <c r="M2" s="4">
        <v>854</v>
      </c>
      <c r="N2" s="4" t="s">
        <v>31</v>
      </c>
      <c r="O2" s="4" t="s">
        <v>32</v>
      </c>
      <c r="P2" s="4" t="s">
        <v>33</v>
      </c>
      <c r="Q2" s="4">
        <v>0</v>
      </c>
      <c r="R2" s="7">
        <v>44814</v>
      </c>
      <c r="S2" s="6">
        <v>44855</v>
      </c>
      <c r="T2" s="4" t="s">
        <v>34</v>
      </c>
      <c r="U2" s="4">
        <v>854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44839</v>
      </c>
      <c r="G3" s="6">
        <v>44840</v>
      </c>
      <c r="H3" s="4">
        <v>2</v>
      </c>
      <c r="I3" s="4">
        <v>1</v>
      </c>
      <c r="J3" s="4">
        <v>2</v>
      </c>
      <c r="K3" s="4" t="s">
        <v>30</v>
      </c>
      <c r="L3" s="4">
        <v>876</v>
      </c>
      <c r="M3" s="4">
        <v>876</v>
      </c>
      <c r="N3" s="4" t="s">
        <v>39</v>
      </c>
      <c r="O3" s="4" t="s">
        <v>32</v>
      </c>
      <c r="P3" s="4" t="s">
        <v>33</v>
      </c>
      <c r="Q3" s="4">
        <v>0</v>
      </c>
      <c r="R3" s="7">
        <v>44833</v>
      </c>
      <c r="S3" s="6">
        <v>44855</v>
      </c>
      <c r="T3" s="4" t="s">
        <v>34</v>
      </c>
      <c r="U3" s="4">
        <v>876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44839</v>
      </c>
      <c r="G4" s="6">
        <v>44840</v>
      </c>
      <c r="H4" s="4">
        <v>1</v>
      </c>
      <c r="I4" s="4">
        <v>1</v>
      </c>
      <c r="J4" s="4">
        <v>1</v>
      </c>
      <c r="K4" s="4" t="s">
        <v>30</v>
      </c>
      <c r="L4" s="4">
        <v>457</v>
      </c>
      <c r="M4" s="4">
        <v>457</v>
      </c>
      <c r="N4" s="4" t="s">
        <v>43</v>
      </c>
      <c r="O4" s="4" t="s">
        <v>32</v>
      </c>
      <c r="P4" s="4" t="s">
        <v>33</v>
      </c>
      <c r="Q4" s="4">
        <v>0</v>
      </c>
      <c r="R4" s="7">
        <v>44834</v>
      </c>
      <c r="S4" s="6">
        <v>44855</v>
      </c>
      <c r="T4" s="4" t="s">
        <v>34</v>
      </c>
      <c r="U4" s="4">
        <v>457</v>
      </c>
      <c r="V4" s="4">
        <v>0</v>
      </c>
      <c r="W4" s="4">
        <v>0</v>
      </c>
      <c r="X4" s="4" t="s">
        <v>35</v>
      </c>
      <c r="Y4" s="4" t="s">
        <v>44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44839</v>
      </c>
      <c r="G5" s="6">
        <v>44840</v>
      </c>
      <c r="H5" s="4">
        <v>1</v>
      </c>
      <c r="I5" s="4">
        <v>1</v>
      </c>
      <c r="J5" s="4">
        <v>1</v>
      </c>
      <c r="K5" s="4" t="s">
        <v>30</v>
      </c>
      <c r="L5" s="4">
        <v>141</v>
      </c>
      <c r="M5" s="4">
        <v>141</v>
      </c>
      <c r="N5" s="4" t="s">
        <v>48</v>
      </c>
      <c r="O5" s="4" t="s">
        <v>32</v>
      </c>
      <c r="P5" s="4" t="s">
        <v>33</v>
      </c>
      <c r="Q5" s="4">
        <v>0</v>
      </c>
      <c r="R5" s="7">
        <v>44838</v>
      </c>
      <c r="S5" s="6">
        <v>44855</v>
      </c>
      <c r="T5" s="4" t="s">
        <v>34</v>
      </c>
      <c r="U5" s="4">
        <v>141</v>
      </c>
      <c r="V5" s="4">
        <v>0</v>
      </c>
      <c r="W5" s="4">
        <v>0</v>
      </c>
      <c r="X5" s="4" t="s">
        <v>35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44839</v>
      </c>
      <c r="G6" s="6">
        <v>44840</v>
      </c>
      <c r="H6" s="4">
        <v>1</v>
      </c>
      <c r="I6" s="4">
        <v>1</v>
      </c>
      <c r="J6" s="4">
        <v>1</v>
      </c>
      <c r="K6" s="4" t="s">
        <v>30</v>
      </c>
      <c r="L6" s="4">
        <v>90</v>
      </c>
      <c r="M6" s="4">
        <v>90</v>
      </c>
      <c r="N6" s="4" t="s">
        <v>53</v>
      </c>
      <c r="O6" s="4" t="s">
        <v>32</v>
      </c>
      <c r="P6" s="4" t="s">
        <v>33</v>
      </c>
      <c r="Q6" s="4">
        <v>0</v>
      </c>
      <c r="R6" s="7">
        <v>44839</v>
      </c>
      <c r="S6" s="6">
        <v>44855</v>
      </c>
      <c r="T6" s="4" t="s">
        <v>34</v>
      </c>
      <c r="U6" s="4">
        <v>90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44839</v>
      </c>
      <c r="G7" s="6">
        <v>44840</v>
      </c>
      <c r="H7" s="4">
        <v>1</v>
      </c>
      <c r="I7" s="4">
        <v>1</v>
      </c>
      <c r="J7" s="4">
        <v>1</v>
      </c>
      <c r="K7" s="4" t="s">
        <v>30</v>
      </c>
      <c r="L7" s="4">
        <v>708</v>
      </c>
      <c r="M7" s="4">
        <v>708</v>
      </c>
      <c r="N7" s="4" t="s">
        <v>59</v>
      </c>
      <c r="O7" s="4" t="s">
        <v>32</v>
      </c>
      <c r="P7" s="4" t="s">
        <v>33</v>
      </c>
      <c r="Q7" s="4">
        <v>0</v>
      </c>
      <c r="R7" s="7">
        <v>44839</v>
      </c>
      <c r="S7" s="6">
        <v>44855</v>
      </c>
      <c r="T7" s="4" t="s">
        <v>34</v>
      </c>
      <c r="U7" s="4">
        <v>708</v>
      </c>
      <c r="V7" s="4">
        <v>0</v>
      </c>
      <c r="W7" s="4">
        <v>0</v>
      </c>
      <c r="X7" s="4" t="s">
        <v>60</v>
      </c>
      <c r="Y7" s="4" t="s">
        <v>35</v>
      </c>
    </row>
    <row r="8" s="4" customFormat="1" spans="1:25">
      <c r="A8" s="4" t="s">
        <v>56</v>
      </c>
      <c r="B8" s="4" t="s">
        <v>26</v>
      </c>
      <c r="C8" s="4" t="s">
        <v>61</v>
      </c>
      <c r="D8" s="4" t="s">
        <v>57</v>
      </c>
      <c r="E8" s="4" t="s">
        <v>58</v>
      </c>
      <c r="F8" s="6">
        <v>44839</v>
      </c>
      <c r="G8" s="6">
        <v>44840</v>
      </c>
      <c r="H8" s="4">
        <v>1</v>
      </c>
      <c r="I8" s="4">
        <v>1</v>
      </c>
      <c r="J8" s="4">
        <v>1</v>
      </c>
      <c r="K8" s="4" t="s">
        <v>30</v>
      </c>
      <c r="L8" s="4">
        <v>-708</v>
      </c>
      <c r="M8" s="4">
        <v>-708</v>
      </c>
      <c r="N8" s="4" t="s">
        <v>59</v>
      </c>
      <c r="O8" s="4" t="s">
        <v>32</v>
      </c>
      <c r="P8" s="4" t="s">
        <v>33</v>
      </c>
      <c r="Q8" s="4">
        <v>0</v>
      </c>
      <c r="R8" s="7">
        <v>44839</v>
      </c>
      <c r="S8" s="6">
        <v>44855</v>
      </c>
      <c r="T8" s="4" t="s">
        <v>34</v>
      </c>
      <c r="U8" s="4">
        <v>-708</v>
      </c>
      <c r="V8" s="4">
        <v>0</v>
      </c>
      <c r="W8" s="4">
        <v>0</v>
      </c>
      <c r="X8" s="4" t="s">
        <v>60</v>
      </c>
      <c r="Y8" s="4" t="s">
        <v>35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63</v>
      </c>
      <c r="E9" s="4" t="s">
        <v>64</v>
      </c>
      <c r="F9" s="6">
        <v>44839</v>
      </c>
      <c r="G9" s="6">
        <v>44840</v>
      </c>
      <c r="H9" s="4">
        <v>3</v>
      </c>
      <c r="I9" s="4">
        <v>1</v>
      </c>
      <c r="J9" s="4">
        <v>3</v>
      </c>
      <c r="K9" s="4" t="s">
        <v>30</v>
      </c>
      <c r="L9" s="4">
        <v>957</v>
      </c>
      <c r="M9" s="4">
        <v>957</v>
      </c>
      <c r="N9" s="4" t="s">
        <v>65</v>
      </c>
      <c r="O9" s="4" t="s">
        <v>32</v>
      </c>
      <c r="P9" s="4" t="s">
        <v>33</v>
      </c>
      <c r="Q9" s="4">
        <v>0</v>
      </c>
      <c r="R9" s="7">
        <v>44839</v>
      </c>
      <c r="S9" s="6">
        <v>44855</v>
      </c>
      <c r="T9" s="4" t="s">
        <v>34</v>
      </c>
      <c r="U9" s="4">
        <v>957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67</v>
      </c>
      <c r="E10" s="4" t="s">
        <v>68</v>
      </c>
      <c r="F10" s="6">
        <v>44839</v>
      </c>
      <c r="G10" s="6">
        <v>44840</v>
      </c>
      <c r="H10" s="4">
        <v>1</v>
      </c>
      <c r="I10" s="4">
        <v>1</v>
      </c>
      <c r="J10" s="4">
        <v>1</v>
      </c>
      <c r="K10" s="4" t="s">
        <v>30</v>
      </c>
      <c r="L10" s="4">
        <v>106</v>
      </c>
      <c r="M10" s="4">
        <v>106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44839</v>
      </c>
      <c r="S10" s="6">
        <v>44855</v>
      </c>
      <c r="T10" s="4" t="s">
        <v>34</v>
      </c>
      <c r="U10" s="4">
        <v>106</v>
      </c>
      <c r="V10" s="4">
        <v>0</v>
      </c>
      <c r="W10" s="4">
        <v>0</v>
      </c>
      <c r="X10" s="4" t="s">
        <v>35</v>
      </c>
      <c r="Y10" s="4" t="s">
        <v>70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73</v>
      </c>
      <c r="F11" s="6">
        <v>44839</v>
      </c>
      <c r="G11" s="6">
        <v>44840</v>
      </c>
      <c r="H11" s="4">
        <v>1</v>
      </c>
      <c r="I11" s="4">
        <v>1</v>
      </c>
      <c r="J11" s="4">
        <v>1</v>
      </c>
      <c r="K11" s="4" t="s">
        <v>30</v>
      </c>
      <c r="L11" s="4">
        <v>156</v>
      </c>
      <c r="M11" s="4">
        <v>156</v>
      </c>
      <c r="N11" s="4" t="s">
        <v>74</v>
      </c>
      <c r="O11" s="4" t="s">
        <v>32</v>
      </c>
      <c r="P11" s="4" t="s">
        <v>33</v>
      </c>
      <c r="Q11" s="4">
        <v>0</v>
      </c>
      <c r="R11" s="7">
        <v>44839</v>
      </c>
      <c r="S11" s="6">
        <v>44855</v>
      </c>
      <c r="T11" s="4" t="s">
        <v>34</v>
      </c>
      <c r="U11" s="4">
        <v>156</v>
      </c>
      <c r="V11" s="4">
        <v>0</v>
      </c>
      <c r="W11" s="4">
        <v>0</v>
      </c>
      <c r="X11" s="4" t="s">
        <v>35</v>
      </c>
      <c r="Y11" s="4" t="s">
        <v>75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37</v>
      </c>
      <c r="E12" s="4" t="s">
        <v>38</v>
      </c>
      <c r="F12" s="6">
        <v>44839</v>
      </c>
      <c r="G12" s="6">
        <v>44840</v>
      </c>
      <c r="H12" s="4">
        <v>1</v>
      </c>
      <c r="I12" s="4">
        <v>1</v>
      </c>
      <c r="J12" s="4">
        <v>1</v>
      </c>
      <c r="K12" s="4" t="s">
        <v>30</v>
      </c>
      <c r="L12" s="4">
        <v>540</v>
      </c>
      <c r="M12" s="4">
        <v>540</v>
      </c>
      <c r="N12" s="4" t="s">
        <v>77</v>
      </c>
      <c r="O12" s="4" t="s">
        <v>32</v>
      </c>
      <c r="P12" s="4" t="s">
        <v>33</v>
      </c>
      <c r="Q12" s="4">
        <v>0</v>
      </c>
      <c r="R12" s="7">
        <v>44839</v>
      </c>
      <c r="S12" s="6">
        <v>44855</v>
      </c>
      <c r="T12" s="4" t="s">
        <v>34</v>
      </c>
      <c r="U12" s="4">
        <v>540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78</v>
      </c>
      <c r="B13" s="4" t="s">
        <v>26</v>
      </c>
      <c r="C13" s="4" t="s">
        <v>27</v>
      </c>
      <c r="D13" s="4" t="s">
        <v>67</v>
      </c>
      <c r="E13" s="4" t="s">
        <v>68</v>
      </c>
      <c r="F13" s="6">
        <v>44839</v>
      </c>
      <c r="G13" s="6">
        <v>44840</v>
      </c>
      <c r="H13" s="4">
        <v>1</v>
      </c>
      <c r="I13" s="4">
        <v>1</v>
      </c>
      <c r="J13" s="4">
        <v>1</v>
      </c>
      <c r="K13" s="4" t="s">
        <v>30</v>
      </c>
      <c r="L13" s="4">
        <v>106</v>
      </c>
      <c r="M13" s="4">
        <v>106</v>
      </c>
      <c r="N13" s="4" t="s">
        <v>79</v>
      </c>
      <c r="O13" s="4" t="s">
        <v>32</v>
      </c>
      <c r="P13" s="4" t="s">
        <v>33</v>
      </c>
      <c r="Q13" s="4">
        <v>0</v>
      </c>
      <c r="R13" s="7">
        <v>44839</v>
      </c>
      <c r="S13" s="6">
        <v>44855</v>
      </c>
      <c r="T13" s="4" t="s">
        <v>34</v>
      </c>
      <c r="U13" s="4">
        <v>106</v>
      </c>
      <c r="V13" s="4">
        <v>0</v>
      </c>
      <c r="W13" s="4">
        <v>0</v>
      </c>
      <c r="X13" s="4" t="s">
        <v>35</v>
      </c>
      <c r="Y13" s="4" t="s">
        <v>80</v>
      </c>
    </row>
    <row r="14" s="4" customFormat="1" spans="1:25">
      <c r="A14" s="4" t="s">
        <v>81</v>
      </c>
      <c r="B14" s="4" t="s">
        <v>26</v>
      </c>
      <c r="C14" s="4" t="s">
        <v>27</v>
      </c>
      <c r="D14" s="4" t="s">
        <v>82</v>
      </c>
      <c r="E14" s="4" t="s">
        <v>83</v>
      </c>
      <c r="F14" s="6">
        <v>44839</v>
      </c>
      <c r="G14" s="6">
        <v>44840</v>
      </c>
      <c r="H14" s="4">
        <v>1</v>
      </c>
      <c r="I14" s="4">
        <v>1</v>
      </c>
      <c r="J14" s="4">
        <v>1</v>
      </c>
      <c r="K14" s="4" t="s">
        <v>30</v>
      </c>
      <c r="L14" s="4">
        <v>320</v>
      </c>
      <c r="M14" s="4">
        <v>320</v>
      </c>
      <c r="N14" s="4" t="s">
        <v>84</v>
      </c>
      <c r="O14" s="4" t="s">
        <v>32</v>
      </c>
      <c r="P14" s="4" t="s">
        <v>33</v>
      </c>
      <c r="Q14" s="4">
        <v>0</v>
      </c>
      <c r="R14" s="7">
        <v>44839</v>
      </c>
      <c r="S14" s="6">
        <v>44855</v>
      </c>
      <c r="T14" s="4" t="s">
        <v>34</v>
      </c>
      <c r="U14" s="4">
        <v>320</v>
      </c>
      <c r="V14" s="4">
        <v>0</v>
      </c>
      <c r="W14" s="4">
        <v>0</v>
      </c>
      <c r="X14" s="4" t="s">
        <v>35</v>
      </c>
      <c r="Y14" s="4" t="s">
        <v>85</v>
      </c>
    </row>
    <row r="15" s="4" customFormat="1" spans="1:25">
      <c r="A15" s="4" t="s">
        <v>78</v>
      </c>
      <c r="B15" s="4" t="s">
        <v>26</v>
      </c>
      <c r="C15" s="4" t="s">
        <v>61</v>
      </c>
      <c r="D15" s="4" t="s">
        <v>67</v>
      </c>
      <c r="E15" s="4" t="s">
        <v>68</v>
      </c>
      <c r="F15" s="6">
        <v>44839</v>
      </c>
      <c r="G15" s="6">
        <v>44840</v>
      </c>
      <c r="H15" s="4">
        <v>1</v>
      </c>
      <c r="I15" s="4">
        <v>1</v>
      </c>
      <c r="J15" s="4">
        <v>1</v>
      </c>
      <c r="K15" s="4" t="s">
        <v>30</v>
      </c>
      <c r="L15" s="4">
        <v>-106</v>
      </c>
      <c r="M15" s="4">
        <v>-106</v>
      </c>
      <c r="N15" s="4" t="s">
        <v>79</v>
      </c>
      <c r="O15" s="4" t="s">
        <v>32</v>
      </c>
      <c r="P15" s="4" t="s">
        <v>33</v>
      </c>
      <c r="Q15" s="4">
        <v>0</v>
      </c>
      <c r="R15" s="7">
        <v>44839</v>
      </c>
      <c r="S15" s="6">
        <v>44855</v>
      </c>
      <c r="T15" s="4" t="s">
        <v>34</v>
      </c>
      <c r="U15" s="4">
        <v>-106</v>
      </c>
      <c r="V15" s="4">
        <v>0</v>
      </c>
      <c r="W15" s="4">
        <v>0</v>
      </c>
      <c r="X15" s="4" t="s">
        <v>35</v>
      </c>
      <c r="Y15" s="4" t="s">
        <v>80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1"/>
  <sheetViews>
    <sheetView tabSelected="1" workbookViewId="0">
      <selection activeCell="A20" sqref="A20:A21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86</v>
      </c>
    </row>
    <row r="2" s="4" customFormat="1" spans="1:9">
      <c r="A2" s="5">
        <v>18947258384</v>
      </c>
      <c r="B2" s="6">
        <v>44839</v>
      </c>
      <c r="C2" s="6">
        <v>44840</v>
      </c>
      <c r="D2" s="4">
        <v>854</v>
      </c>
      <c r="E2" s="4" t="str">
        <f>VLOOKUP(A2,HOP!A:L,12,0)</f>
        <v>854.00</v>
      </c>
      <c r="F2" s="4" t="str">
        <f>VLOOKUP(A2,HOP!A:C,3,0)</f>
        <v>2685834</v>
      </c>
      <c r="G2" s="4">
        <f>D2-E2</f>
        <v>0</v>
      </c>
      <c r="H2" s="4" t="str">
        <f>$H$1&amp;F2</f>
        <v>，2685834</v>
      </c>
      <c r="I2" s="4" t="str">
        <f>VLOOKUP(A2,HOP!A:U,21,0)</f>
        <v>直连</v>
      </c>
    </row>
    <row r="3" s="4" customFormat="1" spans="1:9">
      <c r="A3" s="5">
        <v>21229699555</v>
      </c>
      <c r="B3" s="6">
        <v>44839</v>
      </c>
      <c r="C3" s="6">
        <v>44840</v>
      </c>
      <c r="D3" s="4">
        <v>876</v>
      </c>
      <c r="E3" s="4" t="str">
        <f>VLOOKUP(A3,HOP!A:L,12,0)</f>
        <v>876.00</v>
      </c>
      <c r="F3" s="4" t="str">
        <f>VLOOKUP(A3,HOP!A:C,3,0)</f>
        <v>2714757</v>
      </c>
      <c r="G3" s="4">
        <f t="shared" ref="G3:G13" si="0">D3-E3</f>
        <v>0</v>
      </c>
      <c r="H3" s="4" t="str">
        <f t="shared" ref="H3:H13" si="1">$H$1&amp;F3</f>
        <v>，2714757</v>
      </c>
      <c r="I3" s="4" t="str">
        <f>VLOOKUP(A3,HOP!A:U,21,0)</f>
        <v>直连</v>
      </c>
    </row>
    <row r="4" s="4" customFormat="1" spans="1:9">
      <c r="A4" s="5">
        <v>21245583356</v>
      </c>
      <c r="B4" s="6">
        <v>44839</v>
      </c>
      <c r="C4" s="6">
        <v>44840</v>
      </c>
      <c r="D4" s="4">
        <v>457</v>
      </c>
      <c r="E4" s="4" t="str">
        <f>VLOOKUP(A4,HOP!A:L,12,0)</f>
        <v>457.00</v>
      </c>
      <c r="F4" s="4" t="str">
        <f>VLOOKUP(A4,HOP!A:C,3,0)</f>
        <v>2717461</v>
      </c>
      <c r="G4" s="4">
        <f t="shared" si="0"/>
        <v>0</v>
      </c>
      <c r="H4" s="4" t="str">
        <f t="shared" si="1"/>
        <v>，2717461</v>
      </c>
      <c r="I4" s="4" t="str">
        <f>VLOOKUP(A4,HOP!A:U,21,0)</f>
        <v>直连</v>
      </c>
    </row>
    <row r="5" s="4" customFormat="1" spans="1:9">
      <c r="A5" s="5">
        <v>999221331184058</v>
      </c>
      <c r="B5" s="6">
        <v>44839</v>
      </c>
      <c r="C5" s="6">
        <v>44840</v>
      </c>
      <c r="D5" s="4">
        <v>141</v>
      </c>
      <c r="E5" s="4" t="str">
        <f>VLOOKUP(A5,HOP!A:L,12,0)</f>
        <v>141.00</v>
      </c>
      <c r="F5" s="4" t="str">
        <f>VLOOKUP(A5,HOP!A:C,3,0)</f>
        <v>2723579</v>
      </c>
      <c r="G5" s="4">
        <f t="shared" si="0"/>
        <v>0</v>
      </c>
      <c r="H5" s="4" t="str">
        <f t="shared" si="1"/>
        <v>，2723579</v>
      </c>
      <c r="I5" s="4" t="str">
        <f>VLOOKUP(A5,HOP!A:U,21,0)</f>
        <v>直连</v>
      </c>
    </row>
    <row r="6" s="4" customFormat="1" spans="1:9">
      <c r="A6" s="5">
        <v>999221340717558</v>
      </c>
      <c r="B6" s="6">
        <v>44839</v>
      </c>
      <c r="C6" s="6">
        <v>44840</v>
      </c>
      <c r="D6" s="4">
        <v>90</v>
      </c>
      <c r="E6" s="4" t="str">
        <f>VLOOKUP(A6,HOP!A:L,12,0)</f>
        <v>90.00</v>
      </c>
      <c r="F6" s="4" t="str">
        <f>VLOOKUP(A6,HOP!A:C,3,0)</f>
        <v>2725232</v>
      </c>
      <c r="G6" s="4">
        <f t="shared" si="0"/>
        <v>0</v>
      </c>
      <c r="H6" s="4" t="str">
        <f t="shared" si="1"/>
        <v>，2725232</v>
      </c>
      <c r="I6" s="4" t="str">
        <f>VLOOKUP(A6,HOP!A:U,21,0)</f>
        <v>直连</v>
      </c>
    </row>
    <row r="7" s="4" customFormat="1" hidden="1" spans="1:9">
      <c r="A7" s="5">
        <v>21340947016</v>
      </c>
      <c r="B7" s="6">
        <v>44839</v>
      </c>
      <c r="C7" s="6">
        <v>44840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21341408720</v>
      </c>
      <c r="B8" s="6">
        <v>44839</v>
      </c>
      <c r="C8" s="6">
        <v>44840</v>
      </c>
      <c r="D8" s="4">
        <v>957</v>
      </c>
      <c r="E8" s="4" t="str">
        <f>VLOOKUP(A8,HOP!A:L,12,0)</f>
        <v>957.00</v>
      </c>
      <c r="F8" s="4" t="str">
        <f>VLOOKUP(A8,HOP!A:C,3,0)</f>
        <v>2725378</v>
      </c>
      <c r="G8" s="4">
        <f t="shared" si="0"/>
        <v>0</v>
      </c>
      <c r="H8" s="4" t="str">
        <f t="shared" si="1"/>
        <v>，2725378</v>
      </c>
      <c r="I8" s="4" t="str">
        <f>VLOOKUP(A8,HOP!A:U,21,0)</f>
        <v>直连</v>
      </c>
    </row>
    <row r="9" s="4" customFormat="1" spans="1:9">
      <c r="A9" s="5">
        <v>999221343314289</v>
      </c>
      <c r="B9" s="6">
        <v>44839</v>
      </c>
      <c r="C9" s="6">
        <v>44840</v>
      </c>
      <c r="D9" s="4">
        <v>106</v>
      </c>
      <c r="E9" s="4" t="str">
        <f>VLOOKUP(A9,HOP!A:L,12,0)</f>
        <v>106.00</v>
      </c>
      <c r="F9" s="4" t="str">
        <f>VLOOKUP(A9,HOP!A:C,3,0)</f>
        <v>2725759</v>
      </c>
      <c r="G9" s="4">
        <f t="shared" si="0"/>
        <v>0</v>
      </c>
      <c r="H9" s="4" t="str">
        <f t="shared" si="1"/>
        <v>，2725759</v>
      </c>
      <c r="I9" s="4" t="str">
        <f>VLOOKUP(A9,HOP!A:U,21,0)</f>
        <v>直连</v>
      </c>
    </row>
    <row r="10" s="4" customFormat="1" spans="1:9">
      <c r="A10" s="5">
        <v>999221343990536</v>
      </c>
      <c r="B10" s="6">
        <v>44839</v>
      </c>
      <c r="C10" s="6">
        <v>44840</v>
      </c>
      <c r="D10" s="4">
        <v>156</v>
      </c>
      <c r="E10" s="4" t="str">
        <f>VLOOKUP(A10,HOP!A:L,12,0)</f>
        <v>156.00</v>
      </c>
      <c r="F10" s="4" t="str">
        <f>VLOOKUP(A10,HOP!A:C,3,0)</f>
        <v>2725847</v>
      </c>
      <c r="G10" s="4">
        <f t="shared" si="0"/>
        <v>0</v>
      </c>
      <c r="H10" s="4" t="str">
        <f t="shared" si="1"/>
        <v>，2725847</v>
      </c>
      <c r="I10" s="4" t="str">
        <f>VLOOKUP(A10,HOP!A:U,21,0)</f>
        <v>直连</v>
      </c>
    </row>
    <row r="11" s="4" customFormat="1" spans="1:9">
      <c r="A11" s="5">
        <v>21344132456</v>
      </c>
      <c r="B11" s="6">
        <v>44839</v>
      </c>
      <c r="C11" s="6">
        <v>44840</v>
      </c>
      <c r="D11" s="4">
        <v>540</v>
      </c>
      <c r="E11" s="4" t="str">
        <f>VLOOKUP(A11,HOP!A:L,12,0)</f>
        <v>540.00</v>
      </c>
      <c r="F11" s="4" t="str">
        <f>VLOOKUP(A11,HOP!A:C,3,0)</f>
        <v>2725880</v>
      </c>
      <c r="G11" s="4">
        <f t="shared" si="0"/>
        <v>0</v>
      </c>
      <c r="H11" s="4" t="str">
        <f t="shared" si="1"/>
        <v>，2725880</v>
      </c>
      <c r="I11" s="4" t="str">
        <f>VLOOKUP(A11,HOP!A:U,21,0)</f>
        <v>直连</v>
      </c>
    </row>
    <row r="12" s="4" customFormat="1" hidden="1" spans="1:9">
      <c r="A12" s="5">
        <v>999221344846436</v>
      </c>
      <c r="B12" s="6">
        <v>44839</v>
      </c>
      <c r="C12" s="6">
        <v>44840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spans="1:9">
      <c r="A13" s="5">
        <v>21345504769</v>
      </c>
      <c r="B13" s="6">
        <v>44839</v>
      </c>
      <c r="C13" s="6">
        <v>44840</v>
      </c>
      <c r="D13" s="4">
        <v>320</v>
      </c>
      <c r="E13" s="4" t="str">
        <f>VLOOKUP(A13,HOP!A:L,12,0)</f>
        <v>320.00</v>
      </c>
      <c r="F13" s="4" t="str">
        <f>VLOOKUP(A13,HOP!A:C,3,0)</f>
        <v>2726162</v>
      </c>
      <c r="G13" s="4">
        <f t="shared" si="0"/>
        <v>0</v>
      </c>
      <c r="H13" s="4" t="str">
        <f t="shared" si="1"/>
        <v>，2726162</v>
      </c>
      <c r="I13" s="4" t="str">
        <f>VLOOKUP(A13,HOP!A:U,21,0)</f>
        <v>直连</v>
      </c>
    </row>
    <row r="15" spans="4:4">
      <c r="D15" s="4">
        <f>SUM(D2:D14)</f>
        <v>4497</v>
      </c>
    </row>
    <row r="16" spans="4:4">
      <c r="D16" s="4" t="s">
        <v>87</v>
      </c>
    </row>
    <row r="20" spans="1:1">
      <c r="A20" s="4" t="s">
        <v>88</v>
      </c>
    </row>
    <row r="21" spans="1:1">
      <c r="A21" s="4" t="s">
        <v>89</v>
      </c>
    </row>
  </sheetData>
  <autoFilter ref="A1:XFD16">
    <filterColumn colId="3">
      <filters blank="1">
        <filter val="90"/>
        <filter val="320"/>
        <filter val="540"/>
        <filter val="141"/>
        <filter val="854"/>
        <filter val="106"/>
        <filter val="156"/>
        <filter val="876"/>
        <filter val="457"/>
        <filter val="957"/>
        <filter val="4497"/>
        <filter val="4497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90</v>
      </c>
      <c r="B1" s="2" t="s">
        <v>91</v>
      </c>
      <c r="C1" s="2" t="s">
        <v>92</v>
      </c>
      <c r="D1" s="2" t="s">
        <v>93</v>
      </c>
      <c r="E1" s="2" t="s">
        <v>13</v>
      </c>
      <c r="F1" s="2" t="s">
        <v>5</v>
      </c>
      <c r="G1" s="2" t="s">
        <v>6</v>
      </c>
      <c r="H1" s="2" t="s">
        <v>94</v>
      </c>
      <c r="I1" s="2" t="s">
        <v>95</v>
      </c>
      <c r="J1" s="2" t="s">
        <v>96</v>
      </c>
      <c r="K1" s="2" t="s">
        <v>97</v>
      </c>
      <c r="L1" s="2" t="s">
        <v>98</v>
      </c>
      <c r="M1" s="2" t="s">
        <v>99</v>
      </c>
      <c r="N1" s="2" t="s">
        <v>100</v>
      </c>
      <c r="O1" s="2" t="s">
        <v>101</v>
      </c>
      <c r="P1" s="2" t="s">
        <v>102</v>
      </c>
      <c r="Q1" s="2" t="s">
        <v>103</v>
      </c>
      <c r="R1" s="2" t="s">
        <v>104</v>
      </c>
      <c r="S1" s="2" t="s">
        <v>105</v>
      </c>
      <c r="T1" s="2" t="s">
        <v>106</v>
      </c>
      <c r="U1" s="2" t="s">
        <v>107</v>
      </c>
      <c r="V1" s="2" t="s">
        <v>108</v>
      </c>
    </row>
    <row r="2" s="1" customFormat="1" spans="1:22">
      <c r="A2" s="3">
        <v>21345504769</v>
      </c>
      <c r="B2" s="1" t="s">
        <v>109</v>
      </c>
      <c r="C2" s="1" t="s">
        <v>110</v>
      </c>
      <c r="D2" s="1" t="s">
        <v>111</v>
      </c>
      <c r="E2" s="1" t="s">
        <v>84</v>
      </c>
      <c r="F2" s="1" t="s">
        <v>109</v>
      </c>
      <c r="G2" s="1" t="s">
        <v>112</v>
      </c>
      <c r="H2" s="1" t="s">
        <v>113</v>
      </c>
      <c r="I2" s="1" t="s">
        <v>114</v>
      </c>
      <c r="J2" s="1" t="s">
        <v>115</v>
      </c>
      <c r="K2" s="1" t="s">
        <v>114</v>
      </c>
      <c r="L2" s="1" t="s">
        <v>114</v>
      </c>
      <c r="M2" s="1" t="s">
        <v>116</v>
      </c>
      <c r="N2" s="1" t="s">
        <v>116</v>
      </c>
      <c r="O2" s="1" t="s">
        <v>117</v>
      </c>
      <c r="P2" s="1" t="s">
        <v>118</v>
      </c>
      <c r="Q2" s="1" t="s">
        <v>119</v>
      </c>
      <c r="R2" s="1" t="s">
        <v>120</v>
      </c>
      <c r="S2" s="1" t="s">
        <v>121</v>
      </c>
      <c r="T2" s="1" t="s">
        <v>122</v>
      </c>
      <c r="U2" s="1" t="s">
        <v>123</v>
      </c>
      <c r="V2" s="1" t="s">
        <v>124</v>
      </c>
    </row>
    <row r="3" s="1" customFormat="1" spans="1:22">
      <c r="A3" s="3">
        <v>21344132456</v>
      </c>
      <c r="B3" s="1" t="s">
        <v>109</v>
      </c>
      <c r="C3" s="1" t="s">
        <v>125</v>
      </c>
      <c r="D3" s="1" t="s">
        <v>126</v>
      </c>
      <c r="E3" s="1" t="s">
        <v>127</v>
      </c>
      <c r="F3" s="1" t="s">
        <v>109</v>
      </c>
      <c r="G3" s="1" t="s">
        <v>112</v>
      </c>
      <c r="H3" s="1" t="s">
        <v>113</v>
      </c>
      <c r="I3" s="1" t="s">
        <v>128</v>
      </c>
      <c r="J3" s="1" t="s">
        <v>115</v>
      </c>
      <c r="K3" s="1" t="s">
        <v>128</v>
      </c>
      <c r="L3" s="1" t="s">
        <v>128</v>
      </c>
      <c r="M3" s="1" t="s">
        <v>116</v>
      </c>
      <c r="N3" s="1" t="s">
        <v>116</v>
      </c>
      <c r="O3" s="1" t="s">
        <v>117</v>
      </c>
      <c r="P3" s="1" t="s">
        <v>118</v>
      </c>
      <c r="Q3" s="1" t="s">
        <v>119</v>
      </c>
      <c r="R3" s="1" t="s">
        <v>129</v>
      </c>
      <c r="S3" s="1" t="s">
        <v>121</v>
      </c>
      <c r="T3" s="1" t="s">
        <v>122</v>
      </c>
      <c r="U3" s="1" t="s">
        <v>123</v>
      </c>
      <c r="V3" s="1" t="s">
        <v>124</v>
      </c>
    </row>
    <row r="4" s="1" customFormat="1" spans="1:22">
      <c r="A4" s="3">
        <v>999221343990536</v>
      </c>
      <c r="B4" s="1" t="s">
        <v>109</v>
      </c>
      <c r="C4" s="1" t="s">
        <v>130</v>
      </c>
      <c r="D4" s="1" t="s">
        <v>131</v>
      </c>
      <c r="E4" s="1" t="s">
        <v>74</v>
      </c>
      <c r="F4" s="1" t="s">
        <v>109</v>
      </c>
      <c r="G4" s="1" t="s">
        <v>112</v>
      </c>
      <c r="H4" s="1" t="s">
        <v>113</v>
      </c>
      <c r="I4" s="1" t="s">
        <v>132</v>
      </c>
      <c r="J4" s="1" t="s">
        <v>115</v>
      </c>
      <c r="K4" s="1" t="s">
        <v>132</v>
      </c>
      <c r="L4" s="1" t="s">
        <v>132</v>
      </c>
      <c r="M4" s="1" t="s">
        <v>116</v>
      </c>
      <c r="N4" s="1" t="s">
        <v>116</v>
      </c>
      <c r="O4" s="1" t="s">
        <v>117</v>
      </c>
      <c r="P4" s="1" t="s">
        <v>118</v>
      </c>
      <c r="Q4" s="1" t="s">
        <v>119</v>
      </c>
      <c r="R4" s="1" t="s">
        <v>133</v>
      </c>
      <c r="S4" s="1" t="s">
        <v>121</v>
      </c>
      <c r="T4" s="1" t="s">
        <v>122</v>
      </c>
      <c r="U4" s="1" t="s">
        <v>123</v>
      </c>
      <c r="V4" s="1" t="s">
        <v>124</v>
      </c>
    </row>
    <row r="5" s="1" customFormat="1" spans="1:22">
      <c r="A5" s="3">
        <v>999221343314289</v>
      </c>
      <c r="B5" s="1" t="s">
        <v>109</v>
      </c>
      <c r="C5" s="1" t="s">
        <v>134</v>
      </c>
      <c r="D5" s="1" t="s">
        <v>135</v>
      </c>
      <c r="E5" s="1" t="s">
        <v>69</v>
      </c>
      <c r="F5" s="1" t="s">
        <v>109</v>
      </c>
      <c r="G5" s="1" t="s">
        <v>112</v>
      </c>
      <c r="H5" s="1" t="s">
        <v>113</v>
      </c>
      <c r="I5" s="1" t="s">
        <v>136</v>
      </c>
      <c r="J5" s="1" t="s">
        <v>115</v>
      </c>
      <c r="K5" s="1" t="s">
        <v>136</v>
      </c>
      <c r="L5" s="1" t="s">
        <v>136</v>
      </c>
      <c r="M5" s="1" t="s">
        <v>116</v>
      </c>
      <c r="N5" s="1" t="s">
        <v>116</v>
      </c>
      <c r="O5" s="1" t="s">
        <v>117</v>
      </c>
      <c r="P5" s="1" t="s">
        <v>118</v>
      </c>
      <c r="Q5" s="1" t="s">
        <v>119</v>
      </c>
      <c r="R5" s="1" t="s">
        <v>137</v>
      </c>
      <c r="S5" s="1" t="s">
        <v>121</v>
      </c>
      <c r="T5" s="1" t="s">
        <v>122</v>
      </c>
      <c r="U5" s="1" t="s">
        <v>123</v>
      </c>
      <c r="V5" s="1" t="s">
        <v>124</v>
      </c>
    </row>
    <row r="6" s="1" customFormat="1" spans="1:22">
      <c r="A6" s="3">
        <v>21341408720</v>
      </c>
      <c r="B6" s="1" t="s">
        <v>109</v>
      </c>
      <c r="C6" s="1" t="s">
        <v>138</v>
      </c>
      <c r="D6" s="1" t="s">
        <v>139</v>
      </c>
      <c r="E6" s="1" t="s">
        <v>65</v>
      </c>
      <c r="F6" s="1" t="s">
        <v>109</v>
      </c>
      <c r="G6" s="1" t="s">
        <v>112</v>
      </c>
      <c r="H6" s="1" t="s">
        <v>113</v>
      </c>
      <c r="I6" s="1" t="s">
        <v>140</v>
      </c>
      <c r="J6" s="1" t="s">
        <v>115</v>
      </c>
      <c r="K6" s="1" t="s">
        <v>140</v>
      </c>
      <c r="L6" s="1" t="s">
        <v>140</v>
      </c>
      <c r="M6" s="1" t="s">
        <v>116</v>
      </c>
      <c r="N6" s="1" t="s">
        <v>116</v>
      </c>
      <c r="O6" s="1" t="s">
        <v>117</v>
      </c>
      <c r="P6" s="1" t="s">
        <v>118</v>
      </c>
      <c r="Q6" s="1" t="s">
        <v>119</v>
      </c>
      <c r="R6" s="1" t="s">
        <v>141</v>
      </c>
      <c r="S6" s="1" t="s">
        <v>121</v>
      </c>
      <c r="T6" s="1" t="s">
        <v>122</v>
      </c>
      <c r="U6" s="1" t="s">
        <v>123</v>
      </c>
      <c r="V6" s="1" t="s">
        <v>124</v>
      </c>
    </row>
    <row r="7" s="1" customFormat="1" spans="1:22">
      <c r="A7" s="3">
        <v>999221340717558</v>
      </c>
      <c r="B7" s="1" t="s">
        <v>109</v>
      </c>
      <c r="C7" s="1" t="s">
        <v>142</v>
      </c>
      <c r="D7" s="1" t="s">
        <v>143</v>
      </c>
      <c r="E7" s="1" t="s">
        <v>53</v>
      </c>
      <c r="F7" s="1" t="s">
        <v>109</v>
      </c>
      <c r="G7" s="1" t="s">
        <v>112</v>
      </c>
      <c r="H7" s="1" t="s">
        <v>113</v>
      </c>
      <c r="I7" s="1" t="s">
        <v>144</v>
      </c>
      <c r="J7" s="1" t="s">
        <v>115</v>
      </c>
      <c r="K7" s="1" t="s">
        <v>144</v>
      </c>
      <c r="L7" s="1" t="s">
        <v>144</v>
      </c>
      <c r="M7" s="1" t="s">
        <v>116</v>
      </c>
      <c r="N7" s="1" t="s">
        <v>116</v>
      </c>
      <c r="O7" s="1" t="s">
        <v>117</v>
      </c>
      <c r="P7" s="1" t="s">
        <v>118</v>
      </c>
      <c r="Q7" s="1" t="s">
        <v>119</v>
      </c>
      <c r="R7" s="1" t="s">
        <v>145</v>
      </c>
      <c r="S7" s="1" t="s">
        <v>121</v>
      </c>
      <c r="T7" s="1" t="s">
        <v>122</v>
      </c>
      <c r="U7" s="1" t="s">
        <v>123</v>
      </c>
      <c r="V7" s="1" t="s">
        <v>124</v>
      </c>
    </row>
    <row r="8" s="1" customFormat="1" spans="1:22">
      <c r="A8" s="3">
        <v>999221331184058</v>
      </c>
      <c r="B8" s="1" t="s">
        <v>146</v>
      </c>
      <c r="C8" s="1" t="s">
        <v>147</v>
      </c>
      <c r="D8" s="1" t="s">
        <v>148</v>
      </c>
      <c r="E8" s="1" t="s">
        <v>48</v>
      </c>
      <c r="F8" s="1" t="s">
        <v>109</v>
      </c>
      <c r="G8" s="1" t="s">
        <v>112</v>
      </c>
      <c r="H8" s="1" t="s">
        <v>113</v>
      </c>
      <c r="I8" s="1" t="s">
        <v>149</v>
      </c>
      <c r="J8" s="1" t="s">
        <v>115</v>
      </c>
      <c r="K8" s="1" t="s">
        <v>149</v>
      </c>
      <c r="L8" s="1" t="s">
        <v>149</v>
      </c>
      <c r="M8" s="1" t="s">
        <v>116</v>
      </c>
      <c r="N8" s="1" t="s">
        <v>116</v>
      </c>
      <c r="O8" s="1" t="s">
        <v>117</v>
      </c>
      <c r="P8" s="1" t="s">
        <v>118</v>
      </c>
      <c r="Q8" s="1" t="s">
        <v>119</v>
      </c>
      <c r="R8" s="1" t="s">
        <v>150</v>
      </c>
      <c r="S8" s="1" t="s">
        <v>121</v>
      </c>
      <c r="T8" s="1" t="s">
        <v>122</v>
      </c>
      <c r="U8" s="1" t="s">
        <v>123</v>
      </c>
      <c r="V8" s="1" t="s">
        <v>124</v>
      </c>
    </row>
    <row r="9" s="1" customFormat="1" spans="1:22">
      <c r="A9" s="3">
        <v>21245583356</v>
      </c>
      <c r="B9" s="1" t="s">
        <v>151</v>
      </c>
      <c r="C9" s="1" t="s">
        <v>152</v>
      </c>
      <c r="D9" s="1" t="s">
        <v>153</v>
      </c>
      <c r="E9" s="1" t="s">
        <v>154</v>
      </c>
      <c r="F9" s="1" t="s">
        <v>109</v>
      </c>
      <c r="G9" s="1" t="s">
        <v>112</v>
      </c>
      <c r="H9" s="1" t="s">
        <v>113</v>
      </c>
      <c r="I9" s="1" t="s">
        <v>155</v>
      </c>
      <c r="J9" s="1" t="s">
        <v>115</v>
      </c>
      <c r="K9" s="1" t="s">
        <v>155</v>
      </c>
      <c r="L9" s="1" t="s">
        <v>155</v>
      </c>
      <c r="M9" s="1" t="s">
        <v>116</v>
      </c>
      <c r="N9" s="1" t="s">
        <v>116</v>
      </c>
      <c r="O9" s="1" t="s">
        <v>117</v>
      </c>
      <c r="P9" s="1" t="s">
        <v>118</v>
      </c>
      <c r="Q9" s="1" t="s">
        <v>119</v>
      </c>
      <c r="R9" s="1" t="s">
        <v>156</v>
      </c>
      <c r="S9" s="1" t="s">
        <v>121</v>
      </c>
      <c r="T9" s="1" t="s">
        <v>122</v>
      </c>
      <c r="U9" s="1" t="s">
        <v>123</v>
      </c>
      <c r="V9" s="1" t="s">
        <v>124</v>
      </c>
    </row>
    <row r="10" s="1" customFormat="1" spans="1:22">
      <c r="A10" s="3">
        <v>21229699555</v>
      </c>
      <c r="B10" s="1" t="s">
        <v>157</v>
      </c>
      <c r="C10" s="1" t="s">
        <v>158</v>
      </c>
      <c r="D10" s="1" t="s">
        <v>126</v>
      </c>
      <c r="E10" s="1" t="s">
        <v>159</v>
      </c>
      <c r="F10" s="1" t="s">
        <v>109</v>
      </c>
      <c r="G10" s="1" t="s">
        <v>112</v>
      </c>
      <c r="H10" s="1" t="s">
        <v>113</v>
      </c>
      <c r="I10" s="1" t="s">
        <v>160</v>
      </c>
      <c r="J10" s="1" t="s">
        <v>115</v>
      </c>
      <c r="K10" s="1" t="s">
        <v>160</v>
      </c>
      <c r="L10" s="1" t="s">
        <v>160</v>
      </c>
      <c r="M10" s="1" t="s">
        <v>116</v>
      </c>
      <c r="N10" s="1" t="s">
        <v>116</v>
      </c>
      <c r="O10" s="1" t="s">
        <v>117</v>
      </c>
      <c r="P10" s="1" t="s">
        <v>118</v>
      </c>
      <c r="Q10" s="1" t="s">
        <v>119</v>
      </c>
      <c r="R10" s="1" t="s">
        <v>161</v>
      </c>
      <c r="S10" s="1" t="s">
        <v>121</v>
      </c>
      <c r="T10" s="1" t="s">
        <v>122</v>
      </c>
      <c r="U10" s="1" t="s">
        <v>123</v>
      </c>
      <c r="V10" s="1" t="s">
        <v>124</v>
      </c>
    </row>
    <row r="11" s="1" customFormat="1" spans="1:22">
      <c r="A11" s="3">
        <v>18947258384</v>
      </c>
      <c r="B11" s="1" t="s">
        <v>162</v>
      </c>
      <c r="C11" s="1" t="s">
        <v>163</v>
      </c>
      <c r="D11" s="1" t="s">
        <v>164</v>
      </c>
      <c r="E11" s="1" t="s">
        <v>165</v>
      </c>
      <c r="F11" s="1" t="s">
        <v>109</v>
      </c>
      <c r="G11" s="1" t="s">
        <v>112</v>
      </c>
      <c r="H11" s="1" t="s">
        <v>113</v>
      </c>
      <c r="I11" s="1" t="s">
        <v>166</v>
      </c>
      <c r="J11" s="1" t="s">
        <v>115</v>
      </c>
      <c r="K11" s="1" t="s">
        <v>166</v>
      </c>
      <c r="L11" s="1" t="s">
        <v>166</v>
      </c>
      <c r="M11" s="1" t="s">
        <v>116</v>
      </c>
      <c r="N11" s="1" t="s">
        <v>116</v>
      </c>
      <c r="O11" s="1" t="s">
        <v>117</v>
      </c>
      <c r="P11" s="1" t="s">
        <v>118</v>
      </c>
      <c r="Q11" s="1" t="s">
        <v>119</v>
      </c>
      <c r="R11" s="1" t="s">
        <v>167</v>
      </c>
      <c r="S11" s="1" t="s">
        <v>121</v>
      </c>
      <c r="T11" s="1" t="s">
        <v>122</v>
      </c>
      <c r="U11" s="1" t="s">
        <v>123</v>
      </c>
      <c r="V11" s="1" t="s">
        <v>124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2022-10-21T01:25:48Z</dcterms:created>
  <dcterms:modified xsi:type="dcterms:W3CDTF">2022-10-21T01:34:05Z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5F4AD2F62CAB4953AAA86B533B452782</vt:lpwstr>
  </property>
  <property fmtid="{D5CDD505-2E9C-101B-9397-08002B2CF9AE}" pid="3" name="KSOProductBuildVer">
    <vt:lpwstr>2052-11.1.0.12598</vt:lpwstr>
  </property>
</Properties>
</file>