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 " sheetId="3" r:id="rId3"/>
  </sheets>
  <calcPr calcId="144525"/>
</workbook>
</file>

<file path=xl/sharedStrings.xml><?xml version="1.0" encoding="utf-8"?>
<sst xmlns="http://schemas.openxmlformats.org/spreadsheetml/2006/main" count="187" uniqueCount="99">
  <si>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</si>
  <si>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</si>
  <si>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</si>
  <si>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</si>
  <si>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</si>
  <si>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</si>
  <si>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</si>
  <si>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</si>
  <si>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</si>
  <si>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</si>
  <si>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</si>
  <si>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</si>
  <si>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</si>
  <si>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</si>
  <si>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</si>
  <si>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</si>
  <si>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</si>
  <si>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</si>
  <si>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</si>
  <si>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</si>
  <si>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</si>
  <si>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</si>
  <si>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</si>
  <si>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</si>
  <si>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</si>
  <si>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999221472934155	</t>
  </si>
  <si>
    <t>Ctrip</t>
  </si>
  <si>
    <t>正常</t>
  </si>
  <si>
    <t>[昆明]宜尚酒店(昆明火车站环城南路地铁站店)(71586865)</t>
  </si>
  <si>
    <t>特惠大床房&lt;双人入住&gt;&lt;内宾&gt;&lt;预付&gt;&lt;无早&gt;</t>
  </si>
  <si>
    <t>CNY</t>
  </si>
  <si>
    <t>段必海</t>
  </si>
  <si>
    <t>CA11323221021CNY</t>
  </si>
  <si>
    <t>未提现</t>
  </si>
  <si>
    <t>携程开票</t>
  </si>
  <si>
    <t xml:space="preserve">	</t>
  </si>
  <si>
    <t xml:space="preserve">999221474102911	</t>
  </si>
  <si>
    <t>[博白]城市便捷酒店(玉林博白店)(71589025)</t>
  </si>
  <si>
    <t>朱发泉</t>
  </si>
  <si>
    <t xml:space="preserve">2744639	</t>
  </si>
  <si>
    <t xml:space="preserve">999221475714507	</t>
  </si>
  <si>
    <t>[亳州]城市精选酒店(亳州万达广场店)(83294457)</t>
  </si>
  <si>
    <t>吴桐</t>
  </si>
  <si>
    <t xml:space="preserve">999221475840086	</t>
  </si>
  <si>
    <t>[成都]成都九眼桥亚朵网易严选酒店(65112269)</t>
  </si>
  <si>
    <t>高级大床房&lt;双人入住&gt;&lt;内宾&gt;&lt;预付&gt;&lt;单早&gt;</t>
  </si>
  <si>
    <t>李保芳</t>
  </si>
  <si>
    <t xml:space="preserve">2745068	</t>
  </si>
  <si>
    <t>，</t>
  </si>
  <si>
    <t>A221021095706481</t>
  </si>
  <si>
    <t>CNY / HKD 当前参考汇率: 1.081169421</t>
  </si>
  <si>
    <t>总计： 827.3 CNY/
894.45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</si>
  <si>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</si>
  <si>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</si>
  <si>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</si>
  <si>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</si>
  <si>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</si>
  <si>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</si>
  <si>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</si>
  <si>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</si>
  <si>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</si>
  <si>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</si>
  <si>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</si>
  <si>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</si>
  <si>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</si>
  <si>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</si>
  <si>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</si>
  <si>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</si>
  <si>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</si>
  <si>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</si>
  <si>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</si>
  <si>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2022-10-17</t>
  </si>
  <si>
    <t>2745068</t>
  </si>
  <si>
    <t>成都九眼桥亚朵轻居网易严选酒店</t>
  </si>
  <si>
    <t>2022-10-18</t>
  </si>
  <si>
    <t>退房日月结</t>
  </si>
  <si>
    <t>355.81</t>
  </si>
  <si>
    <t>RMB</t>
  </si>
  <si>
    <t>0</t>
  </si>
  <si>
    <t>0.00</t>
  </si>
  <si>
    <t>携程汇智国内直连</t>
  </si>
  <si>
    <t>1861</t>
  </si>
  <si>
    <t>2022-10-17 19:37:09</t>
  </si>
  <si>
    <t>否</t>
  </si>
  <si>
    <t>汇智国际旅游发展有限公司</t>
  </si>
  <si>
    <t>直连</t>
  </si>
  <si>
    <t>中国</t>
  </si>
  <si>
    <t>2745043</t>
  </si>
  <si>
    <t>城市精选酒店(亳州万达广场店)</t>
  </si>
  <si>
    <t>152.72</t>
  </si>
  <si>
    <t>2022-10-17 19:18:34</t>
  </si>
  <si>
    <t>2744639</t>
  </si>
  <si>
    <t>城市便捷酒店(玉林博白店)</t>
  </si>
  <si>
    <t>140.42</t>
  </si>
  <si>
    <t>2022-10-17 15:30:43</t>
  </si>
  <si>
    <t>2744386</t>
  </si>
  <si>
    <t>宜尚酒店(昆明火车站环城南路地铁站店)</t>
  </si>
  <si>
    <t>178.35</t>
  </si>
  <si>
    <t>2022-10-17 13:08:00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</si>
</sst>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14</xdr:col>
      <xdr:colOff>209550</xdr:colOff>
      <xdr:row>55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46797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44851</v>
      </c>
      <c r="G2" s="6">
        <v>44852</v>
      </c>
      <c r="H2" s="4">
        <v>1</v>
      </c>
      <c r="I2" s="4">
        <v>1</v>
      </c>
      <c r="J2" s="4">
        <v>1</v>
      </c>
      <c r="K2" s="4" t="s">
        <v>30</v>
      </c>
      <c r="L2" s="4">
        <v>178.35</v>
      </c>
      <c r="M2" s="4">
        <v>178.35</v>
      </c>
      <c r="N2" s="4" t="s">
        <v>31</v>
      </c>
      <c r="O2" s="4" t="s">
        <v>32</v>
      </c>
      <c r="P2" s="4" t="s">
        <v>33</v>
      </c>
      <c r="Q2" s="4">
        <v>0</v>
      </c>
      <c r="R2" s="7">
        <v>44851</v>
      </c>
      <c r="S2" s="6">
        <v>44855</v>
      </c>
      <c r="T2" s="4" t="s">
        <v>34</v>
      </c>
      <c r="U2" s="4">
        <v>178.35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29</v>
      </c>
      <c r="F3" s="6">
        <v>44851</v>
      </c>
      <c r="G3" s="6">
        <v>44852</v>
      </c>
      <c r="H3" s="4">
        <v>1</v>
      </c>
      <c r="I3" s="4">
        <v>1</v>
      </c>
      <c r="J3" s="4">
        <v>1</v>
      </c>
      <c r="K3" s="4" t="s">
        <v>30</v>
      </c>
      <c r="L3" s="4">
        <v>140.42</v>
      </c>
      <c r="M3" s="4">
        <v>140.42</v>
      </c>
      <c r="N3" s="4" t="s">
        <v>38</v>
      </c>
      <c r="O3" s="4" t="s">
        <v>32</v>
      </c>
      <c r="P3" s="4" t="s">
        <v>33</v>
      </c>
      <c r="Q3" s="4">
        <v>0</v>
      </c>
      <c r="R3" s="7">
        <v>44851</v>
      </c>
      <c r="S3" s="6">
        <v>44855</v>
      </c>
      <c r="T3" s="4" t="s">
        <v>34</v>
      </c>
      <c r="U3" s="4">
        <v>140.42</v>
      </c>
      <c r="V3" s="4">
        <v>0</v>
      </c>
      <c r="W3" s="4">
        <v>0</v>
      </c>
      <c r="X3" s="4" t="s">
        <v>39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29</v>
      </c>
      <c r="F4" s="6">
        <v>44851</v>
      </c>
      <c r="G4" s="6">
        <v>44852</v>
      </c>
      <c r="H4" s="4">
        <v>1</v>
      </c>
      <c r="I4" s="4">
        <v>1</v>
      </c>
      <c r="J4" s="4">
        <v>1</v>
      </c>
      <c r="K4" s="4" t="s">
        <v>30</v>
      </c>
      <c r="L4" s="4">
        <v>152.72</v>
      </c>
      <c r="M4" s="4">
        <v>152.72</v>
      </c>
      <c r="N4" s="4" t="s">
        <v>42</v>
      </c>
      <c r="O4" s="4" t="s">
        <v>32</v>
      </c>
      <c r="P4" s="4" t="s">
        <v>33</v>
      </c>
      <c r="Q4" s="4">
        <v>0</v>
      </c>
      <c r="R4" s="7">
        <v>44851</v>
      </c>
      <c r="S4" s="6">
        <v>44855</v>
      </c>
      <c r="T4" s="4" t="s">
        <v>34</v>
      </c>
      <c r="U4" s="4">
        <v>152.72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44851</v>
      </c>
      <c r="G5" s="6">
        <v>44852</v>
      </c>
      <c r="H5" s="4">
        <v>1</v>
      </c>
      <c r="I5" s="4">
        <v>1</v>
      </c>
      <c r="J5" s="4">
        <v>1</v>
      </c>
      <c r="K5" s="4" t="s">
        <v>30</v>
      </c>
      <c r="L5" s="4">
        <v>355.81</v>
      </c>
      <c r="M5" s="4">
        <v>355.81</v>
      </c>
      <c r="N5" s="4" t="s">
        <v>46</v>
      </c>
      <c r="O5" s="4" t="s">
        <v>32</v>
      </c>
      <c r="P5" s="4" t="s">
        <v>33</v>
      </c>
      <c r="Q5" s="4">
        <v>0</v>
      </c>
      <c r="R5" s="7">
        <v>44851</v>
      </c>
      <c r="S5" s="6">
        <v>44855</v>
      </c>
      <c r="T5" s="4" t="s">
        <v>34</v>
      </c>
      <c r="U5" s="4">
        <v>355.81</v>
      </c>
      <c r="V5" s="4">
        <v>0</v>
      </c>
      <c r="W5" s="4">
        <v>0</v>
      </c>
      <c r="X5" s="4" t="s">
        <v>47</v>
      </c>
      <c r="Y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I2" sqref="I2:I5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9">
      <c r="A2" s="5">
        <v>999221472934155</v>
      </c>
      <c r="B2" s="6">
        <v>44851</v>
      </c>
      <c r="C2" s="6">
        <v>44852</v>
      </c>
      <c r="D2" s="4">
        <v>178.35</v>
      </c>
      <c r="E2" s="4" t="str">
        <f>VLOOKUP(A2,'HOP '!A:L,12,0)</f>
        <v>178.35</v>
      </c>
      <c r="F2" s="4" t="str">
        <f>VLOOKUP(A2,'HOP '!A:C,3,0)</f>
        <v>2744386</v>
      </c>
      <c r="G2" s="4">
        <f>D2-E2</f>
        <v>0</v>
      </c>
      <c r="H2" s="4" t="str">
        <f>$H$1&amp;F2</f>
        <v>，2744386</v>
      </c>
      <c r="I2" s="4" t="str">
        <f>VLOOKUP(A2,'HOP '!A:U,21,0)</f>
        <v>直连</v>
      </c>
    </row>
    <row r="3" s="4" customFormat="1" spans="1:9">
      <c r="A3" s="5">
        <v>999221474102911</v>
      </c>
      <c r="B3" s="6">
        <v>44851</v>
      </c>
      <c r="C3" s="6">
        <v>44852</v>
      </c>
      <c r="D3" s="4">
        <v>140.42</v>
      </c>
      <c r="E3" s="4" t="str">
        <f>VLOOKUP(A3,'HOP '!A:L,12,0)</f>
        <v>140.42</v>
      </c>
      <c r="F3" s="4" t="str">
        <f>VLOOKUP(A3,'HOP '!A:C,3,0)</f>
        <v>2744639</v>
      </c>
      <c r="G3" s="4">
        <f>D3-E3</f>
        <v>0</v>
      </c>
      <c r="H3" s="4" t="str">
        <f>$H$1&amp;F3</f>
        <v>，2744639</v>
      </c>
      <c r="I3" s="4" t="str">
        <f>VLOOKUP(A3,'HOP '!A:U,21,0)</f>
        <v>直连</v>
      </c>
    </row>
    <row r="4" s="4" customFormat="1" spans="1:9">
      <c r="A4" s="5">
        <v>999221475714507</v>
      </c>
      <c r="B4" s="6">
        <v>44851</v>
      </c>
      <c r="C4" s="6">
        <v>44852</v>
      </c>
      <c r="D4" s="4">
        <v>152.72</v>
      </c>
      <c r="E4" s="4" t="str">
        <f>VLOOKUP(A4,'HOP '!A:L,12,0)</f>
        <v>152.72</v>
      </c>
      <c r="F4" s="4" t="str">
        <f>VLOOKUP(A4,'HOP '!A:C,3,0)</f>
        <v>2745043</v>
      </c>
      <c r="G4" s="4">
        <f>D4-E4</f>
        <v>0</v>
      </c>
      <c r="H4" s="4" t="str">
        <f>$H$1&amp;F4</f>
        <v>，2745043</v>
      </c>
      <c r="I4" s="4" t="str">
        <f>VLOOKUP(A4,'HOP '!A:U,21,0)</f>
        <v>直连</v>
      </c>
    </row>
    <row r="5" s="4" customFormat="1" spans="1:9">
      <c r="A5" s="5">
        <v>999221475840086</v>
      </c>
      <c r="B5" s="6">
        <v>44851</v>
      </c>
      <c r="C5" s="6">
        <v>44852</v>
      </c>
      <c r="D5" s="4">
        <v>355.81</v>
      </c>
      <c r="E5" s="4" t="str">
        <f>VLOOKUP(A5,'HOP '!A:L,12,0)</f>
        <v>355.81</v>
      </c>
      <c r="F5" s="4" t="str">
        <f>VLOOKUP(A5,'HOP '!A:C,3,0)</f>
        <v>2745068</v>
      </c>
      <c r="G5" s="4">
        <f>D5-E5</f>
        <v>0</v>
      </c>
      <c r="H5" s="4" t="str">
        <f>$H$1&amp;F5</f>
        <v>，2745068</v>
      </c>
      <c r="I5" s="4" t="str">
        <f>VLOOKUP(A5,'HOP '!A:U,21,0)</f>
        <v>直连</v>
      </c>
    </row>
    <row r="7" spans="4:4">
      <c r="D7" s="4">
        <f>SUM(D2:D6)</f>
        <v>827.3</v>
      </c>
    </row>
    <row r="13" spans="1:1">
      <c r="A13" s="4" t="s">
        <v>49</v>
      </c>
    </row>
    <row r="14" spans="1:1">
      <c r="A14" s="4" t="s">
        <v>50</v>
      </c>
    </row>
    <row r="15" spans="1:1">
      <c r="A15" s="4" t="s">
        <v>51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52</v>
      </c>
      <c r="B1" s="2" t="s">
        <v>53</v>
      </c>
      <c r="C1" s="2" t="s">
        <v>54</v>
      </c>
      <c r="D1" s="2" t="s">
        <v>55</v>
      </c>
      <c r="E1" s="2" t="s">
        <v>13</v>
      </c>
      <c r="F1" s="2" t="s">
        <v>5</v>
      </c>
      <c r="G1" s="2" t="s">
        <v>6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  <c r="U1" s="2" t="s">
        <v>69</v>
      </c>
      <c r="V1" s="2" t="s">
        <v>70</v>
      </c>
    </row>
    <row r="2" s="1" customFormat="1" spans="1:22">
      <c r="A2" s="3">
        <v>999221475840086</v>
      </c>
      <c r="B2" s="1" t="s">
        <v>71</v>
      </c>
      <c r="C2" s="1" t="s">
        <v>72</v>
      </c>
      <c r="D2" s="1" t="s">
        <v>73</v>
      </c>
      <c r="E2" s="1" t="s">
        <v>46</v>
      </c>
      <c r="F2" s="1" t="s">
        <v>71</v>
      </c>
      <c r="G2" s="1" t="s">
        <v>74</v>
      </c>
      <c r="H2" s="1" t="s">
        <v>75</v>
      </c>
      <c r="I2" s="1" t="s">
        <v>76</v>
      </c>
      <c r="J2" s="1" t="s">
        <v>77</v>
      </c>
      <c r="K2" s="1" t="s">
        <v>76</v>
      </c>
      <c r="L2" s="1" t="s">
        <v>76</v>
      </c>
      <c r="M2" s="1" t="s">
        <v>78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  <c r="U2" s="1" t="s">
        <v>85</v>
      </c>
      <c r="V2" s="1" t="s">
        <v>86</v>
      </c>
    </row>
    <row r="3" s="1" customFormat="1" spans="1:22">
      <c r="A3" s="3">
        <v>999221475714507</v>
      </c>
      <c r="B3" s="1" t="s">
        <v>71</v>
      </c>
      <c r="C3" s="1" t="s">
        <v>87</v>
      </c>
      <c r="D3" s="1" t="s">
        <v>88</v>
      </c>
      <c r="E3" s="1" t="s">
        <v>42</v>
      </c>
      <c r="F3" s="1" t="s">
        <v>71</v>
      </c>
      <c r="G3" s="1" t="s">
        <v>74</v>
      </c>
      <c r="H3" s="1" t="s">
        <v>75</v>
      </c>
      <c r="I3" s="1" t="s">
        <v>89</v>
      </c>
      <c r="J3" s="1" t="s">
        <v>77</v>
      </c>
      <c r="K3" s="1" t="s">
        <v>89</v>
      </c>
      <c r="L3" s="1" t="s">
        <v>89</v>
      </c>
      <c r="M3" s="1" t="s">
        <v>78</v>
      </c>
      <c r="N3" s="1" t="s">
        <v>78</v>
      </c>
      <c r="O3" s="1" t="s">
        <v>79</v>
      </c>
      <c r="P3" s="1" t="s">
        <v>80</v>
      </c>
      <c r="Q3" s="1" t="s">
        <v>81</v>
      </c>
      <c r="R3" s="1" t="s">
        <v>90</v>
      </c>
      <c r="S3" s="1" t="s">
        <v>83</v>
      </c>
      <c r="T3" s="1" t="s">
        <v>84</v>
      </c>
      <c r="U3" s="1" t="s">
        <v>85</v>
      </c>
      <c r="V3" s="1" t="s">
        <v>86</v>
      </c>
    </row>
    <row r="4" s="1" customFormat="1" spans="1:22">
      <c r="A4" s="3">
        <v>999221474102911</v>
      </c>
      <c r="B4" s="1" t="s">
        <v>71</v>
      </c>
      <c r="C4" s="1" t="s">
        <v>91</v>
      </c>
      <c r="D4" s="1" t="s">
        <v>92</v>
      </c>
      <c r="E4" s="1" t="s">
        <v>38</v>
      </c>
      <c r="F4" s="1" t="s">
        <v>71</v>
      </c>
      <c r="G4" s="1" t="s">
        <v>74</v>
      </c>
      <c r="H4" s="1" t="s">
        <v>75</v>
      </c>
      <c r="I4" s="1" t="s">
        <v>93</v>
      </c>
      <c r="J4" s="1" t="s">
        <v>77</v>
      </c>
      <c r="K4" s="1" t="s">
        <v>93</v>
      </c>
      <c r="L4" s="1" t="s">
        <v>93</v>
      </c>
      <c r="M4" s="1" t="s">
        <v>78</v>
      </c>
      <c r="N4" s="1" t="s">
        <v>78</v>
      </c>
      <c r="O4" s="1" t="s">
        <v>79</v>
      </c>
      <c r="P4" s="1" t="s">
        <v>80</v>
      </c>
      <c r="Q4" s="1" t="s">
        <v>81</v>
      </c>
      <c r="R4" s="1" t="s">
        <v>94</v>
      </c>
      <c r="S4" s="1" t="s">
        <v>83</v>
      </c>
      <c r="T4" s="1" t="s">
        <v>84</v>
      </c>
      <c r="U4" s="1" t="s">
        <v>85</v>
      </c>
      <c r="V4" s="1" t="s">
        <v>86</v>
      </c>
    </row>
    <row r="5" s="1" customFormat="1" spans="1:22">
      <c r="A5" s="3">
        <v>999221472934155</v>
      </c>
      <c r="B5" s="1" t="s">
        <v>71</v>
      </c>
      <c r="C5" s="1" t="s">
        <v>95</v>
      </c>
      <c r="D5" s="1" t="s">
        <v>96</v>
      </c>
      <c r="E5" s="1" t="s">
        <v>31</v>
      </c>
      <c r="F5" s="1" t="s">
        <v>71</v>
      </c>
      <c r="G5" s="1" t="s">
        <v>74</v>
      </c>
      <c r="H5" s="1" t="s">
        <v>75</v>
      </c>
      <c r="I5" s="1" t="s">
        <v>97</v>
      </c>
      <c r="J5" s="1" t="s">
        <v>77</v>
      </c>
      <c r="K5" s="1" t="s">
        <v>97</v>
      </c>
      <c r="L5" s="1" t="s">
        <v>97</v>
      </c>
      <c r="M5" s="1" t="s">
        <v>78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98</v>
      </c>
      <c r="S5" s="1" t="s">
        <v>83</v>
      </c>
      <c r="T5" s="1" t="s">
        <v>84</v>
      </c>
      <c r="U5" s="1" t="s">
        <v>85</v>
      </c>
      <c r="V5" s="1" t="s">
        <v>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2022-10-21T01:51:06Z</dcterms:created>
  <dcterms:modified xsi:type="dcterms:W3CDTF">2022-10-21T01:55:44Z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DB18A7DA97AD45D7B0B5E1B88207DC9F</vt:lpwstr>
  </property>
  <property fmtid="{D5CDD505-2E9C-101B-9397-08002B2CF9AE}" pid="3" name="KSOProductBuildVer">
    <vt:lpwstr>2052-11.1.0.12598</vt:lpwstr>
  </property>
</Properties>
</file>