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<sst xmlns="http://schemas.openxmlformats.org/spreadsheetml/2006/main" count="286" uniqueCount="160">
  <si>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</si>
  <si>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</si>
  <si>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</si>
  <si>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</si>
  <si>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</si>
  <si>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</si>
  <si>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</si>
  <si>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</si>
  <si>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</si>
  <si>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</si>
  <si>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</si>
  <si>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</si>
  <si>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</si>
  <si>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</si>
  <si>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</si>
  <si>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</si>
  <si>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</si>
  <si>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</si>
  <si>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</si>
  <si>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</si>
  <si>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</si>
  <si>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</si>
  <si>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</si>
  <si>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</si>
  <si>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</si>
  <si>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18386905958	</t>
  </si>
  <si>
    <t>Ctrip</t>
  </si>
  <si>
    <t>正常</t>
  </si>
  <si>
    <t>[昆西]昆西石溪酒店(Stoney Creek Inn Quincy)(40040555)</t>
  </si>
  <si>
    <t>标准间1特大床&lt;不退款&gt;&lt;2人入住&gt;</t>
  </si>
  <si>
    <t>USD</t>
  </si>
  <si>
    <t>Geringer/Michelle</t>
  </si>
  <si>
    <t>CA6352221024USD-W</t>
  </si>
  <si>
    <t>未提现</t>
  </si>
  <si>
    <t>携程开票</t>
  </si>
  <si>
    <t xml:space="preserve">	</t>
  </si>
  <si>
    <t xml:space="preserve">18438703821	</t>
  </si>
  <si>
    <t>[温哥华]温哥华世纪广场酒店和温泉中心(Century Plaza Hotel &amp; Spa Vancouver)(8858479)</t>
  </si>
  <si>
    <t>一室套房&lt;2人入住&gt;&lt;不退款&gt;</t>
  </si>
  <si>
    <t>Krauss/Darla,Wilsher/Megan</t>
  </si>
  <si>
    <t xml:space="preserve">113408193	</t>
  </si>
  <si>
    <t xml:space="preserve">21101449549	</t>
  </si>
  <si>
    <t>[巴黎]马扎格兰酒店(Hôtel Mazagran)(39584402)</t>
  </si>
  <si>
    <t>1居室标准间双人床&lt;2人入住&gt;&lt;不退款&gt;</t>
  </si>
  <si>
    <t>Riegler/Matthias</t>
  </si>
  <si>
    <t xml:space="preserve">2015283770	</t>
  </si>
  <si>
    <t xml:space="preserve">21113813814	</t>
  </si>
  <si>
    <t>[维罗纳]转石娱乐场度假酒店(Turning Stone Resort and Casino)(42723402)</t>
  </si>
  <si>
    <t>豪华客房2张双人床（酒店）&lt;2人入住&gt;&lt;不退款&gt;</t>
  </si>
  <si>
    <t>Reimer/Kathleen</t>
  </si>
  <si>
    <t xml:space="preserve">2702388	</t>
  </si>
  <si>
    <t xml:space="preserve">710811080	</t>
  </si>
  <si>
    <t xml:space="preserve">21217995472	</t>
  </si>
  <si>
    <t>[班戈]商场乡村酒店(Country Inn at The Mall)(39544490)</t>
  </si>
  <si>
    <t>豪华客房2张双人床(至少连住2晚及以上)&lt;早餐&gt;</t>
  </si>
  <si>
    <t>McLaughlin/Cynthia</t>
  </si>
  <si>
    <t xml:space="preserve">2713084	</t>
  </si>
  <si>
    <t xml:space="preserve">36183308	</t>
  </si>
  <si>
    <t xml:space="preserve">21479309994	</t>
  </si>
  <si>
    <t>[波德申]迪克森海中天港口(Avillion Port Dickson)(8981951)</t>
  </si>
  <si>
    <t>至尊水上小屋(至少连住2晚及以上)&lt;早餐&gt;</t>
  </si>
  <si>
    <t>AL-JAFREY/AL FALIKH</t>
  </si>
  <si>
    <t xml:space="preserve">2745994	</t>
  </si>
  <si>
    <t xml:space="preserve">308467	</t>
  </si>
  <si>
    <t xml:space="preserve">21489049825	</t>
  </si>
  <si>
    <t>[芽庄]芽庄阿米亚娜度假村(Amiana Resort Nha Trang)(23861515)</t>
  </si>
  <si>
    <t>花园景豪华特大床别墅(至少连住2晚及以上)&lt;早餐&gt;</t>
  </si>
  <si>
    <t>kang/minseo,kim/boseong</t>
  </si>
  <si>
    <t xml:space="preserve">2748215	</t>
  </si>
  <si>
    <t xml:space="preserve">RZ-2030168538	</t>
  </si>
  <si>
    <t>，</t>
  </si>
  <si>
    <t>A221024102058481</t>
  </si>
  <si>
    <t>USD / THB 当前参考汇率: 38.065</t>
  </si>
  <si>
    <t>总计：1712 USD/
65167.28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</si>
  <si>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</si>
  <si>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</si>
  <si>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</si>
  <si>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</si>
  <si>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</si>
  <si>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</si>
  <si>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</si>
  <si>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</si>
  <si>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</si>
  <si>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</si>
  <si>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</si>
  <si>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</si>
  <si>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</si>
  <si>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</si>
  <si>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</si>
  <si>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</si>
  <si>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</si>
  <si>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</si>
  <si>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</si>
  <si>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2022-10-19</t>
  </si>
  <si>
    <t>2748215</t>
  </si>
  <si>
    <t>芽庄阿米亚娜度假村</t>
  </si>
  <si>
    <t>kang minseo,kim boseong</t>
  </si>
  <si>
    <t>2022-10-20</t>
  </si>
  <si>
    <t>2022-10-22</t>
  </si>
  <si>
    <t>退房日周结</t>
  </si>
  <si>
    <t>2122.50</t>
  </si>
  <si>
    <t>294.00</t>
  </si>
  <si>
    <t>0</t>
  </si>
  <si>
    <t>0.00</t>
  </si>
  <si>
    <t>携程国际直连(CIT)</t>
  </si>
  <si>
    <t>01.011176</t>
  </si>
  <si>
    <t>2022-10-19 15:00:00</t>
  </si>
  <si>
    <t>否</t>
  </si>
  <si>
    <t>汇智国际旅游发展有限公司</t>
  </si>
  <si>
    <t>直连</t>
  </si>
  <si>
    <t>越南</t>
  </si>
  <si>
    <t>2022-10-18</t>
  </si>
  <si>
    <t>2745994</t>
  </si>
  <si>
    <t>迪克森海中天港口</t>
  </si>
  <si>
    <t>AL-JAFREY AL FALIKH</t>
  </si>
  <si>
    <t>2022-10-21</t>
  </si>
  <si>
    <t>1529.24</t>
  </si>
  <si>
    <t>212.00</t>
  </si>
  <si>
    <t>2022-10-18 10:45:20</t>
  </si>
  <si>
    <t>马来西亚</t>
  </si>
  <si>
    <t>2022-09-28</t>
  </si>
  <si>
    <t>2713084</t>
  </si>
  <si>
    <t>商场乡村酒店</t>
  </si>
  <si>
    <t>McLaughlin Cynthia</t>
  </si>
  <si>
    <t>2022-10-23</t>
  </si>
  <si>
    <t>3287.16</t>
  </si>
  <si>
    <t>457.00</t>
  </si>
  <si>
    <t>2022-09-28 06:56:58</t>
  </si>
  <si>
    <t>美国</t>
  </si>
  <si>
    <t>2022-09-21</t>
  </si>
  <si>
    <t>2702388</t>
  </si>
  <si>
    <t>转石娱乐场度假酒店</t>
  </si>
  <si>
    <t>Reimer Kathleen</t>
  </si>
  <si>
    <t>2022-10-17</t>
  </si>
  <si>
    <t>1273.43</t>
  </si>
  <si>
    <t>181.00</t>
  </si>
  <si>
    <t>2022-09-21 22:40:08</t>
  </si>
  <si>
    <t>2022-09-20</t>
  </si>
  <si>
    <t>2700737</t>
  </si>
  <si>
    <t>马扎格兰酒店</t>
  </si>
  <si>
    <t>Riegler Matthias</t>
  </si>
  <si>
    <t>1151.77</t>
  </si>
  <si>
    <t>164.00</t>
  </si>
  <si>
    <t>2022-09-20 21:22:42</t>
  </si>
  <si>
    <t>法国</t>
  </si>
  <si>
    <t>2022-07-19</t>
  </si>
  <si>
    <t>2625685</t>
  </si>
  <si>
    <t>温哥华世纪广场酒店和温泉中心</t>
  </si>
  <si>
    <t>Krauss Darla,Wilsher Megan</t>
  </si>
  <si>
    <t>1655.91</t>
  </si>
  <si>
    <t>245.00</t>
  </si>
  <si>
    <t>2022-07-19 06:43:58</t>
  </si>
  <si>
    <t>加拿大</t>
  </si>
  <si>
    <t>2022-07-13</t>
  </si>
  <si>
    <t>2620281</t>
  </si>
  <si>
    <t>昆西石溪酒店</t>
  </si>
  <si>
    <t>Geringer Michelle</t>
  </si>
  <si>
    <t>1071.71</t>
  </si>
  <si>
    <t>159.00</t>
  </si>
  <si>
    <t>2022-07-13 21:36:26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</si>
</sst>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14</xdr:col>
      <xdr:colOff>390525</xdr:colOff>
      <xdr:row>54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648950" cy="499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44856</v>
      </c>
      <c r="G2" s="6">
        <v>44857</v>
      </c>
      <c r="H2" s="4">
        <v>1</v>
      </c>
      <c r="I2" s="4">
        <v>1</v>
      </c>
      <c r="J2" s="4">
        <v>1</v>
      </c>
      <c r="K2" s="4" t="s">
        <v>30</v>
      </c>
      <c r="L2" s="4">
        <v>159</v>
      </c>
      <c r="M2" s="4">
        <v>159</v>
      </c>
      <c r="N2" s="4" t="s">
        <v>31</v>
      </c>
      <c r="O2" s="4" t="s">
        <v>32</v>
      </c>
      <c r="P2" s="4" t="s">
        <v>33</v>
      </c>
      <c r="Q2" s="4">
        <v>0</v>
      </c>
      <c r="R2" s="7">
        <v>44755</v>
      </c>
      <c r="S2" s="6">
        <v>44858</v>
      </c>
      <c r="T2" s="4" t="s">
        <v>34</v>
      </c>
      <c r="U2" s="4">
        <v>159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44855</v>
      </c>
      <c r="G3" s="6">
        <v>44856</v>
      </c>
      <c r="H3" s="4">
        <v>1</v>
      </c>
      <c r="I3" s="4">
        <v>1</v>
      </c>
      <c r="J3" s="4">
        <v>1</v>
      </c>
      <c r="K3" s="4" t="s">
        <v>30</v>
      </c>
      <c r="L3" s="4">
        <v>245</v>
      </c>
      <c r="M3" s="4">
        <v>245</v>
      </c>
      <c r="N3" s="4" t="s">
        <v>39</v>
      </c>
      <c r="O3" s="4" t="s">
        <v>32</v>
      </c>
      <c r="P3" s="4" t="s">
        <v>33</v>
      </c>
      <c r="Q3" s="4">
        <v>0</v>
      </c>
      <c r="R3" s="7">
        <v>44761</v>
      </c>
      <c r="S3" s="6">
        <v>44858</v>
      </c>
      <c r="T3" s="4" t="s">
        <v>34</v>
      </c>
      <c r="U3" s="4">
        <v>245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44852</v>
      </c>
      <c r="G4" s="6">
        <v>44853</v>
      </c>
      <c r="H4" s="4">
        <v>1</v>
      </c>
      <c r="I4" s="4">
        <v>1</v>
      </c>
      <c r="J4" s="4">
        <v>1</v>
      </c>
      <c r="K4" s="4" t="s">
        <v>30</v>
      </c>
      <c r="L4" s="4">
        <v>164</v>
      </c>
      <c r="M4" s="4">
        <v>164</v>
      </c>
      <c r="N4" s="4" t="s">
        <v>44</v>
      </c>
      <c r="O4" s="4" t="s">
        <v>32</v>
      </c>
      <c r="P4" s="4" t="s">
        <v>33</v>
      </c>
      <c r="Q4" s="4">
        <v>0</v>
      </c>
      <c r="R4" s="7">
        <v>44824</v>
      </c>
      <c r="S4" s="6">
        <v>44858</v>
      </c>
      <c r="T4" s="4" t="s">
        <v>34</v>
      </c>
      <c r="U4" s="4">
        <v>164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44851</v>
      </c>
      <c r="G5" s="6">
        <v>44852</v>
      </c>
      <c r="H5" s="4">
        <v>1</v>
      </c>
      <c r="I5" s="4">
        <v>1</v>
      </c>
      <c r="J5" s="4">
        <v>1</v>
      </c>
      <c r="K5" s="4" t="s">
        <v>30</v>
      </c>
      <c r="L5" s="4">
        <v>181</v>
      </c>
      <c r="M5" s="4">
        <v>181</v>
      </c>
      <c r="N5" s="4" t="s">
        <v>49</v>
      </c>
      <c r="O5" s="4" t="s">
        <v>32</v>
      </c>
      <c r="P5" s="4" t="s">
        <v>33</v>
      </c>
      <c r="Q5" s="4">
        <v>0</v>
      </c>
      <c r="R5" s="7">
        <v>44825</v>
      </c>
      <c r="S5" s="6">
        <v>44858</v>
      </c>
      <c r="T5" s="4" t="s">
        <v>34</v>
      </c>
      <c r="U5" s="4">
        <v>181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44854</v>
      </c>
      <c r="G6" s="6">
        <v>44857</v>
      </c>
      <c r="H6" s="4">
        <v>1</v>
      </c>
      <c r="I6" s="4">
        <v>3</v>
      </c>
      <c r="J6" s="4">
        <v>3</v>
      </c>
      <c r="K6" s="4" t="s">
        <v>30</v>
      </c>
      <c r="L6" s="4">
        <v>457</v>
      </c>
      <c r="M6" s="4">
        <v>457</v>
      </c>
      <c r="N6" s="4" t="s">
        <v>55</v>
      </c>
      <c r="O6" s="4" t="s">
        <v>32</v>
      </c>
      <c r="P6" s="4" t="s">
        <v>33</v>
      </c>
      <c r="Q6" s="4">
        <v>0</v>
      </c>
      <c r="R6" s="7">
        <v>44832</v>
      </c>
      <c r="S6" s="6">
        <v>44858</v>
      </c>
      <c r="T6" s="4" t="s">
        <v>34</v>
      </c>
      <c r="U6" s="4">
        <v>457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44853</v>
      </c>
      <c r="G7" s="6">
        <v>44855</v>
      </c>
      <c r="H7" s="4">
        <v>1</v>
      </c>
      <c r="I7" s="4">
        <v>2</v>
      </c>
      <c r="J7" s="4">
        <v>2</v>
      </c>
      <c r="K7" s="4" t="s">
        <v>30</v>
      </c>
      <c r="L7" s="4">
        <v>212</v>
      </c>
      <c r="M7" s="4">
        <v>212</v>
      </c>
      <c r="N7" s="4" t="s">
        <v>61</v>
      </c>
      <c r="O7" s="4" t="s">
        <v>32</v>
      </c>
      <c r="P7" s="4" t="s">
        <v>33</v>
      </c>
      <c r="Q7" s="4">
        <v>0</v>
      </c>
      <c r="R7" s="7">
        <v>44852</v>
      </c>
      <c r="S7" s="6">
        <v>44858</v>
      </c>
      <c r="T7" s="4" t="s">
        <v>34</v>
      </c>
      <c r="U7" s="4">
        <v>212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44854</v>
      </c>
      <c r="G8" s="6">
        <v>44856</v>
      </c>
      <c r="H8" s="4">
        <v>1</v>
      </c>
      <c r="I8" s="4">
        <v>2</v>
      </c>
      <c r="J8" s="4">
        <v>2</v>
      </c>
      <c r="K8" s="4" t="s">
        <v>30</v>
      </c>
      <c r="L8" s="4">
        <v>294</v>
      </c>
      <c r="M8" s="4">
        <v>294</v>
      </c>
      <c r="N8" s="4" t="s">
        <v>67</v>
      </c>
      <c r="O8" s="4" t="s">
        <v>32</v>
      </c>
      <c r="P8" s="4" t="s">
        <v>33</v>
      </c>
      <c r="Q8" s="4">
        <v>0</v>
      </c>
      <c r="R8" s="7">
        <v>44853</v>
      </c>
      <c r="S8" s="6">
        <v>44858</v>
      </c>
      <c r="T8" s="4" t="s">
        <v>34</v>
      </c>
      <c r="U8" s="4">
        <v>294</v>
      </c>
      <c r="V8" s="4">
        <v>0</v>
      </c>
      <c r="W8" s="4">
        <v>0</v>
      </c>
      <c r="X8" s="4" t="s">
        <v>68</v>
      </c>
      <c r="Y8" s="4" t="s">
        <v>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6" sqref="A16:A18"/>
    </sheetView>
  </sheetViews>
  <sheetFormatPr defaultColWidth="9" defaultRowHeight="13.5"/>
  <cols>
    <col min="1" max="1" width="12.625" style="4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spans="1:9">
      <c r="A2" s="5">
        <v>18386905958</v>
      </c>
      <c r="B2" s="6">
        <v>44856</v>
      </c>
      <c r="C2" s="6">
        <v>44857</v>
      </c>
      <c r="D2" s="4">
        <v>159</v>
      </c>
      <c r="E2" s="4" t="str">
        <f>VLOOKUP(A2,HOP!A:L,12,0)</f>
        <v>159.00</v>
      </c>
      <c r="F2" s="4" t="str">
        <f>VLOOKUP(A2,HOP!A:C,3,0)</f>
        <v>2620281</v>
      </c>
      <c r="G2" s="4">
        <f>D2-E2</f>
        <v>0</v>
      </c>
      <c r="H2" s="4" t="str">
        <f>$H$1&amp;F2</f>
        <v>，2620281</v>
      </c>
      <c r="I2" s="4" t="str">
        <f>VLOOKUP(A2,HOP!A:U,21,0)</f>
        <v>直连</v>
      </c>
    </row>
    <row r="3" s="4" customFormat="1" spans="1:9">
      <c r="A3" s="5">
        <v>18438703821</v>
      </c>
      <c r="B3" s="6">
        <v>44855</v>
      </c>
      <c r="C3" s="6">
        <v>44856</v>
      </c>
      <c r="D3" s="4">
        <v>245</v>
      </c>
      <c r="E3" s="4" t="str">
        <f>VLOOKUP(A3,HOP!A:L,12,0)</f>
        <v>245.00</v>
      </c>
      <c r="F3" s="4" t="str">
        <f>VLOOKUP(A3,HOP!A:C,3,0)</f>
        <v>2625685</v>
      </c>
      <c r="G3" s="4">
        <f t="shared" ref="G3:G8" si="0">D3-E3</f>
        <v>0</v>
      </c>
      <c r="H3" s="4" t="str">
        <f t="shared" ref="H3:H8" si="1">$H$1&amp;F3</f>
        <v>，2625685</v>
      </c>
      <c r="I3" s="4" t="str">
        <f>VLOOKUP(A3,HOP!A:U,21,0)</f>
        <v>直连</v>
      </c>
    </row>
    <row r="4" s="4" customFormat="1" spans="1:9">
      <c r="A4" s="5">
        <v>21101449549</v>
      </c>
      <c r="B4" s="6">
        <v>44852</v>
      </c>
      <c r="C4" s="6">
        <v>44853</v>
      </c>
      <c r="D4" s="4">
        <v>164</v>
      </c>
      <c r="E4" s="4" t="str">
        <f>VLOOKUP(A4,HOP!A:L,12,0)</f>
        <v>164.00</v>
      </c>
      <c r="F4" s="4" t="str">
        <f>VLOOKUP(A4,HOP!A:C,3,0)</f>
        <v>2700737</v>
      </c>
      <c r="G4" s="4">
        <f t="shared" si="0"/>
        <v>0</v>
      </c>
      <c r="H4" s="4" t="str">
        <f t="shared" si="1"/>
        <v>，2700737</v>
      </c>
      <c r="I4" s="4" t="str">
        <f>VLOOKUP(A4,HOP!A:U,21,0)</f>
        <v>直连</v>
      </c>
    </row>
    <row r="5" s="4" customFormat="1" spans="1:9">
      <c r="A5" s="5">
        <v>21113813814</v>
      </c>
      <c r="B5" s="6">
        <v>44851</v>
      </c>
      <c r="C5" s="6">
        <v>44852</v>
      </c>
      <c r="D5" s="4">
        <v>181</v>
      </c>
      <c r="E5" s="4" t="str">
        <f>VLOOKUP(A5,HOP!A:L,12,0)</f>
        <v>181.00</v>
      </c>
      <c r="F5" s="4" t="str">
        <f>VLOOKUP(A5,HOP!A:C,3,0)</f>
        <v>2702388</v>
      </c>
      <c r="G5" s="4">
        <f t="shared" si="0"/>
        <v>0</v>
      </c>
      <c r="H5" s="4" t="str">
        <f t="shared" si="1"/>
        <v>，2702388</v>
      </c>
      <c r="I5" s="4" t="str">
        <f>VLOOKUP(A5,HOP!A:U,21,0)</f>
        <v>直连</v>
      </c>
    </row>
    <row r="6" s="4" customFormat="1" spans="1:9">
      <c r="A6" s="5">
        <v>21217995472</v>
      </c>
      <c r="B6" s="6">
        <v>44854</v>
      </c>
      <c r="C6" s="6">
        <v>44857</v>
      </c>
      <c r="D6" s="4">
        <v>457</v>
      </c>
      <c r="E6" s="4" t="str">
        <f>VLOOKUP(A6,HOP!A:L,12,0)</f>
        <v>457.00</v>
      </c>
      <c r="F6" s="4" t="str">
        <f>VLOOKUP(A6,HOP!A:C,3,0)</f>
        <v>2713084</v>
      </c>
      <c r="G6" s="4">
        <f t="shared" si="0"/>
        <v>0</v>
      </c>
      <c r="H6" s="4" t="str">
        <f t="shared" si="1"/>
        <v>，2713084</v>
      </c>
      <c r="I6" s="4" t="str">
        <f>VLOOKUP(A6,HOP!A:U,21,0)</f>
        <v>直连</v>
      </c>
    </row>
    <row r="7" s="4" customFormat="1" spans="1:9">
      <c r="A7" s="5">
        <v>21479309994</v>
      </c>
      <c r="B7" s="6">
        <v>44853</v>
      </c>
      <c r="C7" s="6">
        <v>44855</v>
      </c>
      <c r="D7" s="4">
        <v>212</v>
      </c>
      <c r="E7" s="4" t="str">
        <f>VLOOKUP(A7,HOP!A:L,12,0)</f>
        <v>212.00</v>
      </c>
      <c r="F7" s="4" t="str">
        <f>VLOOKUP(A7,HOP!A:C,3,0)</f>
        <v>2745994</v>
      </c>
      <c r="G7" s="4">
        <f t="shared" si="0"/>
        <v>0</v>
      </c>
      <c r="H7" s="4" t="str">
        <f t="shared" si="1"/>
        <v>，2745994</v>
      </c>
      <c r="I7" s="4" t="str">
        <f>VLOOKUP(A7,HOP!A:U,21,0)</f>
        <v>直连</v>
      </c>
    </row>
    <row r="8" s="4" customFormat="1" spans="1:9">
      <c r="A8" s="5">
        <v>21489049825</v>
      </c>
      <c r="B8" s="6">
        <v>44854</v>
      </c>
      <c r="C8" s="6">
        <v>44856</v>
      </c>
      <c r="D8" s="4">
        <v>294</v>
      </c>
      <c r="E8" s="4" t="str">
        <f>VLOOKUP(A8,HOP!A:L,12,0)</f>
        <v>294.00</v>
      </c>
      <c r="F8" s="4" t="str">
        <f>VLOOKUP(A8,HOP!A:C,3,0)</f>
        <v>2748215</v>
      </c>
      <c r="G8" s="4">
        <f t="shared" si="0"/>
        <v>0</v>
      </c>
      <c r="H8" s="4" t="str">
        <f t="shared" si="1"/>
        <v>，2748215</v>
      </c>
      <c r="I8" s="4" t="str">
        <f>VLOOKUP(A8,HOP!A:U,21,0)</f>
        <v>直连</v>
      </c>
    </row>
    <row r="10" spans="4:4">
      <c r="D10" s="4">
        <f>SUM(D2:D9)</f>
        <v>1712</v>
      </c>
    </row>
    <row r="16" spans="1:1">
      <c r="A16" s="4" t="s">
        <v>71</v>
      </c>
    </row>
    <row r="17" spans="1:1">
      <c r="A17" s="4" t="s">
        <v>72</v>
      </c>
    </row>
    <row r="18" spans="1:1">
      <c r="A18" s="4" t="s">
        <v>73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74</v>
      </c>
      <c r="B1" s="2" t="s">
        <v>75</v>
      </c>
      <c r="C1" s="2" t="s">
        <v>76</v>
      </c>
      <c r="D1" s="2" t="s">
        <v>77</v>
      </c>
      <c r="E1" s="2" t="s">
        <v>13</v>
      </c>
      <c r="F1" s="2" t="s">
        <v>5</v>
      </c>
      <c r="G1" s="2" t="s">
        <v>6</v>
      </c>
      <c r="H1" s="2" t="s">
        <v>78</v>
      </c>
      <c r="I1" s="2" t="s">
        <v>79</v>
      </c>
      <c r="J1" s="2" t="s">
        <v>80</v>
      </c>
      <c r="K1" s="2" t="s">
        <v>81</v>
      </c>
      <c r="L1" s="2" t="s">
        <v>82</v>
      </c>
      <c r="M1" s="2" t="s">
        <v>83</v>
      </c>
      <c r="N1" s="2" t="s">
        <v>84</v>
      </c>
      <c r="O1" s="2" t="s">
        <v>85</v>
      </c>
      <c r="P1" s="2" t="s">
        <v>86</v>
      </c>
      <c r="Q1" s="2" t="s">
        <v>87</v>
      </c>
      <c r="R1" s="2" t="s">
        <v>88</v>
      </c>
      <c r="S1" s="2" t="s">
        <v>89</v>
      </c>
      <c r="T1" s="2" t="s">
        <v>90</v>
      </c>
      <c r="U1" s="2" t="s">
        <v>91</v>
      </c>
      <c r="V1" s="2" t="s">
        <v>92</v>
      </c>
    </row>
    <row r="2" s="1" customFormat="1" spans="1:22">
      <c r="A2" s="3">
        <v>21489049825</v>
      </c>
      <c r="B2" s="1" t="s">
        <v>93</v>
      </c>
      <c r="C2" s="1" t="s">
        <v>94</v>
      </c>
      <c r="D2" s="1" t="s">
        <v>95</v>
      </c>
      <c r="E2" s="1" t="s">
        <v>96</v>
      </c>
      <c r="F2" s="1" t="s">
        <v>97</v>
      </c>
      <c r="G2" s="1" t="s">
        <v>98</v>
      </c>
      <c r="H2" s="1" t="s">
        <v>99</v>
      </c>
      <c r="I2" s="1" t="s">
        <v>100</v>
      </c>
      <c r="J2" s="1" t="s">
        <v>30</v>
      </c>
      <c r="K2" s="1" t="s">
        <v>101</v>
      </c>
      <c r="L2" s="1" t="s">
        <v>101</v>
      </c>
      <c r="M2" s="1" t="s">
        <v>102</v>
      </c>
      <c r="N2" s="1" t="s">
        <v>102</v>
      </c>
      <c r="O2" s="1" t="s">
        <v>103</v>
      </c>
      <c r="P2" s="1" t="s">
        <v>104</v>
      </c>
      <c r="Q2" s="1" t="s">
        <v>105</v>
      </c>
      <c r="R2" s="1" t="s">
        <v>106</v>
      </c>
      <c r="S2" s="1" t="s">
        <v>107</v>
      </c>
      <c r="T2" s="1" t="s">
        <v>108</v>
      </c>
      <c r="U2" s="1" t="s">
        <v>109</v>
      </c>
      <c r="V2" s="1" t="s">
        <v>110</v>
      </c>
    </row>
    <row r="3" s="1" customFormat="1" spans="1:22">
      <c r="A3" s="3">
        <v>21479309994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93</v>
      </c>
      <c r="G3" s="1" t="s">
        <v>115</v>
      </c>
      <c r="H3" s="1" t="s">
        <v>99</v>
      </c>
      <c r="I3" s="1" t="s">
        <v>116</v>
      </c>
      <c r="J3" s="1" t="s">
        <v>30</v>
      </c>
      <c r="K3" s="1" t="s">
        <v>117</v>
      </c>
      <c r="L3" s="1" t="s">
        <v>117</v>
      </c>
      <c r="M3" s="1" t="s">
        <v>102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118</v>
      </c>
      <c r="S3" s="1" t="s">
        <v>107</v>
      </c>
      <c r="T3" s="1" t="s">
        <v>108</v>
      </c>
      <c r="U3" s="1" t="s">
        <v>109</v>
      </c>
      <c r="V3" s="1" t="s">
        <v>119</v>
      </c>
    </row>
    <row r="4" s="1" customFormat="1" spans="1:22">
      <c r="A4" s="3">
        <v>21217995472</v>
      </c>
      <c r="B4" s="1" t="s">
        <v>120</v>
      </c>
      <c r="C4" s="1" t="s">
        <v>121</v>
      </c>
      <c r="D4" s="1" t="s">
        <v>122</v>
      </c>
      <c r="E4" s="1" t="s">
        <v>123</v>
      </c>
      <c r="F4" s="1" t="s">
        <v>97</v>
      </c>
      <c r="G4" s="1" t="s">
        <v>124</v>
      </c>
      <c r="H4" s="1" t="s">
        <v>99</v>
      </c>
      <c r="I4" s="1" t="s">
        <v>125</v>
      </c>
      <c r="J4" s="1" t="s">
        <v>30</v>
      </c>
      <c r="K4" s="1" t="s">
        <v>126</v>
      </c>
      <c r="L4" s="1" t="s">
        <v>126</v>
      </c>
      <c r="M4" s="1" t="s">
        <v>102</v>
      </c>
      <c r="N4" s="1" t="s">
        <v>102</v>
      </c>
      <c r="O4" s="1" t="s">
        <v>103</v>
      </c>
      <c r="P4" s="1" t="s">
        <v>104</v>
      </c>
      <c r="Q4" s="1" t="s">
        <v>105</v>
      </c>
      <c r="R4" s="1" t="s">
        <v>127</v>
      </c>
      <c r="S4" s="1" t="s">
        <v>107</v>
      </c>
      <c r="T4" s="1" t="s">
        <v>108</v>
      </c>
      <c r="U4" s="1" t="s">
        <v>109</v>
      </c>
      <c r="V4" s="1" t="s">
        <v>128</v>
      </c>
    </row>
    <row r="5" s="1" customFormat="1" spans="1:22">
      <c r="A5" s="3">
        <v>21113813814</v>
      </c>
      <c r="B5" s="1" t="s">
        <v>129</v>
      </c>
      <c r="C5" s="1" t="s">
        <v>130</v>
      </c>
      <c r="D5" s="1" t="s">
        <v>131</v>
      </c>
      <c r="E5" s="1" t="s">
        <v>132</v>
      </c>
      <c r="F5" s="1" t="s">
        <v>133</v>
      </c>
      <c r="G5" s="1" t="s">
        <v>111</v>
      </c>
      <c r="H5" s="1" t="s">
        <v>99</v>
      </c>
      <c r="I5" s="1" t="s">
        <v>134</v>
      </c>
      <c r="J5" s="1" t="s">
        <v>30</v>
      </c>
      <c r="K5" s="1" t="s">
        <v>135</v>
      </c>
      <c r="L5" s="1" t="s">
        <v>135</v>
      </c>
      <c r="M5" s="1" t="s">
        <v>102</v>
      </c>
      <c r="N5" s="1" t="s">
        <v>102</v>
      </c>
      <c r="O5" s="1" t="s">
        <v>103</v>
      </c>
      <c r="P5" s="1" t="s">
        <v>104</v>
      </c>
      <c r="Q5" s="1" t="s">
        <v>105</v>
      </c>
      <c r="R5" s="1" t="s">
        <v>136</v>
      </c>
      <c r="S5" s="1" t="s">
        <v>107</v>
      </c>
      <c r="T5" s="1" t="s">
        <v>108</v>
      </c>
      <c r="U5" s="1" t="s">
        <v>109</v>
      </c>
      <c r="V5" s="1" t="s">
        <v>128</v>
      </c>
    </row>
    <row r="6" s="1" customFormat="1" spans="1:22">
      <c r="A6" s="3">
        <v>21101449549</v>
      </c>
      <c r="B6" s="1" t="s">
        <v>137</v>
      </c>
      <c r="C6" s="1" t="s">
        <v>138</v>
      </c>
      <c r="D6" s="1" t="s">
        <v>139</v>
      </c>
      <c r="E6" s="1" t="s">
        <v>140</v>
      </c>
      <c r="F6" s="1" t="s">
        <v>111</v>
      </c>
      <c r="G6" s="1" t="s">
        <v>93</v>
      </c>
      <c r="H6" s="1" t="s">
        <v>99</v>
      </c>
      <c r="I6" s="1" t="s">
        <v>141</v>
      </c>
      <c r="J6" s="1" t="s">
        <v>30</v>
      </c>
      <c r="K6" s="1" t="s">
        <v>142</v>
      </c>
      <c r="L6" s="1" t="s">
        <v>142</v>
      </c>
      <c r="M6" s="1" t="s">
        <v>102</v>
      </c>
      <c r="N6" s="1" t="s">
        <v>102</v>
      </c>
      <c r="O6" s="1" t="s">
        <v>103</v>
      </c>
      <c r="P6" s="1" t="s">
        <v>104</v>
      </c>
      <c r="Q6" s="1" t="s">
        <v>105</v>
      </c>
      <c r="R6" s="1" t="s">
        <v>143</v>
      </c>
      <c r="S6" s="1" t="s">
        <v>107</v>
      </c>
      <c r="T6" s="1" t="s">
        <v>108</v>
      </c>
      <c r="U6" s="1" t="s">
        <v>109</v>
      </c>
      <c r="V6" s="1" t="s">
        <v>144</v>
      </c>
    </row>
    <row r="7" s="1" customFormat="1" spans="1:22">
      <c r="A7" s="3">
        <v>18438703821</v>
      </c>
      <c r="B7" s="1" t="s">
        <v>145</v>
      </c>
      <c r="C7" s="1" t="s">
        <v>146</v>
      </c>
      <c r="D7" s="1" t="s">
        <v>147</v>
      </c>
      <c r="E7" s="1" t="s">
        <v>148</v>
      </c>
      <c r="F7" s="1" t="s">
        <v>115</v>
      </c>
      <c r="G7" s="1" t="s">
        <v>98</v>
      </c>
      <c r="H7" s="1" t="s">
        <v>99</v>
      </c>
      <c r="I7" s="1" t="s">
        <v>149</v>
      </c>
      <c r="J7" s="1" t="s">
        <v>30</v>
      </c>
      <c r="K7" s="1" t="s">
        <v>150</v>
      </c>
      <c r="L7" s="1" t="s">
        <v>150</v>
      </c>
      <c r="M7" s="1" t="s">
        <v>102</v>
      </c>
      <c r="N7" s="1" t="s">
        <v>102</v>
      </c>
      <c r="O7" s="1" t="s">
        <v>103</v>
      </c>
      <c r="P7" s="1" t="s">
        <v>104</v>
      </c>
      <c r="Q7" s="1" t="s">
        <v>105</v>
      </c>
      <c r="R7" s="1" t="s">
        <v>151</v>
      </c>
      <c r="S7" s="1" t="s">
        <v>107</v>
      </c>
      <c r="T7" s="1" t="s">
        <v>108</v>
      </c>
      <c r="U7" s="1" t="s">
        <v>109</v>
      </c>
      <c r="V7" s="1" t="s">
        <v>152</v>
      </c>
    </row>
    <row r="8" s="1" customFormat="1" spans="1:22">
      <c r="A8" s="3">
        <v>18386905958</v>
      </c>
      <c r="B8" s="1" t="s">
        <v>153</v>
      </c>
      <c r="C8" s="1" t="s">
        <v>154</v>
      </c>
      <c r="D8" s="1" t="s">
        <v>155</v>
      </c>
      <c r="E8" s="1" t="s">
        <v>156</v>
      </c>
      <c r="F8" s="1" t="s">
        <v>98</v>
      </c>
      <c r="G8" s="1" t="s">
        <v>124</v>
      </c>
      <c r="H8" s="1" t="s">
        <v>99</v>
      </c>
      <c r="I8" s="1" t="s">
        <v>157</v>
      </c>
      <c r="J8" s="1" t="s">
        <v>30</v>
      </c>
      <c r="K8" s="1" t="s">
        <v>158</v>
      </c>
      <c r="L8" s="1" t="s">
        <v>158</v>
      </c>
      <c r="M8" s="1" t="s">
        <v>102</v>
      </c>
      <c r="N8" s="1" t="s">
        <v>102</v>
      </c>
      <c r="O8" s="1" t="s">
        <v>103</v>
      </c>
      <c r="P8" s="1" t="s">
        <v>104</v>
      </c>
      <c r="Q8" s="1" t="s">
        <v>105</v>
      </c>
      <c r="R8" s="1" t="s">
        <v>159</v>
      </c>
      <c r="S8" s="1" t="s">
        <v>107</v>
      </c>
      <c r="T8" s="1" t="s">
        <v>108</v>
      </c>
      <c r="U8" s="1" t="s">
        <v>109</v>
      </c>
      <c r="V8" s="1" t="s">
        <v>128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2022-10-24T02:13:52Z</dcterms:created>
  <dcterms:modified xsi:type="dcterms:W3CDTF">2022-10-24T02:20:18Z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57B5C59F7FB2423AA52258BB47B89497</vt:lpwstr>
  </property>
  <property fmtid="{D5CDD505-2E9C-101B-9397-08002B2CF9AE}" pid="3" name="KSOProductBuildVer">
    <vt:lpwstr>2052-11.1.0.12598</vt:lpwstr>
  </property>
</Properties>
</file>