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对账!$A$1:$X$24</definedName>
  </definedNames>
  <calcPr calcId="144525"/>
</workbook>
</file>

<file path=xl/sharedStrings.xml><?xml version="1.0" encoding="utf-8"?>
<sst xmlns="http://schemas.openxmlformats.org/spreadsheetml/2006/main" count="814" uniqueCount="270">
  <si>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</si>
  <si>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</si>
  <si>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</si>
  <si>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</si>
  <si>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</si>
  <si>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</si>
  <si>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</si>
  <si>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</si>
  <si>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</si>
  <si>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</si>
  <si>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</si>
  <si>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</si>
  <si>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</si>
  <si>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</si>
  <si>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</si>
  <si>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</si>
  <si>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</si>
  <si>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</si>
  <si>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</si>
  <si>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</si>
  <si>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</si>
  <si>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</si>
  <si>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</si>
  <si>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</si>
  <si>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</si>
  <si>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999221327082476	</t>
  </si>
  <si>
    <t>Ctrip</t>
  </si>
  <si>
    <t>正常</t>
  </si>
  <si>
    <t>[广州]维也纳酒店(广州南站高铁站店)(68323495)</t>
  </si>
  <si>
    <t>豪华三人房&lt;至多8间&gt;&lt;2人入住&gt;</t>
  </si>
  <si>
    <t>CNY</t>
  </si>
  <si>
    <t>林世钰</t>
  </si>
  <si>
    <t>CA13744221022CNY</t>
  </si>
  <si>
    <t>未提现</t>
  </si>
  <si>
    <t>携程开票</t>
  </si>
  <si>
    <t xml:space="preserve">	</t>
  </si>
  <si>
    <t xml:space="preserve">104781591394	</t>
  </si>
  <si>
    <t xml:space="preserve">999221327296773	</t>
  </si>
  <si>
    <t>标准大床房&lt;至多8间&gt;&lt;2人入住&gt;</t>
  </si>
  <si>
    <t>张晓阳</t>
  </si>
  <si>
    <t xml:space="preserve">104781622094	</t>
  </si>
  <si>
    <t xml:space="preserve">999221331610880	</t>
  </si>
  <si>
    <t>[惠水]IU酒店(惠水财经大学店)(92484235)</t>
  </si>
  <si>
    <t>小U·超级大床房&lt;至多8间&gt;&lt;2人入住&gt;</t>
  </si>
  <si>
    <t>张国涛</t>
  </si>
  <si>
    <t xml:space="preserve">2723649	</t>
  </si>
  <si>
    <t xml:space="preserve">104782295784	</t>
  </si>
  <si>
    <t xml:space="preserve">21341846738	</t>
  </si>
  <si>
    <t>[无锡]无锡君乐酒店(83901910)</t>
  </si>
  <si>
    <t>高级双床房&lt;至多8间&gt;&lt;2人入住&gt;</t>
  </si>
  <si>
    <t>赵嘉隆</t>
  </si>
  <si>
    <t xml:space="preserve">酒店前台裴小姐确认	</t>
  </si>
  <si>
    <t xml:space="preserve">21346933735	</t>
  </si>
  <si>
    <t>小U·舒适大床房&lt;至多8间&gt;&lt;2人入住&gt;</t>
  </si>
  <si>
    <t>班孟然</t>
  </si>
  <si>
    <t xml:space="preserve">104785404174	</t>
  </si>
  <si>
    <t xml:space="preserve">21348139250	</t>
  </si>
  <si>
    <t>[宣城]格林豪泰酒店（宣城高铁站国购广场店）(80246308)</t>
  </si>
  <si>
    <t>特惠大床房(无窗)&lt;至多8间&gt;&lt;2人入住&gt;</t>
  </si>
  <si>
    <t>刘和岩</t>
  </si>
  <si>
    <t xml:space="preserve">(GRT)80014212;	</t>
  </si>
  <si>
    <t xml:space="preserve">21349330568	</t>
  </si>
  <si>
    <t>[无锡]无锡新湖铂尔曼大酒店(81210095)</t>
  </si>
  <si>
    <t>高级大床房&lt;至多8间&gt;&lt;2人入住&gt;</t>
  </si>
  <si>
    <t>杨双</t>
  </si>
  <si>
    <t xml:space="preserve">7545WJ5520;XM	</t>
  </si>
  <si>
    <t xml:space="preserve">21350291989	</t>
  </si>
  <si>
    <t>[沧州]尚客优快捷酒店(沧州国际五金城店)(80246361)</t>
  </si>
  <si>
    <t>李建国</t>
  </si>
  <si>
    <t xml:space="preserve">(THK)YD01619221006110823257;	</t>
  </si>
  <si>
    <t xml:space="preserve">21350435081	</t>
  </si>
  <si>
    <t>[台北]台北花园大酒店(Taipei Garden Hotel)(80941308)</t>
  </si>
  <si>
    <t>雅致双床房&lt;至多8间&gt;&lt;2人入住&gt;</t>
  </si>
  <si>
    <t>HUANG/POMIN</t>
  </si>
  <si>
    <t xml:space="preserve">768210428	</t>
  </si>
  <si>
    <t xml:space="preserve">999221313856424	</t>
  </si>
  <si>
    <t>王凡</t>
  </si>
  <si>
    <t>CA13744221023CNY</t>
  </si>
  <si>
    <t xml:space="preserve">104779829344	</t>
  </si>
  <si>
    <t xml:space="preserve">21321395806	</t>
  </si>
  <si>
    <t>[台北]台北西门町意舍(Amba Taipei Ximending)(80941396)</t>
  </si>
  <si>
    <t>双床中房&lt;至多8间&gt;&lt;2人入住&gt;&lt;早餐&gt;</t>
  </si>
  <si>
    <t>KUO/HSIU-WEN</t>
  </si>
  <si>
    <t xml:space="preserve">55652SE065764	</t>
  </si>
  <si>
    <t xml:space="preserve">21359936923	</t>
  </si>
  <si>
    <t>[香港]香港帝都酒店(Royal Park Hotel)(80247072)</t>
  </si>
  <si>
    <t>全新装潢标准客房&lt;至多8间&gt;&lt;2人入住&gt;</t>
  </si>
  <si>
    <t>TOONY/SMILE</t>
  </si>
  <si>
    <t xml:space="preserve">999221360294565	</t>
  </si>
  <si>
    <t>[昆明]IU酒店(昆明西山万达大悦城火车站店)(80246469)</t>
  </si>
  <si>
    <t>张涵</t>
  </si>
  <si>
    <t xml:space="preserve">104788389844	</t>
  </si>
  <si>
    <t xml:space="preserve">999221360715300	</t>
  </si>
  <si>
    <t>[枣庄]尚客优精选酒店(枣庄振兴路吉品街店)(92484062)</t>
  </si>
  <si>
    <t>特惠大床房&lt;至多8间&gt;&lt;2人入住&gt;</t>
  </si>
  <si>
    <t>朱虎</t>
  </si>
  <si>
    <t xml:space="preserve">(THK)YD00571221007174846355;	</t>
  </si>
  <si>
    <t xml:space="preserve">21360745656	</t>
  </si>
  <si>
    <t>[三江]骏怡精选酒店(三江侗乡大道店)(80248109)</t>
  </si>
  <si>
    <t>特价房&lt;至多8间&gt;&lt;2人入住&gt;</t>
  </si>
  <si>
    <t>龙情琴</t>
  </si>
  <si>
    <t xml:space="preserve">(THK)YD04202221007175434525;	</t>
  </si>
  <si>
    <t xml:space="preserve">21361315581	</t>
  </si>
  <si>
    <t>[西安]星程酒店(西安西北大学边家村店)(93870658)</t>
  </si>
  <si>
    <t>任红红</t>
  </si>
  <si>
    <t xml:space="preserve">2729664	</t>
  </si>
  <si>
    <t xml:space="preserve">R9002831097876007001	</t>
  </si>
  <si>
    <t xml:space="preserve">21361403439	</t>
  </si>
  <si>
    <t>吴敏迪</t>
  </si>
  <si>
    <t xml:space="preserve">(THK)YD04202221007200427091;	</t>
  </si>
  <si>
    <t xml:space="preserve">21362108747	</t>
  </si>
  <si>
    <t>[高雄]高雄河堤美学商旅(The Riverside Hotel Esthetics)(80941583)</t>
  </si>
  <si>
    <t>标准双床间&lt;至多8间&gt;&lt;2人入住&gt;&lt;早餐&gt;</t>
  </si>
  <si>
    <t>YANG/YUANYU</t>
  </si>
  <si>
    <t xml:space="preserve">21310070513	</t>
  </si>
  <si>
    <t>[台北]台北第一大饭店(First Hotel)(80941322)</t>
  </si>
  <si>
    <t>标准双人房&lt;至多8间&gt;&lt;2人入住&gt;&lt;早餐&gt;</t>
  </si>
  <si>
    <t>WANG/HSIENCHUNG</t>
  </si>
  <si>
    <t>CA13744221024CNY</t>
  </si>
  <si>
    <t xml:space="preserve">1500652	</t>
  </si>
  <si>
    <t xml:space="preserve">21334253407	</t>
  </si>
  <si>
    <t>[北京]北京亮马河饭店(93877138)</t>
  </si>
  <si>
    <t>特价标准间&lt;至多8间&gt;&lt;2人入住&gt;&lt;早餐&gt;</t>
  </si>
  <si>
    <t>宿叶秋</t>
  </si>
  <si>
    <t xml:space="preserve">21352818374	</t>
  </si>
  <si>
    <t>[都江堰]汉庭酒店(都江堰店)(93871071)</t>
  </si>
  <si>
    <t>豪华大床房&lt;至多8间&gt;&lt;2人入住&gt;</t>
  </si>
  <si>
    <t>毛健宇</t>
  </si>
  <si>
    <t xml:space="preserve">2727669	</t>
  </si>
  <si>
    <t xml:space="preserve">R6118302097777670001	</t>
  </si>
  <si>
    <t xml:space="preserve">21363843773	</t>
  </si>
  <si>
    <t>高级双床房&lt;至多8间&gt;&lt;2人入住&gt;&lt;早餐&gt;</t>
  </si>
  <si>
    <t>千范洙</t>
  </si>
  <si>
    <t xml:space="preserve">7545WJ7518;XM	</t>
  </si>
  <si>
    <t xml:space="preserve">999221368042295	</t>
  </si>
  <si>
    <t>[浦北]宜尚酒店（浦北诚信商业广场店）(93876056)</t>
  </si>
  <si>
    <t>甘子明</t>
  </si>
  <si>
    <t xml:space="preserve">R_0777012_748444	</t>
  </si>
  <si>
    <t>，</t>
  </si>
  <si>
    <t>8288 CNY</t>
  </si>
  <si>
    <t>A221024092328481</t>
  </si>
  <si>
    <t>总计：8288元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</si>
  <si>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</si>
  <si>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</si>
  <si>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</si>
  <si>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</si>
  <si>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</si>
  <si>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</si>
  <si>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</si>
  <si>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</si>
  <si>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</si>
  <si>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</si>
  <si>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</si>
  <si>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</si>
  <si>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</si>
  <si>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</si>
  <si>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</si>
  <si>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</si>
  <si>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</si>
  <si>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</si>
  <si>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</si>
  <si>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2022-10-08</t>
  </si>
  <si>
    <t>2731155</t>
  </si>
  <si>
    <t>宜尚酒店（浦北诚信商业广场店）</t>
  </si>
  <si>
    <t>2022-10-09</t>
  </si>
  <si>
    <t>退房日月结</t>
  </si>
  <si>
    <t>256.00</t>
  </si>
  <si>
    <t>RMB</t>
  </si>
  <si>
    <t>0</t>
  </si>
  <si>
    <t>0.00</t>
  </si>
  <si>
    <t>携程汇登国内直连</t>
  </si>
  <si>
    <t>01.011264</t>
  </si>
  <si>
    <t>2022-10-08 22:02:51</t>
  </si>
  <si>
    <t>否</t>
  </si>
  <si>
    <t>广州汇登信息科技有限公司</t>
  </si>
  <si>
    <t>直连</t>
  </si>
  <si>
    <t>中国</t>
  </si>
  <si>
    <t>2730412</t>
  </si>
  <si>
    <t>无锡新湖铂尔曼大酒店</t>
  </si>
  <si>
    <t>668.00</t>
  </si>
  <si>
    <t>2022-10-08 09:59:15</t>
  </si>
  <si>
    <t>2022-10-07</t>
  </si>
  <si>
    <t>2729873</t>
  </si>
  <si>
    <t>高雄河堤美学商旅</t>
  </si>
  <si>
    <t>YANG YUANYU</t>
  </si>
  <si>
    <t>341.00</t>
  </si>
  <si>
    <t>2022-10-07 21:49:01</t>
  </si>
  <si>
    <t>2729694</t>
  </si>
  <si>
    <t>骏怡精选酒店(三江侗乡大道店)</t>
  </si>
  <si>
    <t>87.00</t>
  </si>
  <si>
    <t>2022-10-07 20:04:30</t>
  </si>
  <si>
    <t>2729664</t>
  </si>
  <si>
    <t>星程酒店(西安西北大学边家村店)</t>
  </si>
  <si>
    <t>204.00</t>
  </si>
  <si>
    <t>2022-10-07 19:46:49</t>
  </si>
  <si>
    <t>2729528</t>
  </si>
  <si>
    <t>2022-10-07 17:54:38</t>
  </si>
  <si>
    <t>2729521</t>
  </si>
  <si>
    <t>尚客优精选酒店(枣庄振兴路吉品街店)</t>
  </si>
  <si>
    <t>90.00</t>
  </si>
  <si>
    <t>2022-10-07 17:48:50</t>
  </si>
  <si>
    <t>2729385</t>
  </si>
  <si>
    <t>IU酒店(昆明西山万达大悦城火车站店)</t>
  </si>
  <si>
    <t>139.00</t>
  </si>
  <si>
    <t>2022-10-07 16:40:33</t>
  </si>
  <si>
    <t>2729302</t>
  </si>
  <si>
    <t>香港帝都酒店</t>
  </si>
  <si>
    <t>TOONY SMILE</t>
  </si>
  <si>
    <t>764.00</t>
  </si>
  <si>
    <t>2022-10-07 15:58:31</t>
  </si>
  <si>
    <t>2022-10-06</t>
  </si>
  <si>
    <t>2727669</t>
  </si>
  <si>
    <t>汉庭酒店(都江堰景区古城店)</t>
  </si>
  <si>
    <t>184.00</t>
  </si>
  <si>
    <t>2022-10-06 16:27:52</t>
  </si>
  <si>
    <t>2727259</t>
  </si>
  <si>
    <t>台北花园大酒店</t>
  </si>
  <si>
    <t>HUANG POMIN</t>
  </si>
  <si>
    <t>555.00</t>
  </si>
  <si>
    <t>2022-10-06 11:30:16</t>
  </si>
  <si>
    <t>2727224</t>
  </si>
  <si>
    <t>尚客优连锁酒店（沧州东外环国际五金城店）</t>
  </si>
  <si>
    <t>88.00</t>
  </si>
  <si>
    <t>2022-10-06 11:08:26</t>
  </si>
  <si>
    <t>2727018</t>
  </si>
  <si>
    <t>514.00</t>
  </si>
  <si>
    <t>2022-10-06 08:27:04</t>
  </si>
  <si>
    <t>2022-10-05</t>
  </si>
  <si>
    <t>2726727</t>
  </si>
  <si>
    <t>格林豪泰酒店（宣城高铁站国购广场店）</t>
  </si>
  <si>
    <t>144.00</t>
  </si>
  <si>
    <t>2022-10-05 23:54:39</t>
  </si>
  <si>
    <t>2726400</t>
  </si>
  <si>
    <t>IU酒店(惠水财经大学店)</t>
  </si>
  <si>
    <t>121.00</t>
  </si>
  <si>
    <t>2022-10-05 21:07:59</t>
  </si>
  <si>
    <t>2725464</t>
  </si>
  <si>
    <t>无锡君乐酒店</t>
  </si>
  <si>
    <t>246.00</t>
  </si>
  <si>
    <t>2022-10-05 11:27:52</t>
  </si>
  <si>
    <t>2022-10-04</t>
  </si>
  <si>
    <t>2724044</t>
  </si>
  <si>
    <t>北京亮马河饭店</t>
  </si>
  <si>
    <t>1706.00</t>
  </si>
  <si>
    <t>2022-10-04 14:49:32</t>
  </si>
  <si>
    <t>2723649</t>
  </si>
  <si>
    <t>405.00</t>
  </si>
  <si>
    <t>2022-10-04 10:05:28</t>
  </si>
  <si>
    <t>2022-10-03</t>
  </si>
  <si>
    <t>2723090</t>
  </si>
  <si>
    <t>维也纳酒店(广州南高铁站店)</t>
  </si>
  <si>
    <t>328.00</t>
  </si>
  <si>
    <t>2022-10-03 21:47:48</t>
  </si>
  <si>
    <t>2723066</t>
  </si>
  <si>
    <t>285.00</t>
  </si>
  <si>
    <t>2022-10-03 21:32:47</t>
  </si>
  <si>
    <t>2722461</t>
  </si>
  <si>
    <t>台北西门町意舍</t>
  </si>
  <si>
    <t>KUO HSIU-WEN</t>
  </si>
  <si>
    <t>426.00</t>
  </si>
  <si>
    <t>2022-10-03 15:14:59</t>
  </si>
  <si>
    <t>2721686</t>
  </si>
  <si>
    <t>320.00</t>
  </si>
  <si>
    <t>2022-10-03 00:53:00</t>
  </si>
  <si>
    <t>2022-10-02</t>
  </si>
  <si>
    <t>2721378</t>
  </si>
  <si>
    <t>台北第一大饭店</t>
  </si>
  <si>
    <t>WANG HSIENCHUNG</t>
  </si>
  <si>
    <t>330.00</t>
  </si>
  <si>
    <t>2022-10-02 20:56:41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</si>
</sst>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44840</v>
      </c>
      <c r="G2" s="6">
        <v>44841</v>
      </c>
      <c r="H2" s="4">
        <v>1</v>
      </c>
      <c r="I2" s="4">
        <v>1</v>
      </c>
      <c r="J2" s="4">
        <v>1</v>
      </c>
      <c r="K2" s="4" t="s">
        <v>30</v>
      </c>
      <c r="L2" s="4">
        <v>285</v>
      </c>
      <c r="M2" s="4">
        <v>285</v>
      </c>
      <c r="N2" s="4" t="s">
        <v>31</v>
      </c>
      <c r="O2" s="4" t="s">
        <v>32</v>
      </c>
      <c r="P2" s="4" t="s">
        <v>33</v>
      </c>
      <c r="Q2" s="4">
        <v>0</v>
      </c>
      <c r="R2" s="7">
        <v>44837</v>
      </c>
      <c r="S2" s="6">
        <v>44856</v>
      </c>
      <c r="T2" s="4" t="s">
        <v>34</v>
      </c>
      <c r="U2" s="4">
        <v>285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44840</v>
      </c>
      <c r="G3" s="6">
        <v>44841</v>
      </c>
      <c r="H3" s="4">
        <v>1</v>
      </c>
      <c r="I3" s="4">
        <v>1</v>
      </c>
      <c r="J3" s="4">
        <v>1</v>
      </c>
      <c r="K3" s="4" t="s">
        <v>30</v>
      </c>
      <c r="L3" s="4">
        <v>328</v>
      </c>
      <c r="M3" s="4">
        <v>328</v>
      </c>
      <c r="N3" s="4" t="s">
        <v>39</v>
      </c>
      <c r="O3" s="4" t="s">
        <v>32</v>
      </c>
      <c r="P3" s="4" t="s">
        <v>33</v>
      </c>
      <c r="Q3" s="4">
        <v>0</v>
      </c>
      <c r="R3" s="7">
        <v>44837</v>
      </c>
      <c r="S3" s="6">
        <v>44856</v>
      </c>
      <c r="T3" s="4" t="s">
        <v>34</v>
      </c>
      <c r="U3" s="4">
        <v>328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44838</v>
      </c>
      <c r="G4" s="6">
        <v>44841</v>
      </c>
      <c r="H4" s="4">
        <v>1</v>
      </c>
      <c r="I4" s="4">
        <v>3</v>
      </c>
      <c r="J4" s="4">
        <v>3</v>
      </c>
      <c r="K4" s="4" t="s">
        <v>30</v>
      </c>
      <c r="L4" s="4">
        <v>405</v>
      </c>
      <c r="M4" s="4">
        <v>405</v>
      </c>
      <c r="N4" s="4" t="s">
        <v>44</v>
      </c>
      <c r="O4" s="4" t="s">
        <v>32</v>
      </c>
      <c r="P4" s="4" t="s">
        <v>33</v>
      </c>
      <c r="Q4" s="4">
        <v>0</v>
      </c>
      <c r="R4" s="7">
        <v>44838</v>
      </c>
      <c r="S4" s="6">
        <v>44856</v>
      </c>
      <c r="T4" s="4" t="s">
        <v>34</v>
      </c>
      <c r="U4" s="4">
        <v>405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44840</v>
      </c>
      <c r="G5" s="6">
        <v>44841</v>
      </c>
      <c r="H5" s="4">
        <v>1</v>
      </c>
      <c r="I5" s="4">
        <v>1</v>
      </c>
      <c r="J5" s="4">
        <v>1</v>
      </c>
      <c r="K5" s="4" t="s">
        <v>30</v>
      </c>
      <c r="L5" s="4">
        <v>246</v>
      </c>
      <c r="M5" s="4">
        <v>246</v>
      </c>
      <c r="N5" s="4" t="s">
        <v>50</v>
      </c>
      <c r="O5" s="4" t="s">
        <v>32</v>
      </c>
      <c r="P5" s="4" t="s">
        <v>33</v>
      </c>
      <c r="Q5" s="4">
        <v>0</v>
      </c>
      <c r="R5" s="7">
        <v>44839</v>
      </c>
      <c r="S5" s="6">
        <v>44856</v>
      </c>
      <c r="T5" s="4" t="s">
        <v>34</v>
      </c>
      <c r="U5" s="4">
        <v>246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42</v>
      </c>
      <c r="E6" s="4" t="s">
        <v>53</v>
      </c>
      <c r="F6" s="6">
        <v>44840</v>
      </c>
      <c r="G6" s="6">
        <v>44841</v>
      </c>
      <c r="H6" s="4">
        <v>1</v>
      </c>
      <c r="I6" s="4">
        <v>1</v>
      </c>
      <c r="J6" s="4">
        <v>1</v>
      </c>
      <c r="K6" s="4" t="s">
        <v>30</v>
      </c>
      <c r="L6" s="4">
        <v>121</v>
      </c>
      <c r="M6" s="4">
        <v>121</v>
      </c>
      <c r="N6" s="4" t="s">
        <v>54</v>
      </c>
      <c r="O6" s="4" t="s">
        <v>32</v>
      </c>
      <c r="P6" s="4" t="s">
        <v>33</v>
      </c>
      <c r="Q6" s="4">
        <v>0</v>
      </c>
      <c r="R6" s="7">
        <v>44839</v>
      </c>
      <c r="S6" s="6">
        <v>44856</v>
      </c>
      <c r="T6" s="4" t="s">
        <v>34</v>
      </c>
      <c r="U6" s="4">
        <v>121</v>
      </c>
      <c r="V6" s="4">
        <v>0</v>
      </c>
      <c r="W6" s="4">
        <v>0</v>
      </c>
      <c r="X6" s="4" t="s">
        <v>35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44840</v>
      </c>
      <c r="G7" s="6">
        <v>44841</v>
      </c>
      <c r="H7" s="4">
        <v>1</v>
      </c>
      <c r="I7" s="4">
        <v>1</v>
      </c>
      <c r="J7" s="4">
        <v>1</v>
      </c>
      <c r="K7" s="4" t="s">
        <v>30</v>
      </c>
      <c r="L7" s="4">
        <v>144</v>
      </c>
      <c r="M7" s="4">
        <v>144</v>
      </c>
      <c r="N7" s="4" t="s">
        <v>59</v>
      </c>
      <c r="O7" s="4" t="s">
        <v>32</v>
      </c>
      <c r="P7" s="4" t="s">
        <v>33</v>
      </c>
      <c r="Q7" s="4">
        <v>0</v>
      </c>
      <c r="R7" s="7">
        <v>44839</v>
      </c>
      <c r="S7" s="6">
        <v>44856</v>
      </c>
      <c r="T7" s="4" t="s">
        <v>34</v>
      </c>
      <c r="U7" s="4">
        <v>144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44840</v>
      </c>
      <c r="G8" s="6">
        <v>44841</v>
      </c>
      <c r="H8" s="4">
        <v>1</v>
      </c>
      <c r="I8" s="4">
        <v>1</v>
      </c>
      <c r="J8" s="4">
        <v>1</v>
      </c>
      <c r="K8" s="4" t="s">
        <v>30</v>
      </c>
      <c r="L8" s="4">
        <v>514</v>
      </c>
      <c r="M8" s="4">
        <v>514</v>
      </c>
      <c r="N8" s="4" t="s">
        <v>64</v>
      </c>
      <c r="O8" s="4" t="s">
        <v>32</v>
      </c>
      <c r="P8" s="4" t="s">
        <v>33</v>
      </c>
      <c r="Q8" s="4">
        <v>0</v>
      </c>
      <c r="R8" s="7">
        <v>44840</v>
      </c>
      <c r="S8" s="6">
        <v>44856</v>
      </c>
      <c r="T8" s="4" t="s">
        <v>34</v>
      </c>
      <c r="U8" s="4">
        <v>514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58</v>
      </c>
      <c r="F9" s="6">
        <v>44840</v>
      </c>
      <c r="G9" s="6">
        <v>44841</v>
      </c>
      <c r="H9" s="4">
        <v>1</v>
      </c>
      <c r="I9" s="4">
        <v>1</v>
      </c>
      <c r="J9" s="4">
        <v>1</v>
      </c>
      <c r="K9" s="4" t="s">
        <v>30</v>
      </c>
      <c r="L9" s="4">
        <v>88</v>
      </c>
      <c r="M9" s="4">
        <v>88</v>
      </c>
      <c r="N9" s="4" t="s">
        <v>68</v>
      </c>
      <c r="O9" s="4" t="s">
        <v>32</v>
      </c>
      <c r="P9" s="4" t="s">
        <v>33</v>
      </c>
      <c r="Q9" s="4">
        <v>0</v>
      </c>
      <c r="R9" s="7">
        <v>44840</v>
      </c>
      <c r="S9" s="6">
        <v>44856</v>
      </c>
      <c r="T9" s="4" t="s">
        <v>34</v>
      </c>
      <c r="U9" s="4">
        <v>88</v>
      </c>
      <c r="V9" s="4">
        <v>0</v>
      </c>
      <c r="W9" s="4">
        <v>0</v>
      </c>
      <c r="X9" s="4" t="s">
        <v>35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44840</v>
      </c>
      <c r="G10" s="6">
        <v>44841</v>
      </c>
      <c r="H10" s="4">
        <v>1</v>
      </c>
      <c r="I10" s="4">
        <v>1</v>
      </c>
      <c r="J10" s="4">
        <v>1</v>
      </c>
      <c r="K10" s="4" t="s">
        <v>30</v>
      </c>
      <c r="L10" s="4">
        <v>555</v>
      </c>
      <c r="M10" s="4">
        <v>555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44840</v>
      </c>
      <c r="S10" s="6">
        <v>44856</v>
      </c>
      <c r="T10" s="4" t="s">
        <v>34</v>
      </c>
      <c r="U10" s="4">
        <v>555</v>
      </c>
      <c r="V10" s="4">
        <v>0</v>
      </c>
      <c r="W10" s="4">
        <v>0</v>
      </c>
      <c r="X10" s="4" t="s">
        <v>35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28</v>
      </c>
      <c r="E11" s="4" t="s">
        <v>38</v>
      </c>
      <c r="F11" s="6">
        <v>44841</v>
      </c>
      <c r="G11" s="6">
        <v>44842</v>
      </c>
      <c r="H11" s="4">
        <v>1</v>
      </c>
      <c r="I11" s="4">
        <v>1</v>
      </c>
      <c r="J11" s="4">
        <v>1</v>
      </c>
      <c r="K11" s="4" t="s">
        <v>30</v>
      </c>
      <c r="L11" s="4">
        <v>320</v>
      </c>
      <c r="M11" s="4">
        <v>320</v>
      </c>
      <c r="N11" s="4" t="s">
        <v>76</v>
      </c>
      <c r="O11" s="4" t="s">
        <v>77</v>
      </c>
      <c r="P11" s="4" t="s">
        <v>33</v>
      </c>
      <c r="Q11" s="4">
        <v>0</v>
      </c>
      <c r="R11" s="7">
        <v>44837</v>
      </c>
      <c r="S11" s="6">
        <v>44857</v>
      </c>
      <c r="T11" s="4" t="s">
        <v>34</v>
      </c>
      <c r="U11" s="4">
        <v>320</v>
      </c>
      <c r="V11" s="4">
        <v>0</v>
      </c>
      <c r="W11" s="4">
        <v>0</v>
      </c>
      <c r="X11" s="4" t="s">
        <v>35</v>
      </c>
      <c r="Y11" s="4" t="s">
        <v>78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44841</v>
      </c>
      <c r="G12" s="6">
        <v>44842</v>
      </c>
      <c r="H12" s="4">
        <v>1</v>
      </c>
      <c r="I12" s="4">
        <v>1</v>
      </c>
      <c r="J12" s="4">
        <v>1</v>
      </c>
      <c r="K12" s="4" t="s">
        <v>30</v>
      </c>
      <c r="L12" s="4">
        <v>426</v>
      </c>
      <c r="M12" s="4">
        <v>426</v>
      </c>
      <c r="N12" s="4" t="s">
        <v>82</v>
      </c>
      <c r="O12" s="4" t="s">
        <v>77</v>
      </c>
      <c r="P12" s="4" t="s">
        <v>33</v>
      </c>
      <c r="Q12" s="4">
        <v>0</v>
      </c>
      <c r="R12" s="7">
        <v>44837</v>
      </c>
      <c r="S12" s="6">
        <v>44857</v>
      </c>
      <c r="T12" s="4" t="s">
        <v>34</v>
      </c>
      <c r="U12" s="4">
        <v>426</v>
      </c>
      <c r="V12" s="4">
        <v>0</v>
      </c>
      <c r="W12" s="4">
        <v>0</v>
      </c>
      <c r="X12" s="4" t="s">
        <v>35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44841</v>
      </c>
      <c r="G13" s="6">
        <v>44842</v>
      </c>
      <c r="H13" s="4">
        <v>1</v>
      </c>
      <c r="I13" s="4">
        <v>1</v>
      </c>
      <c r="J13" s="4">
        <v>1</v>
      </c>
      <c r="K13" s="4" t="s">
        <v>30</v>
      </c>
      <c r="L13" s="4">
        <v>764</v>
      </c>
      <c r="M13" s="4">
        <v>764</v>
      </c>
      <c r="N13" s="4" t="s">
        <v>87</v>
      </c>
      <c r="O13" s="4" t="s">
        <v>77</v>
      </c>
      <c r="P13" s="4" t="s">
        <v>33</v>
      </c>
      <c r="Q13" s="4">
        <v>0</v>
      </c>
      <c r="R13" s="7">
        <v>44841</v>
      </c>
      <c r="S13" s="6">
        <v>44857</v>
      </c>
      <c r="T13" s="4" t="s">
        <v>34</v>
      </c>
      <c r="U13" s="4">
        <v>764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53</v>
      </c>
      <c r="F14" s="6">
        <v>44841</v>
      </c>
      <c r="G14" s="6">
        <v>44842</v>
      </c>
      <c r="H14" s="4">
        <v>1</v>
      </c>
      <c r="I14" s="4">
        <v>1</v>
      </c>
      <c r="J14" s="4">
        <v>1</v>
      </c>
      <c r="K14" s="4" t="s">
        <v>30</v>
      </c>
      <c r="L14" s="4">
        <v>139</v>
      </c>
      <c r="M14" s="4">
        <v>139</v>
      </c>
      <c r="N14" s="4" t="s">
        <v>90</v>
      </c>
      <c r="O14" s="4" t="s">
        <v>77</v>
      </c>
      <c r="P14" s="4" t="s">
        <v>33</v>
      </c>
      <c r="Q14" s="4">
        <v>0</v>
      </c>
      <c r="R14" s="7">
        <v>44841</v>
      </c>
      <c r="S14" s="6">
        <v>44857</v>
      </c>
      <c r="T14" s="4" t="s">
        <v>34</v>
      </c>
      <c r="U14" s="4">
        <v>139</v>
      </c>
      <c r="V14" s="4">
        <v>0</v>
      </c>
      <c r="W14" s="4">
        <v>0</v>
      </c>
      <c r="X14" s="4" t="s">
        <v>35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44841</v>
      </c>
      <c r="G15" s="6">
        <v>44842</v>
      </c>
      <c r="H15" s="4">
        <v>1</v>
      </c>
      <c r="I15" s="4">
        <v>1</v>
      </c>
      <c r="J15" s="4">
        <v>1</v>
      </c>
      <c r="K15" s="4" t="s">
        <v>30</v>
      </c>
      <c r="L15" s="4">
        <v>90</v>
      </c>
      <c r="M15" s="4">
        <v>90</v>
      </c>
      <c r="N15" s="4" t="s">
        <v>95</v>
      </c>
      <c r="O15" s="4" t="s">
        <v>77</v>
      </c>
      <c r="P15" s="4" t="s">
        <v>33</v>
      </c>
      <c r="Q15" s="4">
        <v>0</v>
      </c>
      <c r="R15" s="7">
        <v>44841</v>
      </c>
      <c r="S15" s="6">
        <v>44857</v>
      </c>
      <c r="T15" s="4" t="s">
        <v>34</v>
      </c>
      <c r="U15" s="4">
        <v>90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44841</v>
      </c>
      <c r="G16" s="6">
        <v>44842</v>
      </c>
      <c r="H16" s="4">
        <v>1</v>
      </c>
      <c r="I16" s="4">
        <v>1</v>
      </c>
      <c r="J16" s="4">
        <v>1</v>
      </c>
      <c r="K16" s="4" t="s">
        <v>30</v>
      </c>
      <c r="L16" s="4">
        <v>87</v>
      </c>
      <c r="M16" s="4">
        <v>87</v>
      </c>
      <c r="N16" s="4" t="s">
        <v>100</v>
      </c>
      <c r="O16" s="4" t="s">
        <v>77</v>
      </c>
      <c r="P16" s="4" t="s">
        <v>33</v>
      </c>
      <c r="Q16" s="4">
        <v>0</v>
      </c>
      <c r="R16" s="7">
        <v>44841</v>
      </c>
      <c r="S16" s="6">
        <v>44857</v>
      </c>
      <c r="T16" s="4" t="s">
        <v>34</v>
      </c>
      <c r="U16" s="4">
        <v>87</v>
      </c>
      <c r="V16" s="4">
        <v>0</v>
      </c>
      <c r="W16" s="4">
        <v>0</v>
      </c>
      <c r="X16" s="4" t="s">
        <v>35</v>
      </c>
      <c r="Y16" s="4" t="s">
        <v>101</v>
      </c>
    </row>
    <row r="17" s="4" customFormat="1" spans="1:25">
      <c r="A17" s="4" t="s">
        <v>102</v>
      </c>
      <c r="B17" s="4" t="s">
        <v>26</v>
      </c>
      <c r="C17" s="4" t="s">
        <v>27</v>
      </c>
      <c r="D17" s="4" t="s">
        <v>103</v>
      </c>
      <c r="E17" s="4" t="s">
        <v>63</v>
      </c>
      <c r="F17" s="6">
        <v>44841</v>
      </c>
      <c r="G17" s="6">
        <v>44842</v>
      </c>
      <c r="H17" s="4">
        <v>1</v>
      </c>
      <c r="I17" s="4">
        <v>1</v>
      </c>
      <c r="J17" s="4">
        <v>1</v>
      </c>
      <c r="K17" s="4" t="s">
        <v>30</v>
      </c>
      <c r="L17" s="4">
        <v>204</v>
      </c>
      <c r="M17" s="4">
        <v>204</v>
      </c>
      <c r="N17" s="4" t="s">
        <v>104</v>
      </c>
      <c r="O17" s="4" t="s">
        <v>77</v>
      </c>
      <c r="P17" s="4" t="s">
        <v>33</v>
      </c>
      <c r="Q17" s="4">
        <v>0</v>
      </c>
      <c r="R17" s="7">
        <v>44841</v>
      </c>
      <c r="S17" s="6">
        <v>44857</v>
      </c>
      <c r="T17" s="4" t="s">
        <v>34</v>
      </c>
      <c r="U17" s="4">
        <v>204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44841</v>
      </c>
      <c r="G18" s="6">
        <v>44842</v>
      </c>
      <c r="H18" s="4">
        <v>1</v>
      </c>
      <c r="I18" s="4">
        <v>1</v>
      </c>
      <c r="J18" s="4">
        <v>1</v>
      </c>
      <c r="K18" s="4" t="s">
        <v>30</v>
      </c>
      <c r="L18" s="4">
        <v>87</v>
      </c>
      <c r="M18" s="4">
        <v>87</v>
      </c>
      <c r="N18" s="4" t="s">
        <v>108</v>
      </c>
      <c r="O18" s="4" t="s">
        <v>77</v>
      </c>
      <c r="P18" s="4" t="s">
        <v>33</v>
      </c>
      <c r="Q18" s="4">
        <v>0</v>
      </c>
      <c r="R18" s="7">
        <v>44841</v>
      </c>
      <c r="S18" s="6">
        <v>44857</v>
      </c>
      <c r="T18" s="4" t="s">
        <v>34</v>
      </c>
      <c r="U18" s="4">
        <v>87</v>
      </c>
      <c r="V18" s="4">
        <v>0</v>
      </c>
      <c r="W18" s="4">
        <v>0</v>
      </c>
      <c r="X18" s="4" t="s">
        <v>35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44841</v>
      </c>
      <c r="G19" s="6">
        <v>44842</v>
      </c>
      <c r="H19" s="4">
        <v>1</v>
      </c>
      <c r="I19" s="4">
        <v>1</v>
      </c>
      <c r="J19" s="4">
        <v>1</v>
      </c>
      <c r="K19" s="4" t="s">
        <v>30</v>
      </c>
      <c r="L19" s="4">
        <v>341</v>
      </c>
      <c r="M19" s="4">
        <v>341</v>
      </c>
      <c r="N19" s="4" t="s">
        <v>113</v>
      </c>
      <c r="O19" s="4" t="s">
        <v>77</v>
      </c>
      <c r="P19" s="4" t="s">
        <v>33</v>
      </c>
      <c r="Q19" s="4">
        <v>0</v>
      </c>
      <c r="R19" s="7">
        <v>44841</v>
      </c>
      <c r="S19" s="6">
        <v>44857</v>
      </c>
      <c r="T19" s="4" t="s">
        <v>34</v>
      </c>
      <c r="U19" s="4">
        <v>341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44842</v>
      </c>
      <c r="G20" s="6">
        <v>44843</v>
      </c>
      <c r="H20" s="4">
        <v>1</v>
      </c>
      <c r="I20" s="4">
        <v>1</v>
      </c>
      <c r="J20" s="4">
        <v>1</v>
      </c>
      <c r="K20" s="4" t="s">
        <v>30</v>
      </c>
      <c r="L20" s="4">
        <v>330</v>
      </c>
      <c r="M20" s="4">
        <v>330</v>
      </c>
      <c r="N20" s="4" t="s">
        <v>117</v>
      </c>
      <c r="O20" s="4" t="s">
        <v>118</v>
      </c>
      <c r="P20" s="4" t="s">
        <v>33</v>
      </c>
      <c r="Q20" s="4">
        <v>0</v>
      </c>
      <c r="R20" s="7">
        <v>44836</v>
      </c>
      <c r="S20" s="6">
        <v>44858</v>
      </c>
      <c r="T20" s="4" t="s">
        <v>34</v>
      </c>
      <c r="U20" s="4">
        <v>330</v>
      </c>
      <c r="V20" s="4">
        <v>0</v>
      </c>
      <c r="W20" s="4">
        <v>0</v>
      </c>
      <c r="X20" s="4" t="s">
        <v>35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44839</v>
      </c>
      <c r="G21" s="6">
        <v>44843</v>
      </c>
      <c r="H21" s="4">
        <v>1</v>
      </c>
      <c r="I21" s="4">
        <v>4</v>
      </c>
      <c r="J21" s="4">
        <v>4</v>
      </c>
      <c r="K21" s="4" t="s">
        <v>30</v>
      </c>
      <c r="L21" s="4">
        <v>1706</v>
      </c>
      <c r="M21" s="4">
        <v>1706</v>
      </c>
      <c r="N21" s="4" t="s">
        <v>123</v>
      </c>
      <c r="O21" s="4" t="s">
        <v>118</v>
      </c>
      <c r="P21" s="4" t="s">
        <v>33</v>
      </c>
      <c r="Q21" s="4">
        <v>0</v>
      </c>
      <c r="R21" s="7">
        <v>44838</v>
      </c>
      <c r="S21" s="6">
        <v>44858</v>
      </c>
      <c r="T21" s="4" t="s">
        <v>34</v>
      </c>
      <c r="U21" s="4">
        <v>1706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44842</v>
      </c>
      <c r="G22" s="6">
        <v>44843</v>
      </c>
      <c r="H22" s="4">
        <v>1</v>
      </c>
      <c r="I22" s="4">
        <v>1</v>
      </c>
      <c r="J22" s="4">
        <v>1</v>
      </c>
      <c r="K22" s="4" t="s">
        <v>30</v>
      </c>
      <c r="L22" s="4">
        <v>184</v>
      </c>
      <c r="M22" s="4">
        <v>184</v>
      </c>
      <c r="N22" s="4" t="s">
        <v>127</v>
      </c>
      <c r="O22" s="4" t="s">
        <v>118</v>
      </c>
      <c r="P22" s="4" t="s">
        <v>33</v>
      </c>
      <c r="Q22" s="4">
        <v>0</v>
      </c>
      <c r="R22" s="7">
        <v>44840</v>
      </c>
      <c r="S22" s="6">
        <v>44858</v>
      </c>
      <c r="T22" s="4" t="s">
        <v>34</v>
      </c>
      <c r="U22" s="4">
        <v>184</v>
      </c>
      <c r="V22" s="4">
        <v>0</v>
      </c>
      <c r="W22" s="4">
        <v>0</v>
      </c>
      <c r="X22" s="4" t="s">
        <v>128</v>
      </c>
      <c r="Y22" s="4" t="s">
        <v>129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62</v>
      </c>
      <c r="E23" s="4" t="s">
        <v>131</v>
      </c>
      <c r="F23" s="6">
        <v>44842</v>
      </c>
      <c r="G23" s="6">
        <v>44843</v>
      </c>
      <c r="H23" s="4">
        <v>1</v>
      </c>
      <c r="I23" s="4">
        <v>1</v>
      </c>
      <c r="J23" s="4">
        <v>1</v>
      </c>
      <c r="K23" s="4" t="s">
        <v>30</v>
      </c>
      <c r="L23" s="4">
        <v>668</v>
      </c>
      <c r="M23" s="4">
        <v>668</v>
      </c>
      <c r="N23" s="4" t="s">
        <v>132</v>
      </c>
      <c r="O23" s="4" t="s">
        <v>118</v>
      </c>
      <c r="P23" s="4" t="s">
        <v>33</v>
      </c>
      <c r="Q23" s="4">
        <v>0</v>
      </c>
      <c r="R23" s="7">
        <v>44842</v>
      </c>
      <c r="S23" s="6">
        <v>44858</v>
      </c>
      <c r="T23" s="4" t="s">
        <v>34</v>
      </c>
      <c r="U23" s="4">
        <v>668</v>
      </c>
      <c r="V23" s="4">
        <v>0</v>
      </c>
      <c r="W23" s="4">
        <v>0</v>
      </c>
      <c r="X23" s="4" t="s">
        <v>35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63</v>
      </c>
      <c r="F24" s="6">
        <v>44842</v>
      </c>
      <c r="G24" s="6">
        <v>44843</v>
      </c>
      <c r="H24" s="4">
        <v>1</v>
      </c>
      <c r="I24" s="4">
        <v>1</v>
      </c>
      <c r="J24" s="4">
        <v>1</v>
      </c>
      <c r="K24" s="4" t="s">
        <v>30</v>
      </c>
      <c r="L24" s="4">
        <v>256</v>
      </c>
      <c r="M24" s="4">
        <v>256</v>
      </c>
      <c r="N24" s="4" t="s">
        <v>136</v>
      </c>
      <c r="O24" s="4" t="s">
        <v>118</v>
      </c>
      <c r="P24" s="4" t="s">
        <v>33</v>
      </c>
      <c r="Q24" s="4">
        <v>0</v>
      </c>
      <c r="R24" s="7">
        <v>44842</v>
      </c>
      <c r="S24" s="6">
        <v>44858</v>
      </c>
      <c r="T24" s="4" t="s">
        <v>34</v>
      </c>
      <c r="U24" s="4">
        <v>256</v>
      </c>
      <c r="V24" s="4">
        <v>0</v>
      </c>
      <c r="W24" s="4">
        <v>0</v>
      </c>
      <c r="X24" s="4" t="s">
        <v>35</v>
      </c>
      <c r="Y24" s="4" t="s">
        <v>137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A32" sqref="A32:A3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138</v>
      </c>
    </row>
    <row r="2" s="4" customFormat="1" spans="1:9">
      <c r="A2" s="5">
        <v>999221327082476</v>
      </c>
      <c r="B2" s="6">
        <v>44840</v>
      </c>
      <c r="C2" s="6">
        <v>44841</v>
      </c>
      <c r="D2" s="4">
        <v>285</v>
      </c>
      <c r="E2" s="4" t="str">
        <f>VLOOKUP(A2,HOP!A:L,12,0)</f>
        <v>285.00</v>
      </c>
      <c r="F2" s="4" t="str">
        <f>VLOOKUP(A2,HOP!A:C,3,0)</f>
        <v>2723066</v>
      </c>
      <c r="G2" s="4">
        <f>D2-E2</f>
        <v>0</v>
      </c>
      <c r="H2" s="4" t="str">
        <f>$H$1&amp;F2</f>
        <v>，2723066</v>
      </c>
      <c r="I2" s="4" t="str">
        <f>VLOOKUP(A2,HOP!A:U,21,0)</f>
        <v>直连</v>
      </c>
    </row>
    <row r="3" s="4" customFormat="1" spans="1:9">
      <c r="A3" s="5">
        <v>999221327296773</v>
      </c>
      <c r="B3" s="6">
        <v>44840</v>
      </c>
      <c r="C3" s="6">
        <v>44841</v>
      </c>
      <c r="D3" s="4">
        <v>328</v>
      </c>
      <c r="E3" s="4" t="str">
        <f>VLOOKUP(A3,HOP!A:L,12,0)</f>
        <v>328.00</v>
      </c>
      <c r="F3" s="4" t="str">
        <f>VLOOKUP(A3,HOP!A:C,3,0)</f>
        <v>2723090</v>
      </c>
      <c r="G3" s="4">
        <f t="shared" ref="G3:G24" si="0">D3-E3</f>
        <v>0</v>
      </c>
      <c r="H3" s="4" t="str">
        <f t="shared" ref="H3:H24" si="1">$H$1&amp;F3</f>
        <v>，2723090</v>
      </c>
      <c r="I3" s="4" t="str">
        <f>VLOOKUP(A3,HOP!A:U,21,0)</f>
        <v>直连</v>
      </c>
    </row>
    <row r="4" s="4" customFormat="1" spans="1:9">
      <c r="A4" s="5">
        <v>999221331610880</v>
      </c>
      <c r="B4" s="6">
        <v>44838</v>
      </c>
      <c r="C4" s="6">
        <v>44841</v>
      </c>
      <c r="D4" s="4">
        <v>405</v>
      </c>
      <c r="E4" s="4" t="str">
        <f>VLOOKUP(A4,HOP!A:L,12,0)</f>
        <v>405.00</v>
      </c>
      <c r="F4" s="4" t="str">
        <f>VLOOKUP(A4,HOP!A:C,3,0)</f>
        <v>2723649</v>
      </c>
      <c r="G4" s="4">
        <f t="shared" si="0"/>
        <v>0</v>
      </c>
      <c r="H4" s="4" t="str">
        <f t="shared" si="1"/>
        <v>，2723649</v>
      </c>
      <c r="I4" s="4" t="str">
        <f>VLOOKUP(A4,HOP!A:U,21,0)</f>
        <v>直连</v>
      </c>
    </row>
    <row r="5" s="4" customFormat="1" spans="1:9">
      <c r="A5" s="5">
        <v>21341846738</v>
      </c>
      <c r="B5" s="6">
        <v>44840</v>
      </c>
      <c r="C5" s="6">
        <v>44841</v>
      </c>
      <c r="D5" s="4">
        <v>246</v>
      </c>
      <c r="E5" s="4" t="str">
        <f>VLOOKUP(A5,HOP!A:L,12,0)</f>
        <v>246.00</v>
      </c>
      <c r="F5" s="4" t="str">
        <f>VLOOKUP(A5,HOP!A:C,3,0)</f>
        <v>2725464</v>
      </c>
      <c r="G5" s="4">
        <f t="shared" si="0"/>
        <v>0</v>
      </c>
      <c r="H5" s="4" t="str">
        <f t="shared" si="1"/>
        <v>，2725464</v>
      </c>
      <c r="I5" s="4" t="str">
        <f>VLOOKUP(A5,HOP!A:U,21,0)</f>
        <v>直连</v>
      </c>
    </row>
    <row r="6" s="4" customFormat="1" spans="1:9">
      <c r="A6" s="5">
        <v>21346933735</v>
      </c>
      <c r="B6" s="6">
        <v>44840</v>
      </c>
      <c r="C6" s="6">
        <v>44841</v>
      </c>
      <c r="D6" s="4">
        <v>121</v>
      </c>
      <c r="E6" s="4" t="str">
        <f>VLOOKUP(A6,HOP!A:L,12,0)</f>
        <v>121.00</v>
      </c>
      <c r="F6" s="4" t="str">
        <f>VLOOKUP(A6,HOP!A:C,3,0)</f>
        <v>2726400</v>
      </c>
      <c r="G6" s="4">
        <f t="shared" si="0"/>
        <v>0</v>
      </c>
      <c r="H6" s="4" t="str">
        <f t="shared" si="1"/>
        <v>，2726400</v>
      </c>
      <c r="I6" s="4" t="str">
        <f>VLOOKUP(A6,HOP!A:U,21,0)</f>
        <v>直连</v>
      </c>
    </row>
    <row r="7" s="4" customFormat="1" spans="1:9">
      <c r="A7" s="5">
        <v>21348139250</v>
      </c>
      <c r="B7" s="6">
        <v>44840</v>
      </c>
      <c r="C7" s="6">
        <v>44841</v>
      </c>
      <c r="D7" s="4">
        <v>144</v>
      </c>
      <c r="E7" s="4" t="str">
        <f>VLOOKUP(A7,HOP!A:L,12,0)</f>
        <v>144.00</v>
      </c>
      <c r="F7" s="4" t="str">
        <f>VLOOKUP(A7,HOP!A:C,3,0)</f>
        <v>2726727</v>
      </c>
      <c r="G7" s="4">
        <f t="shared" si="0"/>
        <v>0</v>
      </c>
      <c r="H7" s="4" t="str">
        <f t="shared" si="1"/>
        <v>，2726727</v>
      </c>
      <c r="I7" s="4" t="str">
        <f>VLOOKUP(A7,HOP!A:U,21,0)</f>
        <v>直连</v>
      </c>
    </row>
    <row r="8" s="4" customFormat="1" spans="1:9">
      <c r="A8" s="5">
        <v>21349330568</v>
      </c>
      <c r="B8" s="6">
        <v>44840</v>
      </c>
      <c r="C8" s="6">
        <v>44841</v>
      </c>
      <c r="D8" s="4">
        <v>514</v>
      </c>
      <c r="E8" s="4" t="str">
        <f>VLOOKUP(A8,HOP!A:L,12,0)</f>
        <v>514.00</v>
      </c>
      <c r="F8" s="4" t="str">
        <f>VLOOKUP(A8,HOP!A:C,3,0)</f>
        <v>2727018</v>
      </c>
      <c r="G8" s="4">
        <f t="shared" si="0"/>
        <v>0</v>
      </c>
      <c r="H8" s="4" t="str">
        <f t="shared" si="1"/>
        <v>，2727018</v>
      </c>
      <c r="I8" s="4" t="str">
        <f>VLOOKUP(A8,HOP!A:U,21,0)</f>
        <v>直连</v>
      </c>
    </row>
    <row r="9" s="4" customFormat="1" spans="1:9">
      <c r="A9" s="5">
        <v>21350291989</v>
      </c>
      <c r="B9" s="6">
        <v>44840</v>
      </c>
      <c r="C9" s="6">
        <v>44841</v>
      </c>
      <c r="D9" s="4">
        <v>88</v>
      </c>
      <c r="E9" s="4" t="str">
        <f>VLOOKUP(A9,HOP!A:L,12,0)</f>
        <v>88.00</v>
      </c>
      <c r="F9" s="4" t="str">
        <f>VLOOKUP(A9,HOP!A:C,3,0)</f>
        <v>2727224</v>
      </c>
      <c r="G9" s="4">
        <f t="shared" si="0"/>
        <v>0</v>
      </c>
      <c r="H9" s="4" t="str">
        <f t="shared" si="1"/>
        <v>，2727224</v>
      </c>
      <c r="I9" s="4" t="str">
        <f>VLOOKUP(A9,HOP!A:U,21,0)</f>
        <v>直连</v>
      </c>
    </row>
    <row r="10" s="4" customFormat="1" spans="1:9">
      <c r="A10" s="5">
        <v>21350435081</v>
      </c>
      <c r="B10" s="6">
        <v>44840</v>
      </c>
      <c r="C10" s="6">
        <v>44841</v>
      </c>
      <c r="D10" s="4">
        <v>555</v>
      </c>
      <c r="E10" s="4" t="str">
        <f>VLOOKUP(A10,HOP!A:L,12,0)</f>
        <v>555.00</v>
      </c>
      <c r="F10" s="4" t="str">
        <f>VLOOKUP(A10,HOP!A:C,3,0)</f>
        <v>2727259</v>
      </c>
      <c r="G10" s="4">
        <f t="shared" si="0"/>
        <v>0</v>
      </c>
      <c r="H10" s="4" t="str">
        <f t="shared" si="1"/>
        <v>，2727259</v>
      </c>
      <c r="I10" s="4" t="str">
        <f>VLOOKUP(A10,HOP!A:U,21,0)</f>
        <v>直连</v>
      </c>
    </row>
    <row r="11" s="4" customFormat="1" spans="1:9">
      <c r="A11" s="5">
        <v>999221313856424</v>
      </c>
      <c r="B11" s="6">
        <v>44841</v>
      </c>
      <c r="C11" s="6">
        <v>44842</v>
      </c>
      <c r="D11" s="4">
        <v>320</v>
      </c>
      <c r="E11" s="4" t="str">
        <f>VLOOKUP(A11,HOP!A:L,12,0)</f>
        <v>320.00</v>
      </c>
      <c r="F11" s="4" t="str">
        <f>VLOOKUP(A11,HOP!A:C,3,0)</f>
        <v>2721686</v>
      </c>
      <c r="G11" s="4">
        <f t="shared" si="0"/>
        <v>0</v>
      </c>
      <c r="H11" s="4" t="str">
        <f t="shared" si="1"/>
        <v>，2721686</v>
      </c>
      <c r="I11" s="4" t="str">
        <f>VLOOKUP(A11,HOP!A:U,21,0)</f>
        <v>直连</v>
      </c>
    </row>
    <row r="12" s="4" customFormat="1" spans="1:9">
      <c r="A12" s="5">
        <v>21321395806</v>
      </c>
      <c r="B12" s="6">
        <v>44841</v>
      </c>
      <c r="C12" s="6">
        <v>44842</v>
      </c>
      <c r="D12" s="4">
        <v>426</v>
      </c>
      <c r="E12" s="4" t="str">
        <f>VLOOKUP(A12,HOP!A:L,12,0)</f>
        <v>426.00</v>
      </c>
      <c r="F12" s="4" t="str">
        <f>VLOOKUP(A12,HOP!A:C,3,0)</f>
        <v>2722461</v>
      </c>
      <c r="G12" s="4">
        <f t="shared" si="0"/>
        <v>0</v>
      </c>
      <c r="H12" s="4" t="str">
        <f t="shared" si="1"/>
        <v>，2722461</v>
      </c>
      <c r="I12" s="4" t="str">
        <f>VLOOKUP(A12,HOP!A:U,21,0)</f>
        <v>直连</v>
      </c>
    </row>
    <row r="13" s="4" customFormat="1" spans="1:9">
      <c r="A13" s="5">
        <v>21359936923</v>
      </c>
      <c r="B13" s="6">
        <v>44841</v>
      </c>
      <c r="C13" s="6">
        <v>44842</v>
      </c>
      <c r="D13" s="4">
        <v>764</v>
      </c>
      <c r="E13" s="4" t="str">
        <f>VLOOKUP(A13,HOP!A:L,12,0)</f>
        <v>764.00</v>
      </c>
      <c r="F13" s="4" t="str">
        <f>VLOOKUP(A13,HOP!A:C,3,0)</f>
        <v>2729302</v>
      </c>
      <c r="G13" s="4">
        <f t="shared" si="0"/>
        <v>0</v>
      </c>
      <c r="H13" s="4" t="str">
        <f t="shared" si="1"/>
        <v>，2729302</v>
      </c>
      <c r="I13" s="4" t="str">
        <f>VLOOKUP(A13,HOP!A:U,21,0)</f>
        <v>直连</v>
      </c>
    </row>
    <row r="14" s="4" customFormat="1" spans="1:9">
      <c r="A14" s="5">
        <v>999221360294565</v>
      </c>
      <c r="B14" s="6">
        <v>44841</v>
      </c>
      <c r="C14" s="6">
        <v>44842</v>
      </c>
      <c r="D14" s="4">
        <v>139</v>
      </c>
      <c r="E14" s="4" t="str">
        <f>VLOOKUP(A14,HOP!A:L,12,0)</f>
        <v>139.00</v>
      </c>
      <c r="F14" s="4" t="str">
        <f>VLOOKUP(A14,HOP!A:C,3,0)</f>
        <v>2729385</v>
      </c>
      <c r="G14" s="4">
        <f t="shared" si="0"/>
        <v>0</v>
      </c>
      <c r="H14" s="4" t="str">
        <f t="shared" si="1"/>
        <v>，2729385</v>
      </c>
      <c r="I14" s="4" t="str">
        <f>VLOOKUP(A14,HOP!A:U,21,0)</f>
        <v>直连</v>
      </c>
    </row>
    <row r="15" s="4" customFormat="1" spans="1:9">
      <c r="A15" s="5">
        <v>999221360715300</v>
      </c>
      <c r="B15" s="6">
        <v>44841</v>
      </c>
      <c r="C15" s="6">
        <v>44842</v>
      </c>
      <c r="D15" s="4">
        <v>90</v>
      </c>
      <c r="E15" s="4" t="str">
        <f>VLOOKUP(A15,HOP!A:L,12,0)</f>
        <v>90.00</v>
      </c>
      <c r="F15" s="4" t="str">
        <f>VLOOKUP(A15,HOP!A:C,3,0)</f>
        <v>2729521</v>
      </c>
      <c r="G15" s="4">
        <f t="shared" si="0"/>
        <v>0</v>
      </c>
      <c r="H15" s="4" t="str">
        <f t="shared" si="1"/>
        <v>，2729521</v>
      </c>
      <c r="I15" s="4" t="str">
        <f>VLOOKUP(A15,HOP!A:U,21,0)</f>
        <v>直连</v>
      </c>
    </row>
    <row r="16" s="4" customFormat="1" spans="1:9">
      <c r="A16" s="5">
        <v>21360745656</v>
      </c>
      <c r="B16" s="6">
        <v>44841</v>
      </c>
      <c r="C16" s="6">
        <v>44842</v>
      </c>
      <c r="D16" s="4">
        <v>87</v>
      </c>
      <c r="E16" s="4" t="str">
        <f>VLOOKUP(A16,HOP!A:L,12,0)</f>
        <v>87.00</v>
      </c>
      <c r="F16" s="4" t="str">
        <f>VLOOKUP(A16,HOP!A:C,3,0)</f>
        <v>2729528</v>
      </c>
      <c r="G16" s="4">
        <f t="shared" si="0"/>
        <v>0</v>
      </c>
      <c r="H16" s="4" t="str">
        <f t="shared" si="1"/>
        <v>，2729528</v>
      </c>
      <c r="I16" s="4" t="str">
        <f>VLOOKUP(A16,HOP!A:U,21,0)</f>
        <v>直连</v>
      </c>
    </row>
    <row r="17" s="4" customFormat="1" spans="1:9">
      <c r="A17" s="5">
        <v>21361315581</v>
      </c>
      <c r="B17" s="6">
        <v>44841</v>
      </c>
      <c r="C17" s="6">
        <v>44842</v>
      </c>
      <c r="D17" s="4">
        <v>204</v>
      </c>
      <c r="E17" s="4" t="str">
        <f>VLOOKUP(A17,HOP!A:L,12,0)</f>
        <v>204.00</v>
      </c>
      <c r="F17" s="4" t="str">
        <f>VLOOKUP(A17,HOP!A:C,3,0)</f>
        <v>2729664</v>
      </c>
      <c r="G17" s="4">
        <f t="shared" si="0"/>
        <v>0</v>
      </c>
      <c r="H17" s="4" t="str">
        <f t="shared" si="1"/>
        <v>，2729664</v>
      </c>
      <c r="I17" s="4" t="str">
        <f>VLOOKUP(A17,HOP!A:U,21,0)</f>
        <v>直连</v>
      </c>
    </row>
    <row r="18" s="4" customFormat="1" spans="1:9">
      <c r="A18" s="5">
        <v>21361403439</v>
      </c>
      <c r="B18" s="6">
        <v>44841</v>
      </c>
      <c r="C18" s="6">
        <v>44842</v>
      </c>
      <c r="D18" s="4">
        <v>87</v>
      </c>
      <c r="E18" s="4" t="str">
        <f>VLOOKUP(A18,HOP!A:L,12,0)</f>
        <v>87.00</v>
      </c>
      <c r="F18" s="4" t="str">
        <f>VLOOKUP(A18,HOP!A:C,3,0)</f>
        <v>2729694</v>
      </c>
      <c r="G18" s="4">
        <f t="shared" si="0"/>
        <v>0</v>
      </c>
      <c r="H18" s="4" t="str">
        <f t="shared" si="1"/>
        <v>，2729694</v>
      </c>
      <c r="I18" s="4" t="str">
        <f>VLOOKUP(A18,HOP!A:U,21,0)</f>
        <v>直连</v>
      </c>
    </row>
    <row r="19" s="4" customFormat="1" spans="1:9">
      <c r="A19" s="5">
        <v>21362108747</v>
      </c>
      <c r="B19" s="6">
        <v>44841</v>
      </c>
      <c r="C19" s="6">
        <v>44842</v>
      </c>
      <c r="D19" s="4">
        <v>341</v>
      </c>
      <c r="E19" s="4" t="str">
        <f>VLOOKUP(A19,HOP!A:L,12,0)</f>
        <v>341.00</v>
      </c>
      <c r="F19" s="4" t="str">
        <f>VLOOKUP(A19,HOP!A:C,3,0)</f>
        <v>2729873</v>
      </c>
      <c r="G19" s="4">
        <f t="shared" si="0"/>
        <v>0</v>
      </c>
      <c r="H19" s="4" t="str">
        <f t="shared" si="1"/>
        <v>，2729873</v>
      </c>
      <c r="I19" s="4" t="str">
        <f>VLOOKUP(A19,HOP!A:U,21,0)</f>
        <v>直连</v>
      </c>
    </row>
    <row r="20" s="4" customFormat="1" spans="1:9">
      <c r="A20" s="5">
        <v>21310070513</v>
      </c>
      <c r="B20" s="6">
        <v>44842</v>
      </c>
      <c r="C20" s="6">
        <v>44843</v>
      </c>
      <c r="D20" s="4">
        <v>330</v>
      </c>
      <c r="E20" s="4" t="str">
        <f>VLOOKUP(A20,HOP!A:L,12,0)</f>
        <v>330.00</v>
      </c>
      <c r="F20" s="4" t="str">
        <f>VLOOKUP(A20,HOP!A:C,3,0)</f>
        <v>2721378</v>
      </c>
      <c r="G20" s="4">
        <f t="shared" si="0"/>
        <v>0</v>
      </c>
      <c r="H20" s="4" t="str">
        <f t="shared" si="1"/>
        <v>，2721378</v>
      </c>
      <c r="I20" s="4" t="str">
        <f>VLOOKUP(A20,HOP!A:U,21,0)</f>
        <v>直连</v>
      </c>
    </row>
    <row r="21" s="4" customFormat="1" spans="1:9">
      <c r="A21" s="5">
        <v>21334253407</v>
      </c>
      <c r="B21" s="6">
        <v>44839</v>
      </c>
      <c r="C21" s="6">
        <v>44843</v>
      </c>
      <c r="D21" s="4">
        <v>1706</v>
      </c>
      <c r="E21" s="4" t="str">
        <f>VLOOKUP(A21,HOP!A:L,12,0)</f>
        <v>1706.00</v>
      </c>
      <c r="F21" s="4" t="str">
        <f>VLOOKUP(A21,HOP!A:C,3,0)</f>
        <v>2724044</v>
      </c>
      <c r="G21" s="4">
        <f t="shared" si="0"/>
        <v>0</v>
      </c>
      <c r="H21" s="4" t="str">
        <f t="shared" si="1"/>
        <v>，2724044</v>
      </c>
      <c r="I21" s="4" t="str">
        <f>VLOOKUP(A21,HOP!A:U,21,0)</f>
        <v>直连</v>
      </c>
    </row>
    <row r="22" s="4" customFormat="1" spans="1:9">
      <c r="A22" s="5">
        <v>21352818374</v>
      </c>
      <c r="B22" s="6">
        <v>44842</v>
      </c>
      <c r="C22" s="6">
        <v>44843</v>
      </c>
      <c r="D22" s="4">
        <v>184</v>
      </c>
      <c r="E22" s="4" t="str">
        <f>VLOOKUP(A22,HOP!A:L,12,0)</f>
        <v>184.00</v>
      </c>
      <c r="F22" s="4" t="str">
        <f>VLOOKUP(A22,HOP!A:C,3,0)</f>
        <v>2727669</v>
      </c>
      <c r="G22" s="4">
        <f t="shared" si="0"/>
        <v>0</v>
      </c>
      <c r="H22" s="4" t="str">
        <f t="shared" si="1"/>
        <v>，2727669</v>
      </c>
      <c r="I22" s="4" t="str">
        <f>VLOOKUP(A22,HOP!A:U,21,0)</f>
        <v>直连</v>
      </c>
    </row>
    <row r="23" s="4" customFormat="1" spans="1:9">
      <c r="A23" s="5">
        <v>21363843773</v>
      </c>
      <c r="B23" s="6">
        <v>44842</v>
      </c>
      <c r="C23" s="6">
        <v>44843</v>
      </c>
      <c r="D23" s="4">
        <v>668</v>
      </c>
      <c r="E23" s="4" t="str">
        <f>VLOOKUP(A23,HOP!A:L,12,0)</f>
        <v>668.00</v>
      </c>
      <c r="F23" s="4" t="str">
        <f>VLOOKUP(A23,HOP!A:C,3,0)</f>
        <v>2730412</v>
      </c>
      <c r="G23" s="4">
        <f t="shared" si="0"/>
        <v>0</v>
      </c>
      <c r="H23" s="4" t="str">
        <f t="shared" si="1"/>
        <v>，2730412</v>
      </c>
      <c r="I23" s="4" t="str">
        <f>VLOOKUP(A23,HOP!A:U,21,0)</f>
        <v>直连</v>
      </c>
    </row>
    <row r="24" s="4" customFormat="1" spans="1:9">
      <c r="A24" s="5">
        <v>999221368042295</v>
      </c>
      <c r="B24" s="6">
        <v>44842</v>
      </c>
      <c r="C24" s="6">
        <v>44843</v>
      </c>
      <c r="D24" s="4">
        <v>256</v>
      </c>
      <c r="E24" s="4" t="str">
        <f>VLOOKUP(A24,HOP!A:L,12,0)</f>
        <v>256.00</v>
      </c>
      <c r="F24" s="4" t="str">
        <f>VLOOKUP(A24,HOP!A:C,3,0)</f>
        <v>2731155</v>
      </c>
      <c r="G24" s="4">
        <f t="shared" si="0"/>
        <v>0</v>
      </c>
      <c r="H24" s="4" t="str">
        <f t="shared" si="1"/>
        <v>，2731155</v>
      </c>
      <c r="I24" s="4" t="str">
        <f>VLOOKUP(A24,HOP!A:U,21,0)</f>
        <v>直连</v>
      </c>
    </row>
    <row r="26" spans="4:4">
      <c r="D26" s="4">
        <f>SUM(D2:D25)</f>
        <v>8288</v>
      </c>
    </row>
    <row r="27" spans="4:4">
      <c r="D27" s="4" t="s">
        <v>139</v>
      </c>
    </row>
    <row r="32" spans="1:1">
      <c r="A32" s="4" t="s">
        <v>140</v>
      </c>
    </row>
    <row r="33" spans="1:1">
      <c r="A33" s="4" t="s">
        <v>141</v>
      </c>
    </row>
  </sheetData>
  <autoFilter ref="A1:X2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142</v>
      </c>
      <c r="B1" s="2" t="s">
        <v>143</v>
      </c>
      <c r="C1" s="2" t="s">
        <v>144</v>
      </c>
      <c r="D1" s="2" t="s">
        <v>145</v>
      </c>
      <c r="E1" s="2" t="s">
        <v>13</v>
      </c>
      <c r="F1" s="2" t="s">
        <v>5</v>
      </c>
      <c r="G1" s="2" t="s">
        <v>6</v>
      </c>
      <c r="H1" s="2" t="s">
        <v>146</v>
      </c>
      <c r="I1" s="2" t="s">
        <v>147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152</v>
      </c>
      <c r="O1" s="2" t="s">
        <v>153</v>
      </c>
      <c r="P1" s="2" t="s">
        <v>154</v>
      </c>
      <c r="Q1" s="2" t="s">
        <v>155</v>
      </c>
      <c r="R1" s="2" t="s">
        <v>156</v>
      </c>
      <c r="S1" s="2" t="s">
        <v>157</v>
      </c>
      <c r="T1" s="2" t="s">
        <v>158</v>
      </c>
      <c r="U1" s="2" t="s">
        <v>159</v>
      </c>
      <c r="V1" s="2" t="s">
        <v>160</v>
      </c>
    </row>
    <row r="2" s="1" customFormat="1" spans="1:22">
      <c r="A2" s="3">
        <v>999221368042295</v>
      </c>
      <c r="B2" s="1" t="s">
        <v>161</v>
      </c>
      <c r="C2" s="1" t="s">
        <v>162</v>
      </c>
      <c r="D2" s="1" t="s">
        <v>163</v>
      </c>
      <c r="E2" s="1" t="s">
        <v>136</v>
      </c>
      <c r="F2" s="1" t="s">
        <v>161</v>
      </c>
      <c r="G2" s="1" t="s">
        <v>164</v>
      </c>
      <c r="H2" s="1" t="s">
        <v>165</v>
      </c>
      <c r="I2" s="1" t="s">
        <v>166</v>
      </c>
      <c r="J2" s="1" t="s">
        <v>167</v>
      </c>
      <c r="K2" s="1" t="s">
        <v>166</v>
      </c>
      <c r="L2" s="1" t="s">
        <v>166</v>
      </c>
      <c r="M2" s="1" t="s">
        <v>168</v>
      </c>
      <c r="N2" s="1" t="s">
        <v>168</v>
      </c>
      <c r="O2" s="1" t="s">
        <v>169</v>
      </c>
      <c r="P2" s="1" t="s">
        <v>170</v>
      </c>
      <c r="Q2" s="1" t="s">
        <v>171</v>
      </c>
      <c r="R2" s="1" t="s">
        <v>172</v>
      </c>
      <c r="S2" s="1" t="s">
        <v>173</v>
      </c>
      <c r="T2" s="1" t="s">
        <v>174</v>
      </c>
      <c r="U2" s="1" t="s">
        <v>175</v>
      </c>
      <c r="V2" s="1" t="s">
        <v>176</v>
      </c>
    </row>
    <row r="3" s="1" customFormat="1" spans="1:22">
      <c r="A3" s="3">
        <v>21363843773</v>
      </c>
      <c r="B3" s="1" t="s">
        <v>161</v>
      </c>
      <c r="C3" s="1" t="s">
        <v>177</v>
      </c>
      <c r="D3" s="1" t="s">
        <v>178</v>
      </c>
      <c r="E3" s="1" t="s">
        <v>132</v>
      </c>
      <c r="F3" s="1" t="s">
        <v>161</v>
      </c>
      <c r="G3" s="1" t="s">
        <v>164</v>
      </c>
      <c r="H3" s="1" t="s">
        <v>165</v>
      </c>
      <c r="I3" s="1" t="s">
        <v>179</v>
      </c>
      <c r="J3" s="1" t="s">
        <v>167</v>
      </c>
      <c r="K3" s="1" t="s">
        <v>179</v>
      </c>
      <c r="L3" s="1" t="s">
        <v>179</v>
      </c>
      <c r="M3" s="1" t="s">
        <v>168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180</v>
      </c>
      <c r="S3" s="1" t="s">
        <v>173</v>
      </c>
      <c r="T3" s="1" t="s">
        <v>174</v>
      </c>
      <c r="U3" s="1" t="s">
        <v>175</v>
      </c>
      <c r="V3" s="1" t="s">
        <v>176</v>
      </c>
    </row>
    <row r="4" s="1" customFormat="1" spans="1:22">
      <c r="A4" s="3">
        <v>21362108747</v>
      </c>
      <c r="B4" s="1" t="s">
        <v>181</v>
      </c>
      <c r="C4" s="1" t="s">
        <v>182</v>
      </c>
      <c r="D4" s="1" t="s">
        <v>183</v>
      </c>
      <c r="E4" s="1" t="s">
        <v>184</v>
      </c>
      <c r="F4" s="1" t="s">
        <v>181</v>
      </c>
      <c r="G4" s="1" t="s">
        <v>161</v>
      </c>
      <c r="H4" s="1" t="s">
        <v>165</v>
      </c>
      <c r="I4" s="1" t="s">
        <v>185</v>
      </c>
      <c r="J4" s="1" t="s">
        <v>167</v>
      </c>
      <c r="K4" s="1" t="s">
        <v>185</v>
      </c>
      <c r="L4" s="1" t="s">
        <v>185</v>
      </c>
      <c r="M4" s="1" t="s">
        <v>168</v>
      </c>
      <c r="N4" s="1" t="s">
        <v>168</v>
      </c>
      <c r="O4" s="1" t="s">
        <v>169</v>
      </c>
      <c r="P4" s="1" t="s">
        <v>170</v>
      </c>
      <c r="Q4" s="1" t="s">
        <v>171</v>
      </c>
      <c r="R4" s="1" t="s">
        <v>186</v>
      </c>
      <c r="S4" s="1" t="s">
        <v>173</v>
      </c>
      <c r="T4" s="1" t="s">
        <v>174</v>
      </c>
      <c r="U4" s="1" t="s">
        <v>175</v>
      </c>
      <c r="V4" s="1" t="s">
        <v>176</v>
      </c>
    </row>
    <row r="5" s="1" customFormat="1" spans="1:22">
      <c r="A5" s="3">
        <v>21361403439</v>
      </c>
      <c r="B5" s="1" t="s">
        <v>181</v>
      </c>
      <c r="C5" s="1" t="s">
        <v>187</v>
      </c>
      <c r="D5" s="1" t="s">
        <v>188</v>
      </c>
      <c r="E5" s="1" t="s">
        <v>108</v>
      </c>
      <c r="F5" s="1" t="s">
        <v>181</v>
      </c>
      <c r="G5" s="1" t="s">
        <v>161</v>
      </c>
      <c r="H5" s="1" t="s">
        <v>165</v>
      </c>
      <c r="I5" s="1" t="s">
        <v>189</v>
      </c>
      <c r="J5" s="1" t="s">
        <v>167</v>
      </c>
      <c r="K5" s="1" t="s">
        <v>189</v>
      </c>
      <c r="L5" s="1" t="s">
        <v>189</v>
      </c>
      <c r="M5" s="1" t="s">
        <v>168</v>
      </c>
      <c r="N5" s="1" t="s">
        <v>168</v>
      </c>
      <c r="O5" s="1" t="s">
        <v>169</v>
      </c>
      <c r="P5" s="1" t="s">
        <v>170</v>
      </c>
      <c r="Q5" s="1" t="s">
        <v>171</v>
      </c>
      <c r="R5" s="1" t="s">
        <v>190</v>
      </c>
      <c r="S5" s="1" t="s">
        <v>173</v>
      </c>
      <c r="T5" s="1" t="s">
        <v>174</v>
      </c>
      <c r="U5" s="1" t="s">
        <v>175</v>
      </c>
      <c r="V5" s="1" t="s">
        <v>176</v>
      </c>
    </row>
    <row r="6" s="1" customFormat="1" spans="1:22">
      <c r="A6" s="3">
        <v>21361315581</v>
      </c>
      <c r="B6" s="1" t="s">
        <v>181</v>
      </c>
      <c r="C6" s="1" t="s">
        <v>191</v>
      </c>
      <c r="D6" s="1" t="s">
        <v>192</v>
      </c>
      <c r="E6" s="1" t="s">
        <v>104</v>
      </c>
      <c r="F6" s="1" t="s">
        <v>181</v>
      </c>
      <c r="G6" s="1" t="s">
        <v>161</v>
      </c>
      <c r="H6" s="1" t="s">
        <v>165</v>
      </c>
      <c r="I6" s="1" t="s">
        <v>193</v>
      </c>
      <c r="J6" s="1" t="s">
        <v>167</v>
      </c>
      <c r="K6" s="1" t="s">
        <v>193</v>
      </c>
      <c r="L6" s="1" t="s">
        <v>193</v>
      </c>
      <c r="M6" s="1" t="s">
        <v>168</v>
      </c>
      <c r="N6" s="1" t="s">
        <v>168</v>
      </c>
      <c r="O6" s="1" t="s">
        <v>169</v>
      </c>
      <c r="P6" s="1" t="s">
        <v>170</v>
      </c>
      <c r="Q6" s="1" t="s">
        <v>171</v>
      </c>
      <c r="R6" s="1" t="s">
        <v>194</v>
      </c>
      <c r="S6" s="1" t="s">
        <v>173</v>
      </c>
      <c r="T6" s="1" t="s">
        <v>174</v>
      </c>
      <c r="U6" s="1" t="s">
        <v>175</v>
      </c>
      <c r="V6" s="1" t="s">
        <v>176</v>
      </c>
    </row>
    <row r="7" s="1" customFormat="1" spans="1:22">
      <c r="A7" s="3">
        <v>21360745656</v>
      </c>
      <c r="B7" s="1" t="s">
        <v>181</v>
      </c>
      <c r="C7" s="1" t="s">
        <v>195</v>
      </c>
      <c r="D7" s="1" t="s">
        <v>188</v>
      </c>
      <c r="E7" s="1" t="s">
        <v>100</v>
      </c>
      <c r="F7" s="1" t="s">
        <v>181</v>
      </c>
      <c r="G7" s="1" t="s">
        <v>161</v>
      </c>
      <c r="H7" s="1" t="s">
        <v>165</v>
      </c>
      <c r="I7" s="1" t="s">
        <v>189</v>
      </c>
      <c r="J7" s="1" t="s">
        <v>167</v>
      </c>
      <c r="K7" s="1" t="s">
        <v>189</v>
      </c>
      <c r="L7" s="1" t="s">
        <v>189</v>
      </c>
      <c r="M7" s="1" t="s">
        <v>168</v>
      </c>
      <c r="N7" s="1" t="s">
        <v>168</v>
      </c>
      <c r="O7" s="1" t="s">
        <v>169</v>
      </c>
      <c r="P7" s="1" t="s">
        <v>170</v>
      </c>
      <c r="Q7" s="1" t="s">
        <v>171</v>
      </c>
      <c r="R7" s="1" t="s">
        <v>196</v>
      </c>
      <c r="S7" s="1" t="s">
        <v>173</v>
      </c>
      <c r="T7" s="1" t="s">
        <v>174</v>
      </c>
      <c r="U7" s="1" t="s">
        <v>175</v>
      </c>
      <c r="V7" s="1" t="s">
        <v>176</v>
      </c>
    </row>
    <row r="8" s="1" customFormat="1" spans="1:22">
      <c r="A8" s="3">
        <v>999221360715300</v>
      </c>
      <c r="B8" s="1" t="s">
        <v>181</v>
      </c>
      <c r="C8" s="1" t="s">
        <v>197</v>
      </c>
      <c r="D8" s="1" t="s">
        <v>198</v>
      </c>
      <c r="E8" s="1" t="s">
        <v>95</v>
      </c>
      <c r="F8" s="1" t="s">
        <v>181</v>
      </c>
      <c r="G8" s="1" t="s">
        <v>161</v>
      </c>
      <c r="H8" s="1" t="s">
        <v>165</v>
      </c>
      <c r="I8" s="1" t="s">
        <v>199</v>
      </c>
      <c r="J8" s="1" t="s">
        <v>167</v>
      </c>
      <c r="K8" s="1" t="s">
        <v>199</v>
      </c>
      <c r="L8" s="1" t="s">
        <v>199</v>
      </c>
      <c r="M8" s="1" t="s">
        <v>168</v>
      </c>
      <c r="N8" s="1" t="s">
        <v>168</v>
      </c>
      <c r="O8" s="1" t="s">
        <v>169</v>
      </c>
      <c r="P8" s="1" t="s">
        <v>170</v>
      </c>
      <c r="Q8" s="1" t="s">
        <v>171</v>
      </c>
      <c r="R8" s="1" t="s">
        <v>200</v>
      </c>
      <c r="S8" s="1" t="s">
        <v>173</v>
      </c>
      <c r="T8" s="1" t="s">
        <v>174</v>
      </c>
      <c r="U8" s="1" t="s">
        <v>175</v>
      </c>
      <c r="V8" s="1" t="s">
        <v>176</v>
      </c>
    </row>
    <row r="9" s="1" customFormat="1" spans="1:22">
      <c r="A9" s="3">
        <v>999221360294565</v>
      </c>
      <c r="B9" s="1" t="s">
        <v>181</v>
      </c>
      <c r="C9" s="1" t="s">
        <v>201</v>
      </c>
      <c r="D9" s="1" t="s">
        <v>202</v>
      </c>
      <c r="E9" s="1" t="s">
        <v>90</v>
      </c>
      <c r="F9" s="1" t="s">
        <v>181</v>
      </c>
      <c r="G9" s="1" t="s">
        <v>161</v>
      </c>
      <c r="H9" s="1" t="s">
        <v>165</v>
      </c>
      <c r="I9" s="1" t="s">
        <v>203</v>
      </c>
      <c r="J9" s="1" t="s">
        <v>167</v>
      </c>
      <c r="K9" s="1" t="s">
        <v>203</v>
      </c>
      <c r="L9" s="1" t="s">
        <v>203</v>
      </c>
      <c r="M9" s="1" t="s">
        <v>168</v>
      </c>
      <c r="N9" s="1" t="s">
        <v>168</v>
      </c>
      <c r="O9" s="1" t="s">
        <v>169</v>
      </c>
      <c r="P9" s="1" t="s">
        <v>170</v>
      </c>
      <c r="Q9" s="1" t="s">
        <v>171</v>
      </c>
      <c r="R9" s="1" t="s">
        <v>204</v>
      </c>
      <c r="S9" s="1" t="s">
        <v>173</v>
      </c>
      <c r="T9" s="1" t="s">
        <v>174</v>
      </c>
      <c r="U9" s="1" t="s">
        <v>175</v>
      </c>
      <c r="V9" s="1" t="s">
        <v>176</v>
      </c>
    </row>
    <row r="10" s="1" customFormat="1" spans="1:22">
      <c r="A10" s="3">
        <v>21359936923</v>
      </c>
      <c r="B10" s="1" t="s">
        <v>181</v>
      </c>
      <c r="C10" s="1" t="s">
        <v>205</v>
      </c>
      <c r="D10" s="1" t="s">
        <v>206</v>
      </c>
      <c r="E10" s="1" t="s">
        <v>207</v>
      </c>
      <c r="F10" s="1" t="s">
        <v>181</v>
      </c>
      <c r="G10" s="1" t="s">
        <v>161</v>
      </c>
      <c r="H10" s="1" t="s">
        <v>165</v>
      </c>
      <c r="I10" s="1" t="s">
        <v>208</v>
      </c>
      <c r="J10" s="1" t="s">
        <v>167</v>
      </c>
      <c r="K10" s="1" t="s">
        <v>208</v>
      </c>
      <c r="L10" s="1" t="s">
        <v>208</v>
      </c>
      <c r="M10" s="1" t="s">
        <v>168</v>
      </c>
      <c r="N10" s="1" t="s">
        <v>168</v>
      </c>
      <c r="O10" s="1" t="s">
        <v>169</v>
      </c>
      <c r="P10" s="1" t="s">
        <v>170</v>
      </c>
      <c r="Q10" s="1" t="s">
        <v>171</v>
      </c>
      <c r="R10" s="1" t="s">
        <v>209</v>
      </c>
      <c r="S10" s="1" t="s">
        <v>173</v>
      </c>
      <c r="T10" s="1" t="s">
        <v>174</v>
      </c>
      <c r="U10" s="1" t="s">
        <v>175</v>
      </c>
      <c r="V10" s="1" t="s">
        <v>176</v>
      </c>
    </row>
    <row r="11" s="1" customFormat="1" spans="1:22">
      <c r="A11" s="3">
        <v>21352818374</v>
      </c>
      <c r="B11" s="1" t="s">
        <v>210</v>
      </c>
      <c r="C11" s="1" t="s">
        <v>211</v>
      </c>
      <c r="D11" s="1" t="s">
        <v>212</v>
      </c>
      <c r="E11" s="1" t="s">
        <v>127</v>
      </c>
      <c r="F11" s="1" t="s">
        <v>161</v>
      </c>
      <c r="G11" s="1" t="s">
        <v>164</v>
      </c>
      <c r="H11" s="1" t="s">
        <v>165</v>
      </c>
      <c r="I11" s="1" t="s">
        <v>213</v>
      </c>
      <c r="J11" s="1" t="s">
        <v>167</v>
      </c>
      <c r="K11" s="1" t="s">
        <v>213</v>
      </c>
      <c r="L11" s="1" t="s">
        <v>213</v>
      </c>
      <c r="M11" s="1" t="s">
        <v>168</v>
      </c>
      <c r="N11" s="1" t="s">
        <v>168</v>
      </c>
      <c r="O11" s="1" t="s">
        <v>169</v>
      </c>
      <c r="P11" s="1" t="s">
        <v>170</v>
      </c>
      <c r="Q11" s="1" t="s">
        <v>171</v>
      </c>
      <c r="R11" s="1" t="s">
        <v>214</v>
      </c>
      <c r="S11" s="1" t="s">
        <v>173</v>
      </c>
      <c r="T11" s="1" t="s">
        <v>174</v>
      </c>
      <c r="U11" s="1" t="s">
        <v>175</v>
      </c>
      <c r="V11" s="1" t="s">
        <v>176</v>
      </c>
    </row>
    <row r="12" s="1" customFormat="1" spans="1:22">
      <c r="A12" s="3">
        <v>21350435081</v>
      </c>
      <c r="B12" s="1" t="s">
        <v>210</v>
      </c>
      <c r="C12" s="1" t="s">
        <v>215</v>
      </c>
      <c r="D12" s="1" t="s">
        <v>216</v>
      </c>
      <c r="E12" s="1" t="s">
        <v>217</v>
      </c>
      <c r="F12" s="1" t="s">
        <v>210</v>
      </c>
      <c r="G12" s="1" t="s">
        <v>181</v>
      </c>
      <c r="H12" s="1" t="s">
        <v>165</v>
      </c>
      <c r="I12" s="1" t="s">
        <v>218</v>
      </c>
      <c r="J12" s="1" t="s">
        <v>167</v>
      </c>
      <c r="K12" s="1" t="s">
        <v>218</v>
      </c>
      <c r="L12" s="1" t="s">
        <v>218</v>
      </c>
      <c r="M12" s="1" t="s">
        <v>168</v>
      </c>
      <c r="N12" s="1" t="s">
        <v>168</v>
      </c>
      <c r="O12" s="1" t="s">
        <v>169</v>
      </c>
      <c r="P12" s="1" t="s">
        <v>170</v>
      </c>
      <c r="Q12" s="1" t="s">
        <v>171</v>
      </c>
      <c r="R12" s="1" t="s">
        <v>219</v>
      </c>
      <c r="S12" s="1" t="s">
        <v>173</v>
      </c>
      <c r="T12" s="1" t="s">
        <v>174</v>
      </c>
      <c r="U12" s="1" t="s">
        <v>175</v>
      </c>
      <c r="V12" s="1" t="s">
        <v>176</v>
      </c>
    </row>
    <row r="13" s="1" customFormat="1" spans="1:22">
      <c r="A13" s="3">
        <v>21350291989</v>
      </c>
      <c r="B13" s="1" t="s">
        <v>210</v>
      </c>
      <c r="C13" s="1" t="s">
        <v>220</v>
      </c>
      <c r="D13" s="1" t="s">
        <v>221</v>
      </c>
      <c r="E13" s="1" t="s">
        <v>68</v>
      </c>
      <c r="F13" s="1" t="s">
        <v>210</v>
      </c>
      <c r="G13" s="1" t="s">
        <v>181</v>
      </c>
      <c r="H13" s="1" t="s">
        <v>165</v>
      </c>
      <c r="I13" s="1" t="s">
        <v>222</v>
      </c>
      <c r="J13" s="1" t="s">
        <v>167</v>
      </c>
      <c r="K13" s="1" t="s">
        <v>222</v>
      </c>
      <c r="L13" s="1" t="s">
        <v>222</v>
      </c>
      <c r="M13" s="1" t="s">
        <v>168</v>
      </c>
      <c r="N13" s="1" t="s">
        <v>168</v>
      </c>
      <c r="O13" s="1" t="s">
        <v>169</v>
      </c>
      <c r="P13" s="1" t="s">
        <v>170</v>
      </c>
      <c r="Q13" s="1" t="s">
        <v>171</v>
      </c>
      <c r="R13" s="1" t="s">
        <v>223</v>
      </c>
      <c r="S13" s="1" t="s">
        <v>173</v>
      </c>
      <c r="T13" s="1" t="s">
        <v>174</v>
      </c>
      <c r="U13" s="1" t="s">
        <v>175</v>
      </c>
      <c r="V13" s="1" t="s">
        <v>176</v>
      </c>
    </row>
    <row r="14" s="1" customFormat="1" spans="1:22">
      <c r="A14" s="3">
        <v>21349330568</v>
      </c>
      <c r="B14" s="1" t="s">
        <v>210</v>
      </c>
      <c r="C14" s="1" t="s">
        <v>224</v>
      </c>
      <c r="D14" s="1" t="s">
        <v>178</v>
      </c>
      <c r="E14" s="1" t="s">
        <v>64</v>
      </c>
      <c r="F14" s="1" t="s">
        <v>210</v>
      </c>
      <c r="G14" s="1" t="s">
        <v>181</v>
      </c>
      <c r="H14" s="1" t="s">
        <v>165</v>
      </c>
      <c r="I14" s="1" t="s">
        <v>225</v>
      </c>
      <c r="J14" s="1" t="s">
        <v>167</v>
      </c>
      <c r="K14" s="1" t="s">
        <v>225</v>
      </c>
      <c r="L14" s="1" t="s">
        <v>225</v>
      </c>
      <c r="M14" s="1" t="s">
        <v>168</v>
      </c>
      <c r="N14" s="1" t="s">
        <v>168</v>
      </c>
      <c r="O14" s="1" t="s">
        <v>169</v>
      </c>
      <c r="P14" s="1" t="s">
        <v>170</v>
      </c>
      <c r="Q14" s="1" t="s">
        <v>171</v>
      </c>
      <c r="R14" s="1" t="s">
        <v>226</v>
      </c>
      <c r="S14" s="1" t="s">
        <v>173</v>
      </c>
      <c r="T14" s="1" t="s">
        <v>174</v>
      </c>
      <c r="U14" s="1" t="s">
        <v>175</v>
      </c>
      <c r="V14" s="1" t="s">
        <v>176</v>
      </c>
    </row>
    <row r="15" s="1" customFormat="1" spans="1:22">
      <c r="A15" s="3">
        <v>21348139250</v>
      </c>
      <c r="B15" s="1" t="s">
        <v>227</v>
      </c>
      <c r="C15" s="1" t="s">
        <v>228</v>
      </c>
      <c r="D15" s="1" t="s">
        <v>229</v>
      </c>
      <c r="E15" s="1" t="s">
        <v>59</v>
      </c>
      <c r="F15" s="1" t="s">
        <v>210</v>
      </c>
      <c r="G15" s="1" t="s">
        <v>181</v>
      </c>
      <c r="H15" s="1" t="s">
        <v>165</v>
      </c>
      <c r="I15" s="1" t="s">
        <v>230</v>
      </c>
      <c r="J15" s="1" t="s">
        <v>167</v>
      </c>
      <c r="K15" s="1" t="s">
        <v>230</v>
      </c>
      <c r="L15" s="1" t="s">
        <v>230</v>
      </c>
      <c r="M15" s="1" t="s">
        <v>168</v>
      </c>
      <c r="N15" s="1" t="s">
        <v>168</v>
      </c>
      <c r="O15" s="1" t="s">
        <v>169</v>
      </c>
      <c r="P15" s="1" t="s">
        <v>170</v>
      </c>
      <c r="Q15" s="1" t="s">
        <v>171</v>
      </c>
      <c r="R15" s="1" t="s">
        <v>231</v>
      </c>
      <c r="S15" s="1" t="s">
        <v>173</v>
      </c>
      <c r="T15" s="1" t="s">
        <v>174</v>
      </c>
      <c r="U15" s="1" t="s">
        <v>175</v>
      </c>
      <c r="V15" s="1" t="s">
        <v>176</v>
      </c>
    </row>
    <row r="16" s="1" customFormat="1" spans="1:22">
      <c r="A16" s="3">
        <v>21346933735</v>
      </c>
      <c r="B16" s="1" t="s">
        <v>227</v>
      </c>
      <c r="C16" s="1" t="s">
        <v>232</v>
      </c>
      <c r="D16" s="1" t="s">
        <v>233</v>
      </c>
      <c r="E16" s="1" t="s">
        <v>54</v>
      </c>
      <c r="F16" s="1" t="s">
        <v>210</v>
      </c>
      <c r="G16" s="1" t="s">
        <v>181</v>
      </c>
      <c r="H16" s="1" t="s">
        <v>165</v>
      </c>
      <c r="I16" s="1" t="s">
        <v>234</v>
      </c>
      <c r="J16" s="1" t="s">
        <v>167</v>
      </c>
      <c r="K16" s="1" t="s">
        <v>234</v>
      </c>
      <c r="L16" s="1" t="s">
        <v>234</v>
      </c>
      <c r="M16" s="1" t="s">
        <v>168</v>
      </c>
      <c r="N16" s="1" t="s">
        <v>168</v>
      </c>
      <c r="O16" s="1" t="s">
        <v>169</v>
      </c>
      <c r="P16" s="1" t="s">
        <v>170</v>
      </c>
      <c r="Q16" s="1" t="s">
        <v>171</v>
      </c>
      <c r="R16" s="1" t="s">
        <v>235</v>
      </c>
      <c r="S16" s="1" t="s">
        <v>173</v>
      </c>
      <c r="T16" s="1" t="s">
        <v>174</v>
      </c>
      <c r="U16" s="1" t="s">
        <v>175</v>
      </c>
      <c r="V16" s="1" t="s">
        <v>176</v>
      </c>
    </row>
    <row r="17" s="1" customFormat="1" spans="1:22">
      <c r="A17" s="3">
        <v>21341846738</v>
      </c>
      <c r="B17" s="1" t="s">
        <v>227</v>
      </c>
      <c r="C17" s="1" t="s">
        <v>236</v>
      </c>
      <c r="D17" s="1" t="s">
        <v>237</v>
      </c>
      <c r="E17" s="1" t="s">
        <v>50</v>
      </c>
      <c r="F17" s="1" t="s">
        <v>210</v>
      </c>
      <c r="G17" s="1" t="s">
        <v>181</v>
      </c>
      <c r="H17" s="1" t="s">
        <v>165</v>
      </c>
      <c r="I17" s="1" t="s">
        <v>238</v>
      </c>
      <c r="J17" s="1" t="s">
        <v>167</v>
      </c>
      <c r="K17" s="1" t="s">
        <v>238</v>
      </c>
      <c r="L17" s="1" t="s">
        <v>238</v>
      </c>
      <c r="M17" s="1" t="s">
        <v>168</v>
      </c>
      <c r="N17" s="1" t="s">
        <v>168</v>
      </c>
      <c r="O17" s="1" t="s">
        <v>169</v>
      </c>
      <c r="P17" s="1" t="s">
        <v>170</v>
      </c>
      <c r="Q17" s="1" t="s">
        <v>171</v>
      </c>
      <c r="R17" s="1" t="s">
        <v>239</v>
      </c>
      <c r="S17" s="1" t="s">
        <v>173</v>
      </c>
      <c r="T17" s="1" t="s">
        <v>174</v>
      </c>
      <c r="U17" s="1" t="s">
        <v>175</v>
      </c>
      <c r="V17" s="1" t="s">
        <v>176</v>
      </c>
    </row>
    <row r="18" s="1" customFormat="1" spans="1:22">
      <c r="A18" s="3">
        <v>21334253407</v>
      </c>
      <c r="B18" s="1" t="s">
        <v>240</v>
      </c>
      <c r="C18" s="1" t="s">
        <v>241</v>
      </c>
      <c r="D18" s="1" t="s">
        <v>242</v>
      </c>
      <c r="E18" s="1" t="s">
        <v>123</v>
      </c>
      <c r="F18" s="1" t="s">
        <v>227</v>
      </c>
      <c r="G18" s="1" t="s">
        <v>164</v>
      </c>
      <c r="H18" s="1" t="s">
        <v>165</v>
      </c>
      <c r="I18" s="1" t="s">
        <v>243</v>
      </c>
      <c r="J18" s="1" t="s">
        <v>167</v>
      </c>
      <c r="K18" s="1" t="s">
        <v>243</v>
      </c>
      <c r="L18" s="1" t="s">
        <v>243</v>
      </c>
      <c r="M18" s="1" t="s">
        <v>168</v>
      </c>
      <c r="N18" s="1" t="s">
        <v>168</v>
      </c>
      <c r="O18" s="1" t="s">
        <v>169</v>
      </c>
      <c r="P18" s="1" t="s">
        <v>170</v>
      </c>
      <c r="Q18" s="1" t="s">
        <v>171</v>
      </c>
      <c r="R18" s="1" t="s">
        <v>244</v>
      </c>
      <c r="S18" s="1" t="s">
        <v>173</v>
      </c>
      <c r="T18" s="1" t="s">
        <v>174</v>
      </c>
      <c r="U18" s="1" t="s">
        <v>175</v>
      </c>
      <c r="V18" s="1" t="s">
        <v>176</v>
      </c>
    </row>
    <row r="19" s="1" customFormat="1" spans="1:22">
      <c r="A19" s="3">
        <v>999221331610880</v>
      </c>
      <c r="B19" s="1" t="s">
        <v>240</v>
      </c>
      <c r="C19" s="1" t="s">
        <v>245</v>
      </c>
      <c r="D19" s="1" t="s">
        <v>233</v>
      </c>
      <c r="E19" s="1" t="s">
        <v>44</v>
      </c>
      <c r="F19" s="1" t="s">
        <v>240</v>
      </c>
      <c r="G19" s="1" t="s">
        <v>181</v>
      </c>
      <c r="H19" s="1" t="s">
        <v>165</v>
      </c>
      <c r="I19" s="1" t="s">
        <v>246</v>
      </c>
      <c r="J19" s="1" t="s">
        <v>167</v>
      </c>
      <c r="K19" s="1" t="s">
        <v>246</v>
      </c>
      <c r="L19" s="1" t="s">
        <v>246</v>
      </c>
      <c r="M19" s="1" t="s">
        <v>168</v>
      </c>
      <c r="N19" s="1" t="s">
        <v>168</v>
      </c>
      <c r="O19" s="1" t="s">
        <v>169</v>
      </c>
      <c r="P19" s="1" t="s">
        <v>170</v>
      </c>
      <c r="Q19" s="1" t="s">
        <v>171</v>
      </c>
      <c r="R19" s="1" t="s">
        <v>247</v>
      </c>
      <c r="S19" s="1" t="s">
        <v>173</v>
      </c>
      <c r="T19" s="1" t="s">
        <v>174</v>
      </c>
      <c r="U19" s="1" t="s">
        <v>175</v>
      </c>
      <c r="V19" s="1" t="s">
        <v>176</v>
      </c>
    </row>
    <row r="20" s="1" customFormat="1" spans="1:22">
      <c r="A20" s="3">
        <v>999221327296773</v>
      </c>
      <c r="B20" s="1" t="s">
        <v>248</v>
      </c>
      <c r="C20" s="1" t="s">
        <v>249</v>
      </c>
      <c r="D20" s="1" t="s">
        <v>250</v>
      </c>
      <c r="E20" s="1" t="s">
        <v>39</v>
      </c>
      <c r="F20" s="1" t="s">
        <v>210</v>
      </c>
      <c r="G20" s="1" t="s">
        <v>181</v>
      </c>
      <c r="H20" s="1" t="s">
        <v>165</v>
      </c>
      <c r="I20" s="1" t="s">
        <v>251</v>
      </c>
      <c r="J20" s="1" t="s">
        <v>167</v>
      </c>
      <c r="K20" s="1" t="s">
        <v>251</v>
      </c>
      <c r="L20" s="1" t="s">
        <v>251</v>
      </c>
      <c r="M20" s="1" t="s">
        <v>168</v>
      </c>
      <c r="N20" s="1" t="s">
        <v>168</v>
      </c>
      <c r="O20" s="1" t="s">
        <v>169</v>
      </c>
      <c r="P20" s="1" t="s">
        <v>170</v>
      </c>
      <c r="Q20" s="1" t="s">
        <v>171</v>
      </c>
      <c r="R20" s="1" t="s">
        <v>252</v>
      </c>
      <c r="S20" s="1" t="s">
        <v>173</v>
      </c>
      <c r="T20" s="1" t="s">
        <v>174</v>
      </c>
      <c r="U20" s="1" t="s">
        <v>175</v>
      </c>
      <c r="V20" s="1" t="s">
        <v>176</v>
      </c>
    </row>
    <row r="21" s="1" customFormat="1" spans="1:22">
      <c r="A21" s="3">
        <v>999221327082476</v>
      </c>
      <c r="B21" s="1" t="s">
        <v>248</v>
      </c>
      <c r="C21" s="1" t="s">
        <v>253</v>
      </c>
      <c r="D21" s="1" t="s">
        <v>250</v>
      </c>
      <c r="E21" s="1" t="s">
        <v>31</v>
      </c>
      <c r="F21" s="1" t="s">
        <v>210</v>
      </c>
      <c r="G21" s="1" t="s">
        <v>181</v>
      </c>
      <c r="H21" s="1" t="s">
        <v>165</v>
      </c>
      <c r="I21" s="1" t="s">
        <v>254</v>
      </c>
      <c r="J21" s="1" t="s">
        <v>167</v>
      </c>
      <c r="K21" s="1" t="s">
        <v>254</v>
      </c>
      <c r="L21" s="1" t="s">
        <v>254</v>
      </c>
      <c r="M21" s="1" t="s">
        <v>168</v>
      </c>
      <c r="N21" s="1" t="s">
        <v>168</v>
      </c>
      <c r="O21" s="1" t="s">
        <v>169</v>
      </c>
      <c r="P21" s="1" t="s">
        <v>170</v>
      </c>
      <c r="Q21" s="1" t="s">
        <v>171</v>
      </c>
      <c r="R21" s="1" t="s">
        <v>255</v>
      </c>
      <c r="S21" s="1" t="s">
        <v>173</v>
      </c>
      <c r="T21" s="1" t="s">
        <v>174</v>
      </c>
      <c r="U21" s="1" t="s">
        <v>175</v>
      </c>
      <c r="V21" s="1" t="s">
        <v>176</v>
      </c>
    </row>
    <row r="22" s="1" customFormat="1" spans="1:22">
      <c r="A22" s="3">
        <v>21321395806</v>
      </c>
      <c r="B22" s="1" t="s">
        <v>248</v>
      </c>
      <c r="C22" s="1" t="s">
        <v>256</v>
      </c>
      <c r="D22" s="1" t="s">
        <v>257</v>
      </c>
      <c r="E22" s="1" t="s">
        <v>258</v>
      </c>
      <c r="F22" s="1" t="s">
        <v>181</v>
      </c>
      <c r="G22" s="1" t="s">
        <v>161</v>
      </c>
      <c r="H22" s="1" t="s">
        <v>165</v>
      </c>
      <c r="I22" s="1" t="s">
        <v>259</v>
      </c>
      <c r="J22" s="1" t="s">
        <v>167</v>
      </c>
      <c r="K22" s="1" t="s">
        <v>259</v>
      </c>
      <c r="L22" s="1" t="s">
        <v>259</v>
      </c>
      <c r="M22" s="1" t="s">
        <v>168</v>
      </c>
      <c r="N22" s="1" t="s">
        <v>168</v>
      </c>
      <c r="O22" s="1" t="s">
        <v>169</v>
      </c>
      <c r="P22" s="1" t="s">
        <v>170</v>
      </c>
      <c r="Q22" s="1" t="s">
        <v>171</v>
      </c>
      <c r="R22" s="1" t="s">
        <v>260</v>
      </c>
      <c r="S22" s="1" t="s">
        <v>173</v>
      </c>
      <c r="T22" s="1" t="s">
        <v>174</v>
      </c>
      <c r="U22" s="1" t="s">
        <v>175</v>
      </c>
      <c r="V22" s="1" t="s">
        <v>176</v>
      </c>
    </row>
    <row r="23" s="1" customFormat="1" spans="1:22">
      <c r="A23" s="3">
        <v>999221313856424</v>
      </c>
      <c r="B23" s="1" t="s">
        <v>248</v>
      </c>
      <c r="C23" s="1" t="s">
        <v>261</v>
      </c>
      <c r="D23" s="1" t="s">
        <v>250</v>
      </c>
      <c r="E23" s="1" t="s">
        <v>76</v>
      </c>
      <c r="F23" s="1" t="s">
        <v>181</v>
      </c>
      <c r="G23" s="1" t="s">
        <v>161</v>
      </c>
      <c r="H23" s="1" t="s">
        <v>165</v>
      </c>
      <c r="I23" s="1" t="s">
        <v>262</v>
      </c>
      <c r="J23" s="1" t="s">
        <v>167</v>
      </c>
      <c r="K23" s="1" t="s">
        <v>262</v>
      </c>
      <c r="L23" s="1" t="s">
        <v>262</v>
      </c>
      <c r="M23" s="1" t="s">
        <v>168</v>
      </c>
      <c r="N23" s="1" t="s">
        <v>168</v>
      </c>
      <c r="O23" s="1" t="s">
        <v>169</v>
      </c>
      <c r="P23" s="1" t="s">
        <v>170</v>
      </c>
      <c r="Q23" s="1" t="s">
        <v>171</v>
      </c>
      <c r="R23" s="1" t="s">
        <v>263</v>
      </c>
      <c r="S23" s="1" t="s">
        <v>173</v>
      </c>
      <c r="T23" s="1" t="s">
        <v>174</v>
      </c>
      <c r="U23" s="1" t="s">
        <v>175</v>
      </c>
      <c r="V23" s="1" t="s">
        <v>176</v>
      </c>
    </row>
    <row r="24" s="1" customFormat="1" spans="1:22">
      <c r="A24" s="3">
        <v>21310070513</v>
      </c>
      <c r="B24" s="1" t="s">
        <v>264</v>
      </c>
      <c r="C24" s="1" t="s">
        <v>265</v>
      </c>
      <c r="D24" s="1" t="s">
        <v>266</v>
      </c>
      <c r="E24" s="1" t="s">
        <v>267</v>
      </c>
      <c r="F24" s="1" t="s">
        <v>161</v>
      </c>
      <c r="G24" s="1" t="s">
        <v>164</v>
      </c>
      <c r="H24" s="1" t="s">
        <v>165</v>
      </c>
      <c r="I24" s="1" t="s">
        <v>268</v>
      </c>
      <c r="J24" s="1" t="s">
        <v>167</v>
      </c>
      <c r="K24" s="1" t="s">
        <v>268</v>
      </c>
      <c r="L24" s="1" t="s">
        <v>268</v>
      </c>
      <c r="M24" s="1" t="s">
        <v>168</v>
      </c>
      <c r="N24" s="1" t="s">
        <v>168</v>
      </c>
      <c r="O24" s="1" t="s">
        <v>169</v>
      </c>
      <c r="P24" s="1" t="s">
        <v>170</v>
      </c>
      <c r="Q24" s="1" t="s">
        <v>171</v>
      </c>
      <c r="R24" s="1" t="s">
        <v>269</v>
      </c>
      <c r="S24" s="1" t="s">
        <v>173</v>
      </c>
      <c r="T24" s="1" t="s">
        <v>174</v>
      </c>
      <c r="U24" s="1" t="s">
        <v>175</v>
      </c>
      <c r="V24" s="1" t="s">
        <v>176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2022-10-24T01:10:10Z</dcterms:created>
  <dcterms:modified xsi:type="dcterms:W3CDTF">2022-10-24T01:21:40Z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6EA329BD3CA8479F8C73159CF24D1DF9</vt:lpwstr>
  </property>
  <property fmtid="{D5CDD505-2E9C-101B-9397-08002B2CF9AE}" pid="3" name="KSOProductBuildVer">
    <vt:lpwstr>2052-11.1.0.12598</vt:lpwstr>
  </property>
</Properties>
</file>