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对账!$A$1:$I$65</definedName>
  </definedNames>
  <calcPr calcId="144525"/>
</workbook>
</file>

<file path=xl/sharedStrings.xml><?xml version="1.0" encoding="utf-8"?>
<sst xmlns="http://schemas.openxmlformats.org/spreadsheetml/2006/main" count="3535" uniqueCount="787">
  <si>
    <t>去哪儿网酒店预付对账单</t>
  </si>
  <si>
    <t>供应商名称：</t>
  </si>
  <si>
    <t>趣悠游</t>
  </si>
  <si>
    <t>结算周期：</t>
  </si>
  <si>
    <t>2022-10-17至2022-10-23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</si>
  <si>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</si>
  <si>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</si>
  <si>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</si>
  <si>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</si>
  <si>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</si>
  <si>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</si>
  <si>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</si>
  <si>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</si>
  <si>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</si>
  <si>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</si>
  <si>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</si>
  <si>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</si>
  <si>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</si>
  <si>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</si>
  <si>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</si>
  <si>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¥106,015.60</t>
  </si>
  <si>
    <t>¥25,751.60</t>
  </si>
  <si>
    <t>¥7,474.00</t>
  </si>
  <si>
    <t>¥72,790.00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</si>
  <si>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</si>
  <si>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</si>
  <si>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</si>
  <si>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</si>
  <si>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</si>
  <si>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</si>
  <si>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</si>
  <si>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</si>
  <si>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</si>
  <si>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</si>
  <si>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</si>
  <si>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</si>
  <si>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</si>
  <si>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</si>
  <si>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</si>
  <si>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</si>
  <si>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</si>
  <si>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</si>
  <si>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</si>
  <si>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</si>
  <si>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</si>
  <si>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</si>
  <si>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</si>
  <si>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</si>
  <si>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</si>
  <si>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</si>
  <si>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</si>
  <si>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</si>
  <si>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</si>
  <si>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</si>
  <si>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</si>
  <si>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</si>
  <si>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</si>
  <si>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</si>
  <si>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</si>
  <si>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</si>
  <si>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</si>
  <si>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</si>
  <si>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</si>
  <si>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</si>
  <si>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</si>
  <si>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</si>
  <si>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</si>
  <si>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</si>
  <si>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</si>
  <si>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</si>
  <si>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703146026788</t>
  </si>
  <si>
    <t>2733867</t>
  </si>
  <si>
    <t>酒店预付</t>
  </si>
  <si>
    <t>否</t>
  </si>
  <si>
    <t>普通</t>
  </si>
  <si>
    <t>197295179</t>
  </si>
  <si>
    <t>曼谷铂尔曼皇权酒店 (SHA Plus+)</t>
  </si>
  <si>
    <t>1626188</t>
  </si>
  <si>
    <t>SU/LIKUN</t>
  </si>
  <si>
    <t>2022-10-10</t>
  </si>
  <si>
    <t>2022-10-13</t>
  </si>
  <si>
    <t>2022-10-17</t>
  </si>
  <si>
    <t>¥1,808.00</t>
  </si>
  <si>
    <t>¥172.00</t>
  </si>
  <si>
    <t>¥1,636.00</t>
  </si>
  <si>
    <t>Superior Room</t>
  </si>
  <si>
    <t>WEBSITE</t>
  </si>
  <si>
    <t>703149693950</t>
  </si>
  <si>
    <t>2738819</t>
  </si>
  <si>
    <t>197308997</t>
  </si>
  <si>
    <t>阿瓦尼阿特里姆曼谷酒店(SHA认证)</t>
  </si>
  <si>
    <t>QIN/HANBIN|CHENG/XINRAN</t>
  </si>
  <si>
    <t>2022-10-14</t>
  </si>
  <si>
    <t>¥753.00</t>
  </si>
  <si>
    <t>¥75.00</t>
  </si>
  <si>
    <t>¥678.00</t>
  </si>
  <si>
    <t>Avani Premier Double Room</t>
  </si>
  <si>
    <t>703150174593</t>
  </si>
  <si>
    <t>2739603</t>
  </si>
  <si>
    <t>LIU/XIAO</t>
  </si>
  <si>
    <t>¥78.00</t>
  </si>
  <si>
    <t>¥675.00</t>
  </si>
  <si>
    <t>703150649000</t>
  </si>
  <si>
    <t>2740553</t>
  </si>
  <si>
    <t>197287691</t>
  </si>
  <si>
    <t>素坤逸11号拉珀蒂特萨利酒店</t>
  </si>
  <si>
    <t>LAN/XIYUAN</t>
  </si>
  <si>
    <t>2022-10-15</t>
  </si>
  <si>
    <t>¥420.00</t>
  </si>
  <si>
    <t>¥40.00</t>
  </si>
  <si>
    <t>¥380.00</t>
  </si>
  <si>
    <t>Superior Double Room</t>
  </si>
  <si>
    <t>703152859440</t>
  </si>
  <si>
    <t>2743453</t>
  </si>
  <si>
    <t>197283434</t>
  </si>
  <si>
    <t>城市季节哈姆拉酒店</t>
  </si>
  <si>
    <t>JIA/ZHIWEI|ZHENG/LINXIANG</t>
  </si>
  <si>
    <t>2022-10-16</t>
  </si>
  <si>
    <t>¥1,234.00</t>
  </si>
  <si>
    <t>¥122.00</t>
  </si>
  <si>
    <t>¥1,112.00</t>
  </si>
  <si>
    <t>Premier Room</t>
  </si>
  <si>
    <t>703153989150</t>
  </si>
  <si>
    <t>2744538</t>
  </si>
  <si>
    <t>820697677</t>
  </si>
  <si>
    <t>千叶站前大和鲁内酒店</t>
  </si>
  <si>
    <t>WANG/LILI|LIU/XIN</t>
  </si>
  <si>
    <t>2022-10-18</t>
  </si>
  <si>
    <t>¥914.00</t>
  </si>
  <si>
    <t>2022-10-17 14:41:10</t>
  </si>
  <si>
    <t>Moderate Double Room Non Smoking</t>
  </si>
  <si>
    <t>703153600966</t>
  </si>
  <si>
    <t>2745359</t>
  </si>
  <si>
    <t>228803438</t>
  </si>
  <si>
    <t>澳门新东方置地酒店</t>
  </si>
  <si>
    <t>JU/ZHENDUO|XING/SHIQI</t>
  </si>
  <si>
    <t>¥201.00</t>
  </si>
  <si>
    <t>2022-10-17 22:34:32</t>
  </si>
  <si>
    <t>高级双人房</t>
  </si>
  <si>
    <t>703148059783</t>
  </si>
  <si>
    <t>2736596</t>
  </si>
  <si>
    <t>197317649</t>
  </si>
  <si>
    <t>三井酒店</t>
  </si>
  <si>
    <t>ZHANG/ZIJUN|PANG/HAO</t>
  </si>
  <si>
    <t>2022-10-12</t>
  </si>
  <si>
    <t>¥2,800.00</t>
  </si>
  <si>
    <t>¥300.00</t>
  </si>
  <si>
    <t>¥2,500.00</t>
  </si>
  <si>
    <t>Standard Twin Bed</t>
  </si>
  <si>
    <t>703141634950</t>
  </si>
  <si>
    <t>2726610</t>
  </si>
  <si>
    <t>197321549</t>
  </si>
  <si>
    <t>铂尔曼吉隆坡城市中心大酒店</t>
  </si>
  <si>
    <t>XIANG/GUANGYI</t>
  </si>
  <si>
    <t>2022-10-05</t>
  </si>
  <si>
    <t>¥613.00</t>
  </si>
  <si>
    <t>¥66.00</t>
  </si>
  <si>
    <t>¥547.00</t>
  </si>
  <si>
    <t>Deluxe Room</t>
  </si>
  <si>
    <t>703152562406</t>
  </si>
  <si>
    <t>2743230</t>
  </si>
  <si>
    <t>221842427</t>
  </si>
  <si>
    <t>澳门新丽华酒店</t>
  </si>
  <si>
    <t>CHEANG/CHILONG</t>
  </si>
  <si>
    <t>¥320.00</t>
  </si>
  <si>
    <t>¥30.00</t>
  </si>
  <si>
    <t>¥290.00</t>
  </si>
  <si>
    <t>Standard Double Room</t>
  </si>
  <si>
    <t>703149034318</t>
  </si>
  <si>
    <t>2737417</t>
  </si>
  <si>
    <t>811470577</t>
  </si>
  <si>
    <t>曼谷西隆诺富特酒店 (SHA Plus+)</t>
  </si>
  <si>
    <t>HU/HUI</t>
  </si>
  <si>
    <t>¥1,320.00</t>
  </si>
  <si>
    <t>¥80.00</t>
  </si>
  <si>
    <t>¥1,240.00</t>
  </si>
  <si>
    <t>superior room</t>
  </si>
  <si>
    <t>703150235821</t>
  </si>
  <si>
    <t>2739946</t>
  </si>
  <si>
    <t>806781997</t>
  </si>
  <si>
    <t>皇后奢华大酒店 (SHA Extra Plus)</t>
  </si>
  <si>
    <t>RAO/MINGDI|LIU/HUI</t>
  </si>
  <si>
    <t>¥1,023.00</t>
  </si>
  <si>
    <t>¥87.00</t>
  </si>
  <si>
    <t>¥936.00</t>
  </si>
  <si>
    <t>703152726060</t>
  </si>
  <si>
    <t>2743532</t>
  </si>
  <si>
    <t>236125640</t>
  </si>
  <si>
    <t>南邦小屋公寓式酒店</t>
  </si>
  <si>
    <t>DONGLI/YUJUN</t>
  </si>
  <si>
    <t>¥94.00</t>
  </si>
  <si>
    <t>¥8.00</t>
  </si>
  <si>
    <t>¥86.00</t>
  </si>
  <si>
    <t>standard room</t>
  </si>
  <si>
    <t>703152000110</t>
  </si>
  <si>
    <t>2742872</t>
  </si>
  <si>
    <t>197293763</t>
  </si>
  <si>
    <t>曼谷沙吞路耐拉提瓦斯公寓酒店</t>
  </si>
  <si>
    <t>POZARLIK/KAROL</t>
  </si>
  <si>
    <t>¥382.00</t>
  </si>
  <si>
    <t>¥36.00</t>
  </si>
  <si>
    <t>¥346.00</t>
  </si>
  <si>
    <t>Studio Room</t>
  </si>
  <si>
    <t>703151273063</t>
  </si>
  <si>
    <t>2741368</t>
  </si>
  <si>
    <t>197324210</t>
  </si>
  <si>
    <t>曼谷铂尔曼G酒店 （SHA Extra Plus）</t>
  </si>
  <si>
    <t>MO/LI</t>
  </si>
  <si>
    <t>¥934.00</t>
  </si>
  <si>
    <t>¥92.00</t>
  </si>
  <si>
    <t>¥842.00</t>
  </si>
  <si>
    <t>premium deluxe twin room</t>
  </si>
  <si>
    <t>703151204317</t>
  </si>
  <si>
    <t>2741457</t>
  </si>
  <si>
    <t>870808986</t>
  </si>
  <si>
    <t>曼谷辛德霍恩凯宾斯基</t>
  </si>
  <si>
    <t>ZHANG/YUANYUAN</t>
  </si>
  <si>
    <t>¥9,978.00</t>
  </si>
  <si>
    <t>¥866.00</t>
  </si>
  <si>
    <t>¥9,112.00</t>
  </si>
  <si>
    <t>Grand Executive Suite</t>
  </si>
  <si>
    <t>703153761450</t>
  </si>
  <si>
    <t>2744206</t>
  </si>
  <si>
    <t>197285849</t>
  </si>
  <si>
    <t>奇德伦中心酒店 (SHA Extra Plus)</t>
  </si>
  <si>
    <t>FENG/JINGYU</t>
  </si>
  <si>
    <t>¥590.00</t>
  </si>
  <si>
    <t>¥56.00</t>
  </si>
  <si>
    <t>¥534.00</t>
  </si>
  <si>
    <t>703153809418</t>
  </si>
  <si>
    <t>2745374</t>
  </si>
  <si>
    <t>197293541</t>
  </si>
  <si>
    <t>曼谷财富酒店 (SHA Plus+)</t>
  </si>
  <si>
    <t>ZHANG/LEI</t>
  </si>
  <si>
    <t>¥425.00</t>
  </si>
  <si>
    <t>¥385.00</t>
  </si>
  <si>
    <t>Deluxe 1 King Bed</t>
  </si>
  <si>
    <t>703152568230</t>
  </si>
  <si>
    <t>2743654</t>
  </si>
  <si>
    <t>197275742</t>
  </si>
  <si>
    <t>芭东海滩贝斯特韦斯特酒店(SHA Extra Plus)</t>
  </si>
  <si>
    <t>HUANG/CHANGZHEN</t>
  </si>
  <si>
    <t>2022-10-19</t>
  </si>
  <si>
    <t>¥296.00</t>
  </si>
  <si>
    <t>¥26.00</t>
  </si>
  <si>
    <t>¥270.00</t>
  </si>
  <si>
    <t>Superior Queen Room</t>
  </si>
  <si>
    <t>703152268853</t>
  </si>
  <si>
    <t>2743362</t>
  </si>
  <si>
    <t>703153947878</t>
  </si>
  <si>
    <t>2744156</t>
  </si>
  <si>
    <t>197289803</t>
  </si>
  <si>
    <t>曼谷 JW 万豪酒店 (SHA Plus+)</t>
  </si>
  <si>
    <t>HE/XIN|WANG/QINGHUA</t>
  </si>
  <si>
    <t>¥2,422.00</t>
  </si>
  <si>
    <t>¥250.00</t>
  </si>
  <si>
    <t>¥2,172.00</t>
  </si>
  <si>
    <t>Deluxe king room</t>
  </si>
  <si>
    <t>703153203511</t>
  </si>
  <si>
    <t>2745106</t>
  </si>
  <si>
    <t>¥356.00</t>
  </si>
  <si>
    <t>¥31.00</t>
  </si>
  <si>
    <t>¥325.00</t>
  </si>
  <si>
    <t>703154196075</t>
  </si>
  <si>
    <t>2746331</t>
  </si>
  <si>
    <t>197289830</t>
  </si>
  <si>
    <t>曼谷都市酒店</t>
  </si>
  <si>
    <t>WANG/WENBIN|KOH/KOKCHONG</t>
  </si>
  <si>
    <t>¥608.00</t>
  </si>
  <si>
    <t>¥60.00</t>
  </si>
  <si>
    <t>¥548.00</t>
  </si>
  <si>
    <t>standard twin bed room</t>
  </si>
  <si>
    <t>703154426629</t>
  </si>
  <si>
    <t>2746248</t>
  </si>
  <si>
    <t>871941318</t>
  </si>
  <si>
    <t>曼谷拉玛9号美蒂雅酒店</t>
  </si>
  <si>
    <t>LIU/MEILI</t>
  </si>
  <si>
    <t>¥341.00</t>
  </si>
  <si>
    <t>¥29.00</t>
  </si>
  <si>
    <t>¥312.00</t>
  </si>
  <si>
    <t>Superior Room with Garden View</t>
  </si>
  <si>
    <t>703154053822</t>
  </si>
  <si>
    <t>2746063</t>
  </si>
  <si>
    <t>244138918</t>
  </si>
  <si>
    <t>盛泰澜曼谷拉普崂中央广场酒店 (SHA Plus+)</t>
  </si>
  <si>
    <t>LIU/YINGHUI</t>
  </si>
  <si>
    <t>¥473.00</t>
  </si>
  <si>
    <t>¥47.00</t>
  </si>
  <si>
    <t>¥426.00</t>
  </si>
  <si>
    <t>deluxe king bed room</t>
  </si>
  <si>
    <t>703154317309</t>
  </si>
  <si>
    <t>2746403</t>
  </si>
  <si>
    <t>¥447.00</t>
  </si>
  <si>
    <t>¥42.00</t>
  </si>
  <si>
    <t>¥405.00</t>
  </si>
  <si>
    <t>703154440635</t>
  </si>
  <si>
    <t>2746721</t>
  </si>
  <si>
    <t>871569483</t>
  </si>
  <si>
    <t>UHG - 安努季节酒店</t>
  </si>
  <si>
    <t>ZHANG/HAOCHENG</t>
  </si>
  <si>
    <t>¥210.00</t>
  </si>
  <si>
    <t>¥19.00</t>
  </si>
  <si>
    <t>¥191.00</t>
  </si>
  <si>
    <t>Superior Twin Room</t>
  </si>
  <si>
    <t>703155760492</t>
  </si>
  <si>
    <t>2747469</t>
  </si>
  <si>
    <t>2022-10-21</t>
  </si>
  <si>
    <t>¥2,444.00</t>
  </si>
  <si>
    <t>2022-10-19 09:55:20</t>
  </si>
  <si>
    <t>703153647584</t>
  </si>
  <si>
    <t>2744752</t>
  </si>
  <si>
    <t>197296571</t>
  </si>
  <si>
    <t>新加坡米阁大酒店</t>
  </si>
  <si>
    <t>LUO/JUNWEN</t>
  </si>
  <si>
    <t>2022-10-20</t>
  </si>
  <si>
    <t>¥1,746.00</t>
  </si>
  <si>
    <t>¥187.00</t>
  </si>
  <si>
    <t>¥1,559.00</t>
  </si>
  <si>
    <t>703154968319</t>
  </si>
  <si>
    <t>2745995</t>
  </si>
  <si>
    <t>199255280</t>
  </si>
  <si>
    <t>新加坡庄家大酒店</t>
  </si>
  <si>
    <t>LIN/ZHIQIANG</t>
  </si>
  <si>
    <t>¥1,064.00</t>
  </si>
  <si>
    <t>¥114.00</t>
  </si>
  <si>
    <t>¥950.00</t>
  </si>
  <si>
    <t>Superior (City View)</t>
  </si>
  <si>
    <t>703151922341</t>
  </si>
  <si>
    <t>2741136</t>
  </si>
  <si>
    <t>221839022</t>
  </si>
  <si>
    <t>香港都会海逸酒店</t>
  </si>
  <si>
    <t>SU/WENHAO</t>
  </si>
  <si>
    <t>¥1,731.00</t>
  </si>
  <si>
    <t>¥165.00</t>
  </si>
  <si>
    <t>¥1,566.00</t>
  </si>
  <si>
    <t>703153998635</t>
  </si>
  <si>
    <t>2744287</t>
  </si>
  <si>
    <t>197303528</t>
  </si>
  <si>
    <t>雅加达尼欧玛纳戈广场酒店</t>
  </si>
  <si>
    <t>ZHOU/BIAO</t>
  </si>
  <si>
    <t>¥334.00</t>
  </si>
  <si>
    <t>¥298.00</t>
  </si>
  <si>
    <t>NEO Room</t>
  </si>
  <si>
    <t>703154362651</t>
  </si>
  <si>
    <t>2746157</t>
  </si>
  <si>
    <t>¥384.00</t>
  </si>
  <si>
    <t>¥348.00</t>
  </si>
  <si>
    <t>703155176230</t>
  </si>
  <si>
    <t>2747490</t>
  </si>
  <si>
    <t>197585867</t>
  </si>
  <si>
    <t>格莱富酒店</t>
  </si>
  <si>
    <t>LI/SHOUBIN</t>
  </si>
  <si>
    <t>¥202.00</t>
  </si>
  <si>
    <t>¥183.00</t>
  </si>
  <si>
    <t>703155242847</t>
  </si>
  <si>
    <t>2748085</t>
  </si>
  <si>
    <t>KOH/KOKCHONG|KENNETH/WONGKAIYUAN</t>
  </si>
  <si>
    <t>703155261074</t>
  </si>
  <si>
    <t>2748059</t>
  </si>
  <si>
    <t>703155852119</t>
  </si>
  <si>
    <t>2748031</t>
  </si>
  <si>
    <t>¥1,671.00</t>
  </si>
  <si>
    <t>¥1,506.00</t>
  </si>
  <si>
    <t>Executive Twin Room</t>
  </si>
  <si>
    <t>703155138916</t>
  </si>
  <si>
    <t>2747321</t>
  </si>
  <si>
    <t>¥20.00</t>
  </si>
  <si>
    <t>¥190.00</t>
  </si>
  <si>
    <t>703156345460</t>
  </si>
  <si>
    <t>2749650</t>
  </si>
  <si>
    <t>240057023</t>
  </si>
  <si>
    <t>莫龙卡玛彦海滩酒店</t>
  </si>
  <si>
    <t>maluz/poiret</t>
  </si>
  <si>
    <t>2022-10-31</t>
  </si>
  <si>
    <t>2022-11-02</t>
  </si>
  <si>
    <t>¥4,394.60</t>
  </si>
  <si>
    <t>2022-10-20 23:00:00</t>
  </si>
  <si>
    <t>deluxe room</t>
  </si>
  <si>
    <t>703151157248</t>
  </si>
  <si>
    <t>2742016</t>
  </si>
  <si>
    <t>197587559</t>
  </si>
  <si>
    <t>曼谷香格里拉大酒店 (SHA Extra Plus)</t>
  </si>
  <si>
    <t>BHATIA/GURVINDER</t>
  </si>
  <si>
    <t>¥6,468.00</t>
  </si>
  <si>
    <t>¥640.00</t>
  </si>
  <si>
    <t>¥5,828.00</t>
  </si>
  <si>
    <t>horizon club king bed room</t>
  </si>
  <si>
    <t>703153729491</t>
  </si>
  <si>
    <t>2745151</t>
  </si>
  <si>
    <t>ZHANG/LEI|JIAO/JING</t>
  </si>
  <si>
    <t>¥1,700.00</t>
  </si>
  <si>
    <t>¥160.00</t>
  </si>
  <si>
    <t>¥1,540.00</t>
  </si>
  <si>
    <t>Deluxe Twin Beds</t>
  </si>
  <si>
    <t>703155767782</t>
  </si>
  <si>
    <t>2749039</t>
  </si>
  <si>
    <t>197316410</t>
  </si>
  <si>
    <t>穰南帝景酒店</t>
  </si>
  <si>
    <t>HUANG/QINGHUI|HUANG/HAISHAN</t>
  </si>
  <si>
    <t>¥345.00</t>
  </si>
  <si>
    <t>¥32.00</t>
  </si>
  <si>
    <t>¥313.00</t>
  </si>
  <si>
    <t>DOUBLE SUPERIOR</t>
  </si>
  <si>
    <t>703156484227</t>
  </si>
  <si>
    <t>2749845</t>
  </si>
  <si>
    <t>WANG/YIXI|SUN/YING</t>
  </si>
  <si>
    <t>¥519.00</t>
  </si>
  <si>
    <t>¥52.00</t>
  </si>
  <si>
    <t>¥467.00</t>
  </si>
  <si>
    <t>deluxe twin room</t>
  </si>
  <si>
    <t>703156395731</t>
  </si>
  <si>
    <t>2749561</t>
  </si>
  <si>
    <t>¥1,003.00</t>
  </si>
  <si>
    <t>¥99.00</t>
  </si>
  <si>
    <t>¥904.00</t>
  </si>
  <si>
    <t>703156998483</t>
  </si>
  <si>
    <t>2750650</t>
  </si>
  <si>
    <t>197313458</t>
  </si>
  <si>
    <t>拉萨达街酒店 - 会议活动的理想场所</t>
  </si>
  <si>
    <t>TAN/ENGHOOI</t>
  </si>
  <si>
    <t>¥367.00</t>
  </si>
  <si>
    <t>¥336.00</t>
  </si>
  <si>
    <t>Superior room</t>
  </si>
  <si>
    <t>703156110250</t>
  </si>
  <si>
    <t>2751131</t>
  </si>
  <si>
    <t>197290412</t>
  </si>
  <si>
    <t>吉隆坡全西特酒店</t>
  </si>
  <si>
    <t>ZHANG/JUNRU</t>
  </si>
  <si>
    <t>2022-10-22</t>
  </si>
  <si>
    <t>¥288.00</t>
  </si>
  <si>
    <t>¥257.00</t>
  </si>
  <si>
    <t>703155802068</t>
  </si>
  <si>
    <t>2747894</t>
  </si>
  <si>
    <t>LAU/KWINGCHIU</t>
  </si>
  <si>
    <t>¥1,196.00</t>
  </si>
  <si>
    <t>¥1,082.00</t>
  </si>
  <si>
    <t>703147213320</t>
  </si>
  <si>
    <t>2734171</t>
  </si>
  <si>
    <t>JING/WEIYI</t>
  </si>
  <si>
    <t>2022-10-11</t>
  </si>
  <si>
    <t>¥450.00</t>
  </si>
  <si>
    <t>¥41.00</t>
  </si>
  <si>
    <t>¥409.00</t>
  </si>
  <si>
    <t>703157215164</t>
  </si>
  <si>
    <t>2751571</t>
  </si>
  <si>
    <t>804831868</t>
  </si>
  <si>
    <t>沙吞大塔酒店 (SHA Plus+)</t>
  </si>
  <si>
    <t>LI/GUIXIANG</t>
  </si>
  <si>
    <t>¥138.00</t>
  </si>
  <si>
    <t>¥12.00</t>
  </si>
  <si>
    <t>¥126.00</t>
  </si>
  <si>
    <t>703156693727</t>
  </si>
  <si>
    <t>2749897</t>
  </si>
  <si>
    <t>¥406.00</t>
  </si>
  <si>
    <t>¥39.00</t>
  </si>
  <si>
    <t>703156504744</t>
  </si>
  <si>
    <t>2750076</t>
  </si>
  <si>
    <t>REN/DONG</t>
  </si>
  <si>
    <t>¥952.00</t>
  </si>
  <si>
    <t>¥858.00</t>
  </si>
  <si>
    <t>Premium Deluxe Double Room</t>
  </si>
  <si>
    <t>703158684347</t>
  </si>
  <si>
    <t>2753574</t>
  </si>
  <si>
    <t>197309375</t>
  </si>
  <si>
    <t>曼谷华昌传统酒店</t>
  </si>
  <si>
    <t>CHENG/LIANG|CHENG/LIANG</t>
  </si>
  <si>
    <t>2022-10-23</t>
  </si>
  <si>
    <t>¥1,510.00</t>
  </si>
  <si>
    <t>2022-10-22 10:17:55</t>
  </si>
  <si>
    <t>703158272799</t>
  </si>
  <si>
    <t>197314511</t>
  </si>
  <si>
    <t>卢克索酒店</t>
  </si>
  <si>
    <t>CHEN/YANMING</t>
  </si>
  <si>
    <t>2022-10-25</t>
  </si>
  <si>
    <t>¥5,268.00</t>
  </si>
  <si>
    <t>2022-10-22 22:38:22</t>
  </si>
  <si>
    <t>Pyramid Premium King Room</t>
  </si>
  <si>
    <t>703124928349</t>
  </si>
  <si>
    <t>2698127</t>
  </si>
  <si>
    <t>856271411</t>
  </si>
  <si>
    <t>洪腾海滨酒店 (槟城对抗新冠肺炎认证)</t>
  </si>
  <si>
    <t>XIONG/LING|HEW/KAHLOON|HEW/KAIJUN|HEW/KAIFENG</t>
  </si>
  <si>
    <t>2022-09-18</t>
  </si>
  <si>
    <t>¥807.00</t>
  </si>
  <si>
    <t>¥720.00</t>
  </si>
  <si>
    <t>Supreme Room</t>
  </si>
  <si>
    <t>703146682883</t>
  </si>
  <si>
    <t>2733372</t>
  </si>
  <si>
    <t>197587325</t>
  </si>
  <si>
    <t>吉隆坡JW万豪酒店</t>
  </si>
  <si>
    <t>LIU/LING|YU/BODI</t>
  </si>
  <si>
    <t>¥6,008.00</t>
  </si>
  <si>
    <t>¥644.00</t>
  </si>
  <si>
    <t>¥5,364.00</t>
  </si>
  <si>
    <t>Executive Deluxe</t>
  </si>
  <si>
    <t>703156633838</t>
  </si>
  <si>
    <t>2749351</t>
  </si>
  <si>
    <t>240098834</t>
  </si>
  <si>
    <t>吉隆坡 EQ 酒店</t>
  </si>
  <si>
    <t>FENG/WENWEN</t>
  </si>
  <si>
    <t>¥3,858.00</t>
  </si>
  <si>
    <t>¥414.00</t>
  </si>
  <si>
    <t>¥3,444.00</t>
  </si>
  <si>
    <t>Deluxe Room with KLCC View</t>
  </si>
  <si>
    <t>703158846059</t>
  </si>
  <si>
    <t>2754355</t>
  </si>
  <si>
    <t>859497608</t>
  </si>
  <si>
    <t>香港悦品度假酒店(屯门)</t>
  </si>
  <si>
    <t>WU/HONG</t>
  </si>
  <si>
    <t>¥799.00</t>
  </si>
  <si>
    <t>¥76.00</t>
  </si>
  <si>
    <t>¥723.00</t>
  </si>
  <si>
    <t>Superior Room (Run of House)-</t>
  </si>
  <si>
    <t>703135937345</t>
  </si>
  <si>
    <t>2716184</t>
  </si>
  <si>
    <t>871131234</t>
  </si>
  <si>
    <t>普吉岛西奈奢华酒店(SHA Extra Plus)</t>
  </si>
  <si>
    <t>STONE/MARTIN|HUANG/SAIFENG</t>
  </si>
  <si>
    <t>2022-09-29</t>
  </si>
  <si>
    <t>¥10,848.00</t>
  </si>
  <si>
    <t>¥800.00</t>
  </si>
  <si>
    <t>¥10,048.00</t>
  </si>
  <si>
    <t>Duplex Pool Villa</t>
  </si>
  <si>
    <t>703152917541</t>
  </si>
  <si>
    <t>2743113</t>
  </si>
  <si>
    <t>861558722</t>
  </si>
  <si>
    <t>洲际维涅特精选曼谷新浩中央酒店</t>
  </si>
  <si>
    <t>SUN/YE|MA/LIANG</t>
  </si>
  <si>
    <t>¥4,596.00</t>
  </si>
  <si>
    <t>¥378.00</t>
  </si>
  <si>
    <t>¥4,218.00</t>
  </si>
  <si>
    <t>1 King Bed Standard</t>
  </si>
  <si>
    <t>703157062522</t>
  </si>
  <si>
    <t>2751959</t>
  </si>
  <si>
    <t>CHEN/LONGTENG</t>
  </si>
  <si>
    <t>703155332193</t>
  </si>
  <si>
    <t>2749122</t>
  </si>
  <si>
    <t>XU/XIAOFENG|LIU/WENZHE</t>
  </si>
  <si>
    <t>¥624.00</t>
  </si>
  <si>
    <t>¥62.00</t>
  </si>
  <si>
    <t>¥562.00</t>
  </si>
  <si>
    <t>703158871491</t>
  </si>
  <si>
    <t>2754070</t>
  </si>
  <si>
    <t>804833779</t>
  </si>
  <si>
    <t>迎世海滩度假酒店及水疗中心 (SHA Extra Plus)</t>
  </si>
  <si>
    <t>LIN/JIAXIN</t>
  </si>
  <si>
    <t>¥973.00</t>
  </si>
  <si>
    <t>¥85.00</t>
  </si>
  <si>
    <t>¥888.00</t>
  </si>
  <si>
    <t>Suite Room A</t>
  </si>
  <si>
    <t>703159085793</t>
  </si>
  <si>
    <t>2756025</t>
  </si>
  <si>
    <t>LIU/HELIAN|ZHANG/QINXUE</t>
  </si>
  <si>
    <t>2022-10-24</t>
  </si>
  <si>
    <t>2022-10-29</t>
  </si>
  <si>
    <t>¥5,530.00</t>
  </si>
  <si>
    <t>2022-10-23 23:30:02</t>
  </si>
  <si>
    <t>1 bedroom superior suite</t>
  </si>
  <si>
    <t>703159852410</t>
  </si>
  <si>
    <t>2756028</t>
  </si>
  <si>
    <t>ZHANG/KAIXIANG|ZHANG/LANXIANG</t>
  </si>
  <si>
    <t>¥5,490.00</t>
  </si>
  <si>
    <t>2022-10-23 23:30:16</t>
  </si>
  <si>
    <t>合计</t>
  </si>
  <si>
    <t/>
  </si>
  <si>
    <t>¥80,264.00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</si>
  <si>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</si>
  <si>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</si>
  <si>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</si>
  <si>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</si>
  <si>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</si>
  <si>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</si>
  <si>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</si>
  <si>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</si>
  <si>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</si>
  <si>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A221025101111481</t>
  </si>
  <si>
    <t>A221025101134481</t>
  </si>
  <si>
    <r>
      <t>总计：</t>
    </r>
    <r>
      <rPr>
        <sz val="10"/>
        <rFont val="Arial"/>
        <charset val="134"/>
      </rPr>
      <t>72790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</si>
  <si>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</si>
  <si>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</si>
  <si>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</si>
  <si>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</si>
  <si>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</si>
  <si>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</si>
  <si>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</si>
  <si>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</si>
  <si>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</si>
  <si>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</si>
  <si>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</si>
  <si>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</si>
  <si>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</si>
  <si>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</si>
  <si>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</si>
  <si>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</si>
  <si>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</si>
  <si>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</si>
  <si>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WU HONG</t>
  </si>
  <si>
    <t>退房日周结</t>
  </si>
  <si>
    <t>723.00</t>
  </si>
  <si>
    <t>RMB</t>
  </si>
  <si>
    <t>0</t>
  </si>
  <si>
    <t>0.00</t>
  </si>
  <si>
    <t>趣悠游国际直连</t>
  </si>
  <si>
    <t>1659</t>
  </si>
  <si>
    <t>2022-10-22 17:20:47</t>
  </si>
  <si>
    <t>汇智国际旅游发展有限公司</t>
  </si>
  <si>
    <t>直连</t>
  </si>
  <si>
    <t>中国</t>
  </si>
  <si>
    <t>迎世海滩度假酒店及水疗中心</t>
  </si>
  <si>
    <t>LIN JIAXIN</t>
  </si>
  <si>
    <t>888.00</t>
  </si>
  <si>
    <t>2022-10-22 16:18:56</t>
  </si>
  <si>
    <t>直采</t>
  </si>
  <si>
    <t>泰国</t>
  </si>
  <si>
    <t>CHEN LONGTENG</t>
  </si>
  <si>
    <t>548.00</t>
  </si>
  <si>
    <t>2022-10-21 13:22:50</t>
  </si>
  <si>
    <t>沙吞大塔酒店</t>
  </si>
  <si>
    <t>LI GUIXIANG</t>
  </si>
  <si>
    <t>126.00</t>
  </si>
  <si>
    <t>2022-10-21 09:44:14</t>
  </si>
  <si>
    <t>吉隆坡中转酒店</t>
  </si>
  <si>
    <t>ZHANG JUNRU</t>
  </si>
  <si>
    <t>257.00</t>
  </si>
  <si>
    <t>2022-10-20 23:26:18</t>
  </si>
  <si>
    <t>马来西亚</t>
  </si>
  <si>
    <t>TAN ENGHOOI</t>
  </si>
  <si>
    <t>336.00</t>
  </si>
  <si>
    <t>2022-10-20 19:29:20</t>
  </si>
  <si>
    <t>曼谷铂尔曼G酒店</t>
  </si>
  <si>
    <t>REN DONG</t>
  </si>
  <si>
    <t>858.00</t>
  </si>
  <si>
    <t>2022-10-20 15:01:55</t>
  </si>
  <si>
    <t>曼谷沙吞娜拉提瓦酒店</t>
  </si>
  <si>
    <t>POZARLIK KAROL</t>
  </si>
  <si>
    <t>367.00</t>
  </si>
  <si>
    <t>2022-10-20 13:00:37</t>
  </si>
  <si>
    <t>盛泰澜拉普崂中央广场酒店</t>
  </si>
  <si>
    <t>WANG YIXI,SUN YING</t>
  </si>
  <si>
    <t>467.00</t>
  </si>
  <si>
    <t>2022-10-20 12:40:47</t>
  </si>
  <si>
    <t>曼谷JW万豪酒店</t>
  </si>
  <si>
    <t>HE XIN,WANG QINGHUA</t>
  </si>
  <si>
    <t>904.00</t>
  </si>
  <si>
    <t>2022-10-20 09:36:13</t>
  </si>
  <si>
    <t>吉隆坡EQ酒店</t>
  </si>
  <si>
    <t>FENG WENWEN</t>
  </si>
  <si>
    <t>3444.00</t>
  </si>
  <si>
    <t>2022-10-20 09:16:21</t>
  </si>
  <si>
    <t>XU XIAOFENG,LIU WENZHE</t>
  </si>
  <si>
    <t>561.99</t>
  </si>
  <si>
    <t>2022-10-19 23:20:14</t>
  </si>
  <si>
    <t>HUANG QINGHUI,HUANG HAISHAN</t>
  </si>
  <si>
    <t>313.00</t>
  </si>
  <si>
    <t>2022-10-19 22:33:33</t>
  </si>
  <si>
    <t>KOH KOKCHONG,KENNETH WONGKAIYUAN</t>
  </si>
  <si>
    <t>2022-10-19 13:44:37</t>
  </si>
  <si>
    <t>LIU MEILI</t>
  </si>
  <si>
    <t>312.00</t>
  </si>
  <si>
    <t>2022-10-19 13:21:17</t>
  </si>
  <si>
    <t>1506.00</t>
  </si>
  <si>
    <t>2022-10-19 13:09:20</t>
  </si>
  <si>
    <t>LAU KWINGCHIU</t>
  </si>
  <si>
    <t>1082.00</t>
  </si>
  <si>
    <t>2022-10-19 12:04:59</t>
  </si>
  <si>
    <t>曼谷茶达酒店</t>
  </si>
  <si>
    <t>LI SHOUBIN</t>
  </si>
  <si>
    <t>183.00</t>
  </si>
  <si>
    <t>2022-10-19 04:31:20</t>
  </si>
  <si>
    <t>LAN XIYUAN</t>
  </si>
  <si>
    <t>190.00</t>
  </si>
  <si>
    <t>2022-10-19 10:20:04</t>
  </si>
  <si>
    <t>ZHANG HAOCHENG</t>
  </si>
  <si>
    <t>191.00</t>
  </si>
  <si>
    <t>2022-10-18 18:06:18</t>
  </si>
  <si>
    <t>FENG JINGYU</t>
  </si>
  <si>
    <t>405.00</t>
  </si>
  <si>
    <t>2022-10-18 15:28:23</t>
  </si>
  <si>
    <t>WANG WENBIN,KOH KOKCHONG</t>
  </si>
  <si>
    <t>2022-10-18 15:03:57</t>
  </si>
  <si>
    <t>2022-10-18 13:47:16</t>
  </si>
  <si>
    <t>348.00</t>
  </si>
  <si>
    <t>2022-10-18 12:33:14</t>
  </si>
  <si>
    <t>LIU YINGHUI</t>
  </si>
  <si>
    <t>426.00</t>
  </si>
  <si>
    <t>2022-10-18 11:38:16</t>
  </si>
  <si>
    <t>LIN ZHIQIANG</t>
  </si>
  <si>
    <t>950.00</t>
  </si>
  <si>
    <t>2022-10-18 10:45:28</t>
  </si>
  <si>
    <t>新加坡</t>
  </si>
  <si>
    <t>曼谷财富美爵酒店</t>
  </si>
  <si>
    <t>ZHANG LEI</t>
  </si>
  <si>
    <t>385.00</t>
  </si>
  <si>
    <t>2022-10-17 22:33:19</t>
  </si>
  <si>
    <t>ZHANG LEI,JIAO JING</t>
  </si>
  <si>
    <t>1540.00</t>
  </si>
  <si>
    <t>2022-10-17 20:27:12</t>
  </si>
  <si>
    <t>皇后奢华大酒店</t>
  </si>
  <si>
    <t>RAO MINGDI,LIU HUI</t>
  </si>
  <si>
    <t>325.00</t>
  </si>
  <si>
    <t>2022-10-18 10:53:55</t>
  </si>
  <si>
    <t>LUO JUNWEN</t>
  </si>
  <si>
    <t>1559.00</t>
  </si>
  <si>
    <t>2022-10-17 16:43:37</t>
  </si>
  <si>
    <t>ZHOU BIAO</t>
  </si>
  <si>
    <t>298.00</t>
  </si>
  <si>
    <t>2022-10-17 12:15:18</t>
  </si>
  <si>
    <t>印度尼西亚</t>
  </si>
  <si>
    <t>534.00</t>
  </si>
  <si>
    <t>2022-10-17 11:42:28</t>
  </si>
  <si>
    <t>2172.00</t>
  </si>
  <si>
    <t>2022-10-17 11:14:01</t>
  </si>
  <si>
    <t>芭东海滩贝斯特韦斯特酒店</t>
  </si>
  <si>
    <t>HUANG CHANGZHEN</t>
  </si>
  <si>
    <t>270.00</t>
  </si>
  <si>
    <t>2022-10-17 11:02:38</t>
  </si>
  <si>
    <t>南邦小屋酒店</t>
  </si>
  <si>
    <t>DONGLI YUJUN</t>
  </si>
  <si>
    <t>86.00</t>
  </si>
  <si>
    <t>2022-10-16 21:40:42</t>
  </si>
  <si>
    <t>城市四季哈姆拉酒店</t>
  </si>
  <si>
    <t>JIA ZHIWEI,ZHENG LINXIANG</t>
  </si>
  <si>
    <t>1112.00</t>
  </si>
  <si>
    <t>2022-10-16 20:53:18</t>
  </si>
  <si>
    <t>阿拉伯联合酋长国</t>
  </si>
  <si>
    <t>380.00</t>
  </si>
  <si>
    <t>2022-10-17 14:05:25</t>
  </si>
  <si>
    <t>CHEANG CHILONG</t>
  </si>
  <si>
    <t>290.00</t>
  </si>
  <si>
    <t>2022-10-16 18:18:59</t>
  </si>
  <si>
    <t>SUN YE,MA LIANG</t>
  </si>
  <si>
    <t>4218.00</t>
  </si>
  <si>
    <t>2022-10-16 17:32:30</t>
  </si>
  <si>
    <t>346.00</t>
  </si>
  <si>
    <t>2022-10-16 13:55:18</t>
  </si>
  <si>
    <t>曼谷香格里拉大酒店</t>
  </si>
  <si>
    <t>BHATIA GURVINDER</t>
  </si>
  <si>
    <t>5828.00</t>
  </si>
  <si>
    <t>2022-10-15 21:23:10</t>
  </si>
  <si>
    <t>ZHANG YUANYUAN</t>
  </si>
  <si>
    <t>9112.00</t>
  </si>
  <si>
    <t>2022-10-15 15:51:55</t>
  </si>
  <si>
    <t>MO LI</t>
  </si>
  <si>
    <t>842.00</t>
  </si>
  <si>
    <t>2022-10-15 16:03:28</t>
  </si>
  <si>
    <t>SU WENHAO</t>
  </si>
  <si>
    <t>1566.00</t>
  </si>
  <si>
    <t>2022-10-15 12:10:21</t>
  </si>
  <si>
    <t>2022-10-15 10:30:39</t>
  </si>
  <si>
    <t>936.00</t>
  </si>
  <si>
    <t>2022-10-14 16:27:19</t>
  </si>
  <si>
    <t>曼谷阿瓦尼中庭酒店</t>
  </si>
  <si>
    <t>LIU XIAO</t>
  </si>
  <si>
    <t>675.00</t>
  </si>
  <si>
    <t>2022-10-14 13:21:25</t>
  </si>
  <si>
    <t>QIN HANBIN,CHENG XINRAN</t>
  </si>
  <si>
    <t>678.00</t>
  </si>
  <si>
    <t>2022-10-14 10:30:21</t>
  </si>
  <si>
    <t>曼谷西隆诺富特酒店</t>
  </si>
  <si>
    <t>HU HUI</t>
  </si>
  <si>
    <t>1240.00</t>
  </si>
  <si>
    <t>2022-10-14 11:26:42</t>
  </si>
  <si>
    <t>首尔三井酒店</t>
  </si>
  <si>
    <t>ZHANG ZIJUN,PANG HAO</t>
  </si>
  <si>
    <t>2500.00</t>
  </si>
  <si>
    <t>2022-10-12 20:21:19</t>
  </si>
  <si>
    <t>韩国</t>
  </si>
  <si>
    <t>曼谷铂尔曼皇权酒店</t>
  </si>
  <si>
    <t>JING WEIYI</t>
  </si>
  <si>
    <t>409.00</t>
  </si>
  <si>
    <t>2022-10-11 12:16:18</t>
  </si>
  <si>
    <t>SU LIKUN</t>
  </si>
  <si>
    <t>1636.00</t>
  </si>
  <si>
    <t>2022-10-11 14:06:54</t>
  </si>
  <si>
    <t>LIU LING,YU BODI</t>
  </si>
  <si>
    <t>5364.00</t>
  </si>
  <si>
    <t>2022-10-10 16:52:21</t>
  </si>
  <si>
    <t>XIANG GUANGYI</t>
  </si>
  <si>
    <t>547.00</t>
  </si>
  <si>
    <t>2022-10-05 22:50:25</t>
  </si>
  <si>
    <t>STONE MARTIN,HUANG SAIFENG</t>
  </si>
  <si>
    <t>10048.00</t>
  </si>
  <si>
    <t>2022-09-30 16:42:58</t>
  </si>
  <si>
    <t>槟城海滩汉普敦酒店</t>
  </si>
  <si>
    <t>XIONG LING,HEW KAHLOON,HEW KAIJUN,HEW KAIFENG</t>
  </si>
  <si>
    <t>720.00</t>
  </si>
  <si>
    <t>2022-09-19 15:16:54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</si>
</sst>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64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64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4</v>
      </c>
      <c r="N2" s="7" t="s">
        <v>79</v>
      </c>
      <c r="O2" s="7" t="s">
        <v>80</v>
      </c>
      <c r="P2" s="7" t="s">
        <v>81</v>
      </c>
      <c r="Q2" s="7"/>
      <c r="R2" s="10" t="s">
        <v>82</v>
      </c>
      <c r="S2" s="11" t="s">
        <v>19</v>
      </c>
      <c r="T2" s="7"/>
      <c r="U2" s="10" t="s">
        <v>19</v>
      </c>
      <c r="V2" s="10" t="s">
        <v>82</v>
      </c>
      <c r="W2" s="11" t="s">
        <v>83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89</v>
      </c>
      <c r="H3" s="7" t="s">
        <v>90</v>
      </c>
      <c r="I3" s="7" t="s">
        <v>77</v>
      </c>
      <c r="J3" s="7" t="s">
        <v>2</v>
      </c>
      <c r="K3" s="7" t="s">
        <v>91</v>
      </c>
      <c r="L3" s="7">
        <v>1</v>
      </c>
      <c r="M3" s="7">
        <v>3</v>
      </c>
      <c r="N3" s="7" t="s">
        <v>80</v>
      </c>
      <c r="O3" s="7" t="s">
        <v>92</v>
      </c>
      <c r="P3" s="7" t="s">
        <v>81</v>
      </c>
      <c r="Q3" s="7"/>
      <c r="R3" s="10" t="s">
        <v>93</v>
      </c>
      <c r="S3" s="11" t="s">
        <v>19</v>
      </c>
      <c r="T3" s="7"/>
      <c r="U3" s="10" t="s">
        <v>19</v>
      </c>
      <c r="V3" s="10" t="s">
        <v>93</v>
      </c>
      <c r="W3" s="11" t="s">
        <v>94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97</v>
      </c>
      <c r="B4" s="6" t="s">
        <v>98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89</v>
      </c>
      <c r="H4" s="7" t="s">
        <v>90</v>
      </c>
      <c r="I4" s="7" t="s">
        <v>77</v>
      </c>
      <c r="J4" s="7" t="s">
        <v>2</v>
      </c>
      <c r="K4" s="7" t="s">
        <v>99</v>
      </c>
      <c r="L4" s="7">
        <v>1</v>
      </c>
      <c r="M4" s="7">
        <v>3</v>
      </c>
      <c r="N4" s="7" t="s">
        <v>92</v>
      </c>
      <c r="O4" s="7" t="s">
        <v>92</v>
      </c>
      <c r="P4" s="7" t="s">
        <v>81</v>
      </c>
      <c r="Q4" s="7"/>
      <c r="R4" s="10" t="s">
        <v>93</v>
      </c>
      <c r="S4" s="11" t="s">
        <v>19</v>
      </c>
      <c r="T4" s="7"/>
      <c r="U4" s="10" t="s">
        <v>19</v>
      </c>
      <c r="V4" s="10" t="s">
        <v>93</v>
      </c>
      <c r="W4" s="11" t="s">
        <v>100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101</v>
      </c>
      <c r="AD4" t="s">
        <v>6</v>
      </c>
      <c r="AE4" t="s">
        <v>96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102</v>
      </c>
      <c r="B5" s="6" t="s">
        <v>103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104</v>
      </c>
      <c r="H5" s="7" t="s">
        <v>105</v>
      </c>
      <c r="I5" s="7" t="s">
        <v>77</v>
      </c>
      <c r="J5" s="7" t="s">
        <v>2</v>
      </c>
      <c r="K5" s="7" t="s">
        <v>106</v>
      </c>
      <c r="L5" s="7">
        <v>1</v>
      </c>
      <c r="M5" s="7">
        <v>2</v>
      </c>
      <c r="N5" s="7" t="s">
        <v>92</v>
      </c>
      <c r="O5" s="7" t="s">
        <v>107</v>
      </c>
      <c r="P5" s="7" t="s">
        <v>81</v>
      </c>
      <c r="Q5" s="7"/>
      <c r="R5" s="10" t="s">
        <v>108</v>
      </c>
      <c r="S5" s="11" t="s">
        <v>19</v>
      </c>
      <c r="T5" s="7"/>
      <c r="U5" s="10" t="s">
        <v>19</v>
      </c>
      <c r="V5" s="10" t="s">
        <v>108</v>
      </c>
      <c r="W5" s="11" t="s">
        <v>109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112</v>
      </c>
      <c r="B6" s="6" t="s">
        <v>113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114</v>
      </c>
      <c r="H6" s="7" t="s">
        <v>115</v>
      </c>
      <c r="I6" s="7" t="s">
        <v>77</v>
      </c>
      <c r="J6" s="7" t="s">
        <v>2</v>
      </c>
      <c r="K6" s="7" t="s">
        <v>116</v>
      </c>
      <c r="L6" s="7">
        <v>2</v>
      </c>
      <c r="M6" s="7">
        <v>1</v>
      </c>
      <c r="N6" s="7" t="s">
        <v>117</v>
      </c>
      <c r="O6" s="7" t="s">
        <v>117</v>
      </c>
      <c r="P6" s="7" t="s">
        <v>81</v>
      </c>
      <c r="Q6" s="7"/>
      <c r="R6" s="10" t="s">
        <v>118</v>
      </c>
      <c r="S6" s="11" t="s">
        <v>19</v>
      </c>
      <c r="T6" s="7"/>
      <c r="U6" s="10" t="s">
        <v>19</v>
      </c>
      <c r="V6" s="10" t="s">
        <v>118</v>
      </c>
      <c r="W6" s="11" t="s">
        <v>119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122</v>
      </c>
      <c r="B7" s="6" t="s">
        <v>123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124</v>
      </c>
      <c r="H7" s="7" t="s">
        <v>125</v>
      </c>
      <c r="I7" s="7" t="s">
        <v>77</v>
      </c>
      <c r="J7" s="7" t="s">
        <v>2</v>
      </c>
      <c r="K7" s="7" t="s">
        <v>126</v>
      </c>
      <c r="L7" s="7">
        <v>1</v>
      </c>
      <c r="M7" s="7">
        <v>1</v>
      </c>
      <c r="N7" s="7" t="s">
        <v>81</v>
      </c>
      <c r="O7" s="7" t="s">
        <v>81</v>
      </c>
      <c r="P7" s="7" t="s">
        <v>127</v>
      </c>
      <c r="Q7" s="7"/>
      <c r="R7" s="10" t="s">
        <v>128</v>
      </c>
      <c r="S7" s="11" t="s">
        <v>128</v>
      </c>
      <c r="T7" s="7" t="s">
        <v>129</v>
      </c>
      <c r="U7" s="10" t="s">
        <v>19</v>
      </c>
      <c r="V7" s="10" t="s">
        <v>19</v>
      </c>
      <c r="W7" s="11" t="s">
        <v>19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19</v>
      </c>
      <c r="AD7" t="s">
        <v>6</v>
      </c>
      <c r="AE7" t="s">
        <v>130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131</v>
      </c>
      <c r="B8" s="6" t="s">
        <v>132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133</v>
      </c>
      <c r="H8" s="7" t="s">
        <v>134</v>
      </c>
      <c r="I8" s="7" t="s">
        <v>77</v>
      </c>
      <c r="J8" s="7" t="s">
        <v>2</v>
      </c>
      <c r="K8" s="7" t="s">
        <v>135</v>
      </c>
      <c r="L8" s="7">
        <v>1</v>
      </c>
      <c r="M8" s="7">
        <v>1</v>
      </c>
      <c r="N8" s="7" t="s">
        <v>81</v>
      </c>
      <c r="O8" s="7" t="s">
        <v>81</v>
      </c>
      <c r="P8" s="7" t="s">
        <v>127</v>
      </c>
      <c r="Q8" s="7"/>
      <c r="R8" s="10" t="s">
        <v>136</v>
      </c>
      <c r="S8" s="11" t="s">
        <v>136</v>
      </c>
      <c r="T8" s="7" t="s">
        <v>137</v>
      </c>
      <c r="U8" s="10" t="s">
        <v>19</v>
      </c>
      <c r="V8" s="10" t="s">
        <v>19</v>
      </c>
      <c r="W8" s="11" t="s">
        <v>19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19</v>
      </c>
      <c r="AD8" t="s">
        <v>6</v>
      </c>
      <c r="AE8" t="s">
        <v>138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139</v>
      </c>
      <c r="B9" s="6" t="s">
        <v>140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141</v>
      </c>
      <c r="H9" s="7" t="s">
        <v>142</v>
      </c>
      <c r="I9" s="7" t="s">
        <v>77</v>
      </c>
      <c r="J9" s="7" t="s">
        <v>2</v>
      </c>
      <c r="K9" s="7" t="s">
        <v>143</v>
      </c>
      <c r="L9" s="7">
        <v>1</v>
      </c>
      <c r="M9" s="7">
        <v>4</v>
      </c>
      <c r="N9" s="7" t="s">
        <v>144</v>
      </c>
      <c r="O9" s="7" t="s">
        <v>92</v>
      </c>
      <c r="P9" s="7" t="s">
        <v>127</v>
      </c>
      <c r="Q9" s="7"/>
      <c r="R9" s="10" t="s">
        <v>145</v>
      </c>
      <c r="S9" s="11" t="s">
        <v>19</v>
      </c>
      <c r="T9" s="7"/>
      <c r="U9" s="10" t="s">
        <v>19</v>
      </c>
      <c r="V9" s="10" t="s">
        <v>145</v>
      </c>
      <c r="W9" s="11" t="s">
        <v>146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147</v>
      </c>
      <c r="AD9" t="s">
        <v>6</v>
      </c>
      <c r="AE9" t="s">
        <v>148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149</v>
      </c>
      <c r="B10" s="6" t="s">
        <v>150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151</v>
      </c>
      <c r="H10" s="7" t="s">
        <v>152</v>
      </c>
      <c r="I10" s="7" t="s">
        <v>77</v>
      </c>
      <c r="J10" s="7" t="s">
        <v>2</v>
      </c>
      <c r="K10" s="7" t="s">
        <v>153</v>
      </c>
      <c r="L10" s="7">
        <v>1</v>
      </c>
      <c r="M10" s="7">
        <v>1</v>
      </c>
      <c r="N10" s="7" t="s">
        <v>154</v>
      </c>
      <c r="O10" s="7" t="s">
        <v>81</v>
      </c>
      <c r="P10" s="7" t="s">
        <v>127</v>
      </c>
      <c r="Q10" s="7"/>
      <c r="R10" s="10" t="s">
        <v>155</v>
      </c>
      <c r="S10" s="11" t="s">
        <v>19</v>
      </c>
      <c r="T10" s="7"/>
      <c r="U10" s="10" t="s">
        <v>19</v>
      </c>
      <c r="V10" s="10" t="s">
        <v>155</v>
      </c>
      <c r="W10" s="11" t="s">
        <v>156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157</v>
      </c>
      <c r="AD10" t="s">
        <v>6</v>
      </c>
      <c r="AE10" t="s">
        <v>158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159</v>
      </c>
      <c r="B11" s="6" t="s">
        <v>160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161</v>
      </c>
      <c r="H11" s="7" t="s">
        <v>162</v>
      </c>
      <c r="I11" s="7" t="s">
        <v>77</v>
      </c>
      <c r="J11" s="7" t="s">
        <v>2</v>
      </c>
      <c r="K11" s="7" t="s">
        <v>163</v>
      </c>
      <c r="L11" s="7">
        <v>1</v>
      </c>
      <c r="M11" s="7">
        <v>2</v>
      </c>
      <c r="N11" s="7" t="s">
        <v>117</v>
      </c>
      <c r="O11" s="7" t="s">
        <v>117</v>
      </c>
      <c r="P11" s="7" t="s">
        <v>127</v>
      </c>
      <c r="Q11" s="7"/>
      <c r="R11" s="10" t="s">
        <v>164</v>
      </c>
      <c r="S11" s="11" t="s">
        <v>19</v>
      </c>
      <c r="T11" s="7"/>
      <c r="U11" s="10" t="s">
        <v>19</v>
      </c>
      <c r="V11" s="10" t="s">
        <v>164</v>
      </c>
      <c r="W11" s="11" t="s">
        <v>165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166</v>
      </c>
      <c r="AD11" t="s">
        <v>6</v>
      </c>
      <c r="AE11" t="s">
        <v>167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168</v>
      </c>
      <c r="B12" s="6" t="s">
        <v>169</v>
      </c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170</v>
      </c>
      <c r="H12" s="7" t="s">
        <v>171</v>
      </c>
      <c r="I12" s="7" t="s">
        <v>77</v>
      </c>
      <c r="J12" s="7" t="s">
        <v>2</v>
      </c>
      <c r="K12" s="7" t="s">
        <v>172</v>
      </c>
      <c r="L12" s="7">
        <v>1</v>
      </c>
      <c r="M12" s="7">
        <v>4</v>
      </c>
      <c r="N12" s="7" t="s">
        <v>80</v>
      </c>
      <c r="O12" s="7" t="s">
        <v>92</v>
      </c>
      <c r="P12" s="7" t="s">
        <v>127</v>
      </c>
      <c r="Q12" s="7"/>
      <c r="R12" s="10" t="s">
        <v>173</v>
      </c>
      <c r="S12" s="11" t="s">
        <v>19</v>
      </c>
      <c r="T12" s="7"/>
      <c r="U12" s="10" t="s">
        <v>19</v>
      </c>
      <c r="V12" s="10" t="s">
        <v>173</v>
      </c>
      <c r="W12" s="11" t="s">
        <v>174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175</v>
      </c>
      <c r="AD12" t="s">
        <v>6</v>
      </c>
      <c r="AE12" t="s">
        <v>176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177</v>
      </c>
      <c r="B13" s="6" t="s">
        <v>178</v>
      </c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179</v>
      </c>
      <c r="H13" s="7" t="s">
        <v>180</v>
      </c>
      <c r="I13" s="7" t="s">
        <v>77</v>
      </c>
      <c r="J13" s="7" t="s">
        <v>2</v>
      </c>
      <c r="K13" s="7" t="s">
        <v>181</v>
      </c>
      <c r="L13" s="7">
        <v>1</v>
      </c>
      <c r="M13" s="7">
        <v>3</v>
      </c>
      <c r="N13" s="7" t="s">
        <v>92</v>
      </c>
      <c r="O13" s="7" t="s">
        <v>107</v>
      </c>
      <c r="P13" s="7" t="s">
        <v>127</v>
      </c>
      <c r="Q13" s="7"/>
      <c r="R13" s="10" t="s">
        <v>182</v>
      </c>
      <c r="S13" s="11" t="s">
        <v>19</v>
      </c>
      <c r="T13" s="7"/>
      <c r="U13" s="10" t="s">
        <v>19</v>
      </c>
      <c r="V13" s="10" t="s">
        <v>182</v>
      </c>
      <c r="W13" s="11" t="s">
        <v>183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184</v>
      </c>
      <c r="AD13" t="s">
        <v>6</v>
      </c>
      <c r="AE13" t="s">
        <v>121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185</v>
      </c>
      <c r="B14" s="6" t="s">
        <v>186</v>
      </c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187</v>
      </c>
      <c r="H14" s="7" t="s">
        <v>188</v>
      </c>
      <c r="I14" s="7" t="s">
        <v>77</v>
      </c>
      <c r="J14" s="7" t="s">
        <v>2</v>
      </c>
      <c r="K14" s="7" t="s">
        <v>189</v>
      </c>
      <c r="L14" s="7">
        <v>1</v>
      </c>
      <c r="M14" s="7">
        <v>1</v>
      </c>
      <c r="N14" s="7" t="s">
        <v>117</v>
      </c>
      <c r="O14" s="7" t="s">
        <v>81</v>
      </c>
      <c r="P14" s="7" t="s">
        <v>127</v>
      </c>
      <c r="Q14" s="7"/>
      <c r="R14" s="10" t="s">
        <v>190</v>
      </c>
      <c r="S14" s="11" t="s">
        <v>19</v>
      </c>
      <c r="T14" s="7"/>
      <c r="U14" s="10" t="s">
        <v>19</v>
      </c>
      <c r="V14" s="10" t="s">
        <v>190</v>
      </c>
      <c r="W14" s="11" t="s">
        <v>191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192</v>
      </c>
      <c r="AD14" t="s">
        <v>6</v>
      </c>
      <c r="AE14" t="s">
        <v>193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194</v>
      </c>
      <c r="B15" s="6" t="s">
        <v>195</v>
      </c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196</v>
      </c>
      <c r="H15" s="7" t="s">
        <v>197</v>
      </c>
      <c r="I15" s="7" t="s">
        <v>77</v>
      </c>
      <c r="J15" s="7" t="s">
        <v>2</v>
      </c>
      <c r="K15" s="7" t="s">
        <v>198</v>
      </c>
      <c r="L15" s="7">
        <v>1</v>
      </c>
      <c r="M15" s="7">
        <v>2</v>
      </c>
      <c r="N15" s="7" t="s">
        <v>117</v>
      </c>
      <c r="O15" s="7" t="s">
        <v>117</v>
      </c>
      <c r="P15" s="7" t="s">
        <v>127</v>
      </c>
      <c r="Q15" s="7"/>
      <c r="R15" s="10" t="s">
        <v>199</v>
      </c>
      <c r="S15" s="11" t="s">
        <v>19</v>
      </c>
      <c r="T15" s="7"/>
      <c r="U15" s="10" t="s">
        <v>19</v>
      </c>
      <c r="V15" s="10" t="s">
        <v>199</v>
      </c>
      <c r="W15" s="11" t="s">
        <v>200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201</v>
      </c>
      <c r="AD15" t="s">
        <v>6</v>
      </c>
      <c r="AE15" t="s">
        <v>202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203</v>
      </c>
      <c r="B16" s="6" t="s">
        <v>204</v>
      </c>
      <c r="C16" s="6" t="s">
        <v>72</v>
      </c>
      <c r="D16" s="6" t="s">
        <v>73</v>
      </c>
      <c r="E16" s="6" t="s">
        <v>74</v>
      </c>
      <c r="F16" s="6" t="s">
        <v>73</v>
      </c>
      <c r="G16" s="6" t="s">
        <v>205</v>
      </c>
      <c r="H16" s="7" t="s">
        <v>206</v>
      </c>
      <c r="I16" s="7" t="s">
        <v>77</v>
      </c>
      <c r="J16" s="7" t="s">
        <v>2</v>
      </c>
      <c r="K16" s="7" t="s">
        <v>207</v>
      </c>
      <c r="L16" s="7">
        <v>1</v>
      </c>
      <c r="M16" s="7">
        <v>2</v>
      </c>
      <c r="N16" s="7" t="s">
        <v>107</v>
      </c>
      <c r="O16" s="7" t="s">
        <v>117</v>
      </c>
      <c r="P16" s="7" t="s">
        <v>127</v>
      </c>
      <c r="Q16" s="7"/>
      <c r="R16" s="10" t="s">
        <v>208</v>
      </c>
      <c r="S16" s="11" t="s">
        <v>19</v>
      </c>
      <c r="T16" s="7"/>
      <c r="U16" s="10" t="s">
        <v>19</v>
      </c>
      <c r="V16" s="10" t="s">
        <v>208</v>
      </c>
      <c r="W16" s="11" t="s">
        <v>209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210</v>
      </c>
      <c r="AD16" t="s">
        <v>6</v>
      </c>
      <c r="AE16" t="s">
        <v>211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212</v>
      </c>
      <c r="B17" s="6" t="s">
        <v>213</v>
      </c>
      <c r="C17" s="6" t="s">
        <v>72</v>
      </c>
      <c r="D17" s="6" t="s">
        <v>73</v>
      </c>
      <c r="E17" s="6" t="s">
        <v>74</v>
      </c>
      <c r="F17" s="6" t="s">
        <v>73</v>
      </c>
      <c r="G17" s="6" t="s">
        <v>214</v>
      </c>
      <c r="H17" s="7" t="s">
        <v>215</v>
      </c>
      <c r="I17" s="7" t="s">
        <v>77</v>
      </c>
      <c r="J17" s="7" t="s">
        <v>2</v>
      </c>
      <c r="K17" s="7" t="s">
        <v>216</v>
      </c>
      <c r="L17" s="7">
        <v>1</v>
      </c>
      <c r="M17" s="7">
        <v>2</v>
      </c>
      <c r="N17" s="7" t="s">
        <v>107</v>
      </c>
      <c r="O17" s="7" t="s">
        <v>117</v>
      </c>
      <c r="P17" s="7" t="s">
        <v>127</v>
      </c>
      <c r="Q17" s="7"/>
      <c r="R17" s="10" t="s">
        <v>217</v>
      </c>
      <c r="S17" s="11" t="s">
        <v>19</v>
      </c>
      <c r="T17" s="7"/>
      <c r="U17" s="10" t="s">
        <v>19</v>
      </c>
      <c r="V17" s="10" t="s">
        <v>217</v>
      </c>
      <c r="W17" s="11" t="s">
        <v>218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219</v>
      </c>
      <c r="AD17" t="s">
        <v>6</v>
      </c>
      <c r="AE17" t="s">
        <v>220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221</v>
      </c>
      <c r="B18" s="6" t="s">
        <v>222</v>
      </c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223</v>
      </c>
      <c r="H18" s="7" t="s">
        <v>224</v>
      </c>
      <c r="I18" s="7" t="s">
        <v>77</v>
      </c>
      <c r="J18" s="7" t="s">
        <v>2</v>
      </c>
      <c r="K18" s="7" t="s">
        <v>225</v>
      </c>
      <c r="L18" s="7">
        <v>1</v>
      </c>
      <c r="M18" s="7">
        <v>1</v>
      </c>
      <c r="N18" s="7" t="s">
        <v>81</v>
      </c>
      <c r="O18" s="7" t="s">
        <v>81</v>
      </c>
      <c r="P18" s="7" t="s">
        <v>127</v>
      </c>
      <c r="Q18" s="7"/>
      <c r="R18" s="10" t="s">
        <v>226</v>
      </c>
      <c r="S18" s="11" t="s">
        <v>19</v>
      </c>
      <c r="T18" s="7"/>
      <c r="U18" s="10" t="s">
        <v>19</v>
      </c>
      <c r="V18" s="10" t="s">
        <v>226</v>
      </c>
      <c r="W18" s="11" t="s">
        <v>227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228</v>
      </c>
      <c r="AD18" t="s">
        <v>6</v>
      </c>
      <c r="AE18" t="s">
        <v>158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229</v>
      </c>
      <c r="B19" s="6" t="s">
        <v>230</v>
      </c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231</v>
      </c>
      <c r="H19" s="7" t="s">
        <v>232</v>
      </c>
      <c r="I19" s="7" t="s">
        <v>77</v>
      </c>
      <c r="J19" s="7" t="s">
        <v>2</v>
      </c>
      <c r="K19" s="7" t="s">
        <v>233</v>
      </c>
      <c r="L19" s="7">
        <v>1</v>
      </c>
      <c r="M19" s="7">
        <v>1</v>
      </c>
      <c r="N19" s="7" t="s">
        <v>81</v>
      </c>
      <c r="O19" s="7" t="s">
        <v>81</v>
      </c>
      <c r="P19" s="7" t="s">
        <v>127</v>
      </c>
      <c r="Q19" s="7"/>
      <c r="R19" s="10" t="s">
        <v>234</v>
      </c>
      <c r="S19" s="11" t="s">
        <v>19</v>
      </c>
      <c r="T19" s="7"/>
      <c r="U19" s="10" t="s">
        <v>19</v>
      </c>
      <c r="V19" s="10" t="s">
        <v>234</v>
      </c>
      <c r="W19" s="11" t="s">
        <v>109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235</v>
      </c>
      <c r="AD19" t="s">
        <v>6</v>
      </c>
      <c r="AE19" t="s">
        <v>236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237</v>
      </c>
      <c r="B20" s="6" t="s">
        <v>238</v>
      </c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239</v>
      </c>
      <c r="H20" s="7" t="s">
        <v>240</v>
      </c>
      <c r="I20" s="7" t="s">
        <v>77</v>
      </c>
      <c r="J20" s="7" t="s">
        <v>2</v>
      </c>
      <c r="K20" s="7" t="s">
        <v>241</v>
      </c>
      <c r="L20" s="7">
        <v>1</v>
      </c>
      <c r="M20" s="7">
        <v>2</v>
      </c>
      <c r="N20" s="7" t="s">
        <v>117</v>
      </c>
      <c r="O20" s="7" t="s">
        <v>81</v>
      </c>
      <c r="P20" s="7" t="s">
        <v>242</v>
      </c>
      <c r="Q20" s="7"/>
      <c r="R20" s="10" t="s">
        <v>243</v>
      </c>
      <c r="S20" s="11" t="s">
        <v>19</v>
      </c>
      <c r="T20" s="7"/>
      <c r="U20" s="10" t="s">
        <v>19</v>
      </c>
      <c r="V20" s="10" t="s">
        <v>243</v>
      </c>
      <c r="W20" s="11" t="s">
        <v>244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245</v>
      </c>
      <c r="AD20" t="s">
        <v>6</v>
      </c>
      <c r="AE20" t="s">
        <v>246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247</v>
      </c>
      <c r="B21" s="6" t="s">
        <v>248</v>
      </c>
      <c r="C21" s="6" t="s">
        <v>72</v>
      </c>
      <c r="D21" s="6" t="s">
        <v>73</v>
      </c>
      <c r="E21" s="6" t="s">
        <v>74</v>
      </c>
      <c r="F21" s="6" t="s">
        <v>73</v>
      </c>
      <c r="G21" s="6" t="s">
        <v>104</v>
      </c>
      <c r="H21" s="7" t="s">
        <v>105</v>
      </c>
      <c r="I21" s="7" t="s">
        <v>77</v>
      </c>
      <c r="J21" s="7" t="s">
        <v>2</v>
      </c>
      <c r="K21" s="7" t="s">
        <v>106</v>
      </c>
      <c r="L21" s="7">
        <v>1</v>
      </c>
      <c r="M21" s="7">
        <v>2</v>
      </c>
      <c r="N21" s="7" t="s">
        <v>117</v>
      </c>
      <c r="O21" s="7" t="s">
        <v>81</v>
      </c>
      <c r="P21" s="7" t="s">
        <v>242</v>
      </c>
      <c r="Q21" s="7"/>
      <c r="R21" s="10" t="s">
        <v>108</v>
      </c>
      <c r="S21" s="11" t="s">
        <v>19</v>
      </c>
      <c r="T21" s="7"/>
      <c r="U21" s="10" t="s">
        <v>19</v>
      </c>
      <c r="V21" s="10" t="s">
        <v>108</v>
      </c>
      <c r="W21" s="11" t="s">
        <v>109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110</v>
      </c>
      <c r="AD21" t="s">
        <v>6</v>
      </c>
      <c r="AE21" t="s">
        <v>111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249</v>
      </c>
      <c r="B22" s="6" t="s">
        <v>250</v>
      </c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251</v>
      </c>
      <c r="H22" s="7" t="s">
        <v>252</v>
      </c>
      <c r="I22" s="7" t="s">
        <v>77</v>
      </c>
      <c r="J22" s="7" t="s">
        <v>2</v>
      </c>
      <c r="K22" s="7" t="s">
        <v>253</v>
      </c>
      <c r="L22" s="7">
        <v>1</v>
      </c>
      <c r="M22" s="7">
        <v>2</v>
      </c>
      <c r="N22" s="7" t="s">
        <v>81</v>
      </c>
      <c r="O22" s="7" t="s">
        <v>81</v>
      </c>
      <c r="P22" s="7" t="s">
        <v>242</v>
      </c>
      <c r="Q22" s="7"/>
      <c r="R22" s="10" t="s">
        <v>254</v>
      </c>
      <c r="S22" s="11" t="s">
        <v>19</v>
      </c>
      <c r="T22" s="7"/>
      <c r="U22" s="10" t="s">
        <v>19</v>
      </c>
      <c r="V22" s="10" t="s">
        <v>254</v>
      </c>
      <c r="W22" s="11" t="s">
        <v>255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256</v>
      </c>
      <c r="AD22" t="s">
        <v>6</v>
      </c>
      <c r="AE22" t="s">
        <v>257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258</v>
      </c>
      <c r="B23" s="6" t="s">
        <v>259</v>
      </c>
      <c r="C23" s="6" t="s">
        <v>72</v>
      </c>
      <c r="D23" s="6" t="s">
        <v>73</v>
      </c>
      <c r="E23" s="6" t="s">
        <v>74</v>
      </c>
      <c r="F23" s="6" t="s">
        <v>73</v>
      </c>
      <c r="G23" s="6" t="s">
        <v>179</v>
      </c>
      <c r="H23" s="7" t="s">
        <v>180</v>
      </c>
      <c r="I23" s="7" t="s">
        <v>77</v>
      </c>
      <c r="J23" s="7" t="s">
        <v>2</v>
      </c>
      <c r="K23" s="7" t="s">
        <v>181</v>
      </c>
      <c r="L23" s="7">
        <v>1</v>
      </c>
      <c r="M23" s="7">
        <v>1</v>
      </c>
      <c r="N23" s="7" t="s">
        <v>81</v>
      </c>
      <c r="O23" s="7" t="s">
        <v>127</v>
      </c>
      <c r="P23" s="7" t="s">
        <v>242</v>
      </c>
      <c r="Q23" s="7"/>
      <c r="R23" s="10" t="s">
        <v>260</v>
      </c>
      <c r="S23" s="11" t="s">
        <v>19</v>
      </c>
      <c r="T23" s="7"/>
      <c r="U23" s="10" t="s">
        <v>19</v>
      </c>
      <c r="V23" s="10" t="s">
        <v>260</v>
      </c>
      <c r="W23" s="11" t="s">
        <v>261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262</v>
      </c>
      <c r="AD23" t="s">
        <v>6</v>
      </c>
      <c r="AE23" t="s">
        <v>121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263</v>
      </c>
      <c r="B24" s="6" t="s">
        <v>264</v>
      </c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265</v>
      </c>
      <c r="H24" s="7" t="s">
        <v>266</v>
      </c>
      <c r="I24" s="7" t="s">
        <v>77</v>
      </c>
      <c r="J24" s="7" t="s">
        <v>2</v>
      </c>
      <c r="K24" s="7" t="s">
        <v>267</v>
      </c>
      <c r="L24" s="7">
        <v>2</v>
      </c>
      <c r="M24" s="7">
        <v>1</v>
      </c>
      <c r="N24" s="7" t="s">
        <v>127</v>
      </c>
      <c r="O24" s="7" t="s">
        <v>127</v>
      </c>
      <c r="P24" s="7" t="s">
        <v>242</v>
      </c>
      <c r="Q24" s="7"/>
      <c r="R24" s="10" t="s">
        <v>268</v>
      </c>
      <c r="S24" s="11" t="s">
        <v>19</v>
      </c>
      <c r="T24" s="7"/>
      <c r="U24" s="10" t="s">
        <v>19</v>
      </c>
      <c r="V24" s="10" t="s">
        <v>268</v>
      </c>
      <c r="W24" s="11" t="s">
        <v>269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270</v>
      </c>
      <c r="AD24" t="s">
        <v>6</v>
      </c>
      <c r="AE24" t="s">
        <v>271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272</v>
      </c>
      <c r="B25" s="6" t="s">
        <v>273</v>
      </c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274</v>
      </c>
      <c r="H25" s="7" t="s">
        <v>275</v>
      </c>
      <c r="I25" s="7" t="s">
        <v>77</v>
      </c>
      <c r="J25" s="7" t="s">
        <v>2</v>
      </c>
      <c r="K25" s="7" t="s">
        <v>276</v>
      </c>
      <c r="L25" s="7">
        <v>1</v>
      </c>
      <c r="M25" s="7">
        <v>1</v>
      </c>
      <c r="N25" s="7" t="s">
        <v>127</v>
      </c>
      <c r="O25" s="7" t="s">
        <v>127</v>
      </c>
      <c r="P25" s="7" t="s">
        <v>242</v>
      </c>
      <c r="Q25" s="7"/>
      <c r="R25" s="10" t="s">
        <v>277</v>
      </c>
      <c r="S25" s="11" t="s">
        <v>19</v>
      </c>
      <c r="T25" s="7"/>
      <c r="U25" s="10" t="s">
        <v>19</v>
      </c>
      <c r="V25" s="10" t="s">
        <v>277</v>
      </c>
      <c r="W25" s="11" t="s">
        <v>278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279</v>
      </c>
      <c r="AD25" t="s">
        <v>6</v>
      </c>
      <c r="AE25" t="s">
        <v>280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281</v>
      </c>
      <c r="B26" s="6" t="s">
        <v>282</v>
      </c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283</v>
      </c>
      <c r="H26" s="7" t="s">
        <v>284</v>
      </c>
      <c r="I26" s="7" t="s">
        <v>77</v>
      </c>
      <c r="J26" s="7" t="s">
        <v>2</v>
      </c>
      <c r="K26" s="7" t="s">
        <v>285</v>
      </c>
      <c r="L26" s="7">
        <v>1</v>
      </c>
      <c r="M26" s="7">
        <v>1</v>
      </c>
      <c r="N26" s="7" t="s">
        <v>127</v>
      </c>
      <c r="O26" s="7" t="s">
        <v>127</v>
      </c>
      <c r="P26" s="7" t="s">
        <v>242</v>
      </c>
      <c r="Q26" s="7"/>
      <c r="R26" s="10" t="s">
        <v>286</v>
      </c>
      <c r="S26" s="11" t="s">
        <v>19</v>
      </c>
      <c r="T26" s="7"/>
      <c r="U26" s="10" t="s">
        <v>19</v>
      </c>
      <c r="V26" s="10" t="s">
        <v>286</v>
      </c>
      <c r="W26" s="11" t="s">
        <v>287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288</v>
      </c>
      <c r="AD26" t="s">
        <v>6</v>
      </c>
      <c r="AE26" t="s">
        <v>289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290</v>
      </c>
      <c r="B27" s="6" t="s">
        <v>291</v>
      </c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223</v>
      </c>
      <c r="H27" s="7" t="s">
        <v>224</v>
      </c>
      <c r="I27" s="7" t="s">
        <v>77</v>
      </c>
      <c r="J27" s="7" t="s">
        <v>2</v>
      </c>
      <c r="K27" s="7" t="s">
        <v>225</v>
      </c>
      <c r="L27" s="7">
        <v>1</v>
      </c>
      <c r="M27" s="7">
        <v>1</v>
      </c>
      <c r="N27" s="7" t="s">
        <v>127</v>
      </c>
      <c r="O27" s="7" t="s">
        <v>127</v>
      </c>
      <c r="P27" s="7" t="s">
        <v>242</v>
      </c>
      <c r="Q27" s="7"/>
      <c r="R27" s="10" t="s">
        <v>292</v>
      </c>
      <c r="S27" s="11" t="s">
        <v>19</v>
      </c>
      <c r="T27" s="7"/>
      <c r="U27" s="10" t="s">
        <v>19</v>
      </c>
      <c r="V27" s="10" t="s">
        <v>292</v>
      </c>
      <c r="W27" s="11" t="s">
        <v>293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294</v>
      </c>
      <c r="AD27" t="s">
        <v>6</v>
      </c>
      <c r="AE27" t="s">
        <v>158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295</v>
      </c>
      <c r="B28" s="6" t="s">
        <v>296</v>
      </c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297</v>
      </c>
      <c r="H28" s="7" t="s">
        <v>298</v>
      </c>
      <c r="I28" s="7" t="s">
        <v>77</v>
      </c>
      <c r="J28" s="7" t="s">
        <v>2</v>
      </c>
      <c r="K28" s="7" t="s">
        <v>299</v>
      </c>
      <c r="L28" s="7">
        <v>1</v>
      </c>
      <c r="M28" s="7">
        <v>1</v>
      </c>
      <c r="N28" s="7" t="s">
        <v>127</v>
      </c>
      <c r="O28" s="7" t="s">
        <v>127</v>
      </c>
      <c r="P28" s="7" t="s">
        <v>242</v>
      </c>
      <c r="Q28" s="7"/>
      <c r="R28" s="10" t="s">
        <v>300</v>
      </c>
      <c r="S28" s="11" t="s">
        <v>19</v>
      </c>
      <c r="T28" s="7"/>
      <c r="U28" s="10" t="s">
        <v>19</v>
      </c>
      <c r="V28" s="10" t="s">
        <v>300</v>
      </c>
      <c r="W28" s="11" t="s">
        <v>301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302</v>
      </c>
      <c r="AD28" t="s">
        <v>6</v>
      </c>
      <c r="AE28" t="s">
        <v>303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304</v>
      </c>
      <c r="B29" s="6" t="s">
        <v>305</v>
      </c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251</v>
      </c>
      <c r="H29" s="7" t="s">
        <v>252</v>
      </c>
      <c r="I29" s="7" t="s">
        <v>77</v>
      </c>
      <c r="J29" s="7" t="s">
        <v>2</v>
      </c>
      <c r="K29" s="7" t="s">
        <v>253</v>
      </c>
      <c r="L29" s="7">
        <v>1</v>
      </c>
      <c r="M29" s="7">
        <v>2</v>
      </c>
      <c r="N29" s="7" t="s">
        <v>242</v>
      </c>
      <c r="O29" s="7" t="s">
        <v>242</v>
      </c>
      <c r="P29" s="7" t="s">
        <v>306</v>
      </c>
      <c r="Q29" s="7"/>
      <c r="R29" s="10" t="s">
        <v>307</v>
      </c>
      <c r="S29" s="11" t="s">
        <v>307</v>
      </c>
      <c r="T29" s="7" t="s">
        <v>308</v>
      </c>
      <c r="U29" s="10" t="s">
        <v>19</v>
      </c>
      <c r="V29" s="10" t="s">
        <v>19</v>
      </c>
      <c r="W29" s="11" t="s">
        <v>19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19</v>
      </c>
      <c r="AD29" t="s">
        <v>6</v>
      </c>
      <c r="AE29" t="s">
        <v>257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309</v>
      </c>
      <c r="B30" s="6" t="s">
        <v>310</v>
      </c>
      <c r="C30" s="6" t="s">
        <v>72</v>
      </c>
      <c r="D30" s="6" t="s">
        <v>73</v>
      </c>
      <c r="E30" s="6" t="s">
        <v>74</v>
      </c>
      <c r="F30" s="6" t="s">
        <v>73</v>
      </c>
      <c r="G30" s="6" t="s">
        <v>311</v>
      </c>
      <c r="H30" s="7" t="s">
        <v>312</v>
      </c>
      <c r="I30" s="7" t="s">
        <v>77</v>
      </c>
      <c r="J30" s="7" t="s">
        <v>2</v>
      </c>
      <c r="K30" s="7" t="s">
        <v>313</v>
      </c>
      <c r="L30" s="7">
        <v>1</v>
      </c>
      <c r="M30" s="7">
        <v>2</v>
      </c>
      <c r="N30" s="7" t="s">
        <v>81</v>
      </c>
      <c r="O30" s="7" t="s">
        <v>127</v>
      </c>
      <c r="P30" s="7" t="s">
        <v>314</v>
      </c>
      <c r="Q30" s="7"/>
      <c r="R30" s="10" t="s">
        <v>315</v>
      </c>
      <c r="S30" s="11" t="s">
        <v>19</v>
      </c>
      <c r="T30" s="7"/>
      <c r="U30" s="10" t="s">
        <v>19</v>
      </c>
      <c r="V30" s="10" t="s">
        <v>315</v>
      </c>
      <c r="W30" s="11" t="s">
        <v>316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317</v>
      </c>
      <c r="AD30" t="s">
        <v>6</v>
      </c>
      <c r="AE30" t="s">
        <v>111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318</v>
      </c>
      <c r="B31" s="6" t="s">
        <v>319</v>
      </c>
      <c r="C31" s="6" t="s">
        <v>72</v>
      </c>
      <c r="D31" s="6" t="s">
        <v>73</v>
      </c>
      <c r="E31" s="6" t="s">
        <v>74</v>
      </c>
      <c r="F31" s="6" t="s">
        <v>73</v>
      </c>
      <c r="G31" s="6" t="s">
        <v>320</v>
      </c>
      <c r="H31" s="7" t="s">
        <v>321</v>
      </c>
      <c r="I31" s="7" t="s">
        <v>77</v>
      </c>
      <c r="J31" s="7" t="s">
        <v>2</v>
      </c>
      <c r="K31" s="7" t="s">
        <v>322</v>
      </c>
      <c r="L31" s="7">
        <v>1</v>
      </c>
      <c r="M31" s="7">
        <v>1</v>
      </c>
      <c r="N31" s="7" t="s">
        <v>127</v>
      </c>
      <c r="O31" s="7" t="s">
        <v>242</v>
      </c>
      <c r="P31" s="7" t="s">
        <v>314</v>
      </c>
      <c r="Q31" s="7"/>
      <c r="R31" s="10" t="s">
        <v>323</v>
      </c>
      <c r="S31" s="11" t="s">
        <v>19</v>
      </c>
      <c r="T31" s="7"/>
      <c r="U31" s="10" t="s">
        <v>19</v>
      </c>
      <c r="V31" s="10" t="s">
        <v>323</v>
      </c>
      <c r="W31" s="11" t="s">
        <v>324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325</v>
      </c>
      <c r="AD31" t="s">
        <v>6</v>
      </c>
      <c r="AE31" t="s">
        <v>326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327</v>
      </c>
      <c r="B32" s="6" t="s">
        <v>328</v>
      </c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329</v>
      </c>
      <c r="H32" s="7" t="s">
        <v>330</v>
      </c>
      <c r="I32" s="7" t="s">
        <v>77</v>
      </c>
      <c r="J32" s="7" t="s">
        <v>2</v>
      </c>
      <c r="K32" s="7" t="s">
        <v>331</v>
      </c>
      <c r="L32" s="7">
        <v>1</v>
      </c>
      <c r="M32" s="7">
        <v>3</v>
      </c>
      <c r="N32" s="7" t="s">
        <v>107</v>
      </c>
      <c r="O32" s="7" t="s">
        <v>81</v>
      </c>
      <c r="P32" s="7" t="s">
        <v>314</v>
      </c>
      <c r="Q32" s="7"/>
      <c r="R32" s="10" t="s">
        <v>332</v>
      </c>
      <c r="S32" s="11" t="s">
        <v>19</v>
      </c>
      <c r="T32" s="7"/>
      <c r="U32" s="10" t="s">
        <v>19</v>
      </c>
      <c r="V32" s="10" t="s">
        <v>332</v>
      </c>
      <c r="W32" s="11" t="s">
        <v>333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334</v>
      </c>
      <c r="AD32" t="s">
        <v>6</v>
      </c>
      <c r="AE32" t="s">
        <v>85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335</v>
      </c>
      <c r="B33" s="6" t="s">
        <v>336</v>
      </c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337</v>
      </c>
      <c r="H33" s="7" t="s">
        <v>338</v>
      </c>
      <c r="I33" s="7" t="s">
        <v>77</v>
      </c>
      <c r="J33" s="7" t="s">
        <v>2</v>
      </c>
      <c r="K33" s="7" t="s">
        <v>339</v>
      </c>
      <c r="L33" s="7">
        <v>1</v>
      </c>
      <c r="M33" s="7">
        <v>2</v>
      </c>
      <c r="N33" s="7" t="s">
        <v>81</v>
      </c>
      <c r="O33" s="7" t="s">
        <v>127</v>
      </c>
      <c r="P33" s="7" t="s">
        <v>314</v>
      </c>
      <c r="Q33" s="7"/>
      <c r="R33" s="10" t="s">
        <v>340</v>
      </c>
      <c r="S33" s="11" t="s">
        <v>19</v>
      </c>
      <c r="T33" s="7"/>
      <c r="U33" s="10" t="s">
        <v>19</v>
      </c>
      <c r="V33" s="10" t="s">
        <v>340</v>
      </c>
      <c r="W33" s="11" t="s">
        <v>200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341</v>
      </c>
      <c r="AD33" t="s">
        <v>6</v>
      </c>
      <c r="AE33" t="s">
        <v>342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343</v>
      </c>
      <c r="B34" s="6" t="s">
        <v>344</v>
      </c>
      <c r="C34" s="6" t="s">
        <v>72</v>
      </c>
      <c r="D34" s="6" t="s">
        <v>73</v>
      </c>
      <c r="E34" s="6" t="s">
        <v>74</v>
      </c>
      <c r="F34" s="6" t="s">
        <v>73</v>
      </c>
      <c r="G34" s="6" t="s">
        <v>196</v>
      </c>
      <c r="H34" s="7" t="s">
        <v>197</v>
      </c>
      <c r="I34" s="7" t="s">
        <v>77</v>
      </c>
      <c r="J34" s="7" t="s">
        <v>2</v>
      </c>
      <c r="K34" s="7" t="s">
        <v>198</v>
      </c>
      <c r="L34" s="7">
        <v>1</v>
      </c>
      <c r="M34" s="7">
        <v>2</v>
      </c>
      <c r="N34" s="7" t="s">
        <v>127</v>
      </c>
      <c r="O34" s="7" t="s">
        <v>127</v>
      </c>
      <c r="P34" s="7" t="s">
        <v>314</v>
      </c>
      <c r="Q34" s="7"/>
      <c r="R34" s="10" t="s">
        <v>345</v>
      </c>
      <c r="S34" s="11" t="s">
        <v>19</v>
      </c>
      <c r="T34" s="7"/>
      <c r="U34" s="10" t="s">
        <v>19</v>
      </c>
      <c r="V34" s="10" t="s">
        <v>345</v>
      </c>
      <c r="W34" s="11" t="s">
        <v>200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346</v>
      </c>
      <c r="AD34" t="s">
        <v>6</v>
      </c>
      <c r="AE34" t="s">
        <v>202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347</v>
      </c>
      <c r="B35" s="6" t="s">
        <v>348</v>
      </c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349</v>
      </c>
      <c r="H35" s="7" t="s">
        <v>350</v>
      </c>
      <c r="I35" s="7" t="s">
        <v>77</v>
      </c>
      <c r="J35" s="7" t="s">
        <v>2</v>
      </c>
      <c r="K35" s="7" t="s">
        <v>351</v>
      </c>
      <c r="L35" s="7">
        <v>1</v>
      </c>
      <c r="M35" s="7">
        <v>1</v>
      </c>
      <c r="N35" s="7" t="s">
        <v>242</v>
      </c>
      <c r="O35" s="7" t="s">
        <v>242</v>
      </c>
      <c r="P35" s="7" t="s">
        <v>314</v>
      </c>
      <c r="Q35" s="7"/>
      <c r="R35" s="10" t="s">
        <v>352</v>
      </c>
      <c r="S35" s="11" t="s">
        <v>19</v>
      </c>
      <c r="T35" s="7"/>
      <c r="U35" s="10" t="s">
        <v>19</v>
      </c>
      <c r="V35" s="10" t="s">
        <v>352</v>
      </c>
      <c r="W35" s="11" t="s">
        <v>301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353</v>
      </c>
      <c r="AD35" t="s">
        <v>6</v>
      </c>
      <c r="AE35" t="s">
        <v>158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354</v>
      </c>
      <c r="B36" s="6" t="s">
        <v>355</v>
      </c>
      <c r="C36" s="6" t="s">
        <v>72</v>
      </c>
      <c r="D36" s="6" t="s">
        <v>73</v>
      </c>
      <c r="E36" s="6" t="s">
        <v>74</v>
      </c>
      <c r="F36" s="6" t="s">
        <v>73</v>
      </c>
      <c r="G36" s="6" t="s">
        <v>265</v>
      </c>
      <c r="H36" s="7" t="s">
        <v>266</v>
      </c>
      <c r="I36" s="7" t="s">
        <v>77</v>
      </c>
      <c r="J36" s="7" t="s">
        <v>2</v>
      </c>
      <c r="K36" s="7" t="s">
        <v>356</v>
      </c>
      <c r="L36" s="7">
        <v>2</v>
      </c>
      <c r="M36" s="7">
        <v>1</v>
      </c>
      <c r="N36" s="7" t="s">
        <v>242</v>
      </c>
      <c r="O36" s="7" t="s">
        <v>242</v>
      </c>
      <c r="P36" s="7" t="s">
        <v>314</v>
      </c>
      <c r="Q36" s="7"/>
      <c r="R36" s="10" t="s">
        <v>268</v>
      </c>
      <c r="S36" s="11" t="s">
        <v>19</v>
      </c>
      <c r="T36" s="7"/>
      <c r="U36" s="10" t="s">
        <v>19</v>
      </c>
      <c r="V36" s="10" t="s">
        <v>268</v>
      </c>
      <c r="W36" s="11" t="s">
        <v>269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270</v>
      </c>
      <c r="AD36" t="s">
        <v>6</v>
      </c>
      <c r="AE36" t="s">
        <v>271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357</v>
      </c>
      <c r="B37" s="6" t="s">
        <v>358</v>
      </c>
      <c r="C37" s="6" t="s">
        <v>72</v>
      </c>
      <c r="D37" s="6" t="s">
        <v>73</v>
      </c>
      <c r="E37" s="6" t="s">
        <v>74</v>
      </c>
      <c r="F37" s="6" t="s">
        <v>73</v>
      </c>
      <c r="G37" s="6" t="s">
        <v>274</v>
      </c>
      <c r="H37" s="7" t="s">
        <v>275</v>
      </c>
      <c r="I37" s="7" t="s">
        <v>77</v>
      </c>
      <c r="J37" s="7" t="s">
        <v>2</v>
      </c>
      <c r="K37" s="7" t="s">
        <v>276</v>
      </c>
      <c r="L37" s="7">
        <v>1</v>
      </c>
      <c r="M37" s="7">
        <v>1</v>
      </c>
      <c r="N37" s="7" t="s">
        <v>242</v>
      </c>
      <c r="O37" s="7" t="s">
        <v>242</v>
      </c>
      <c r="P37" s="7" t="s">
        <v>314</v>
      </c>
      <c r="Q37" s="7"/>
      <c r="R37" s="10" t="s">
        <v>277</v>
      </c>
      <c r="S37" s="11" t="s">
        <v>19</v>
      </c>
      <c r="T37" s="7"/>
      <c r="U37" s="10" t="s">
        <v>19</v>
      </c>
      <c r="V37" s="10" t="s">
        <v>277</v>
      </c>
      <c r="W37" s="11" t="s">
        <v>278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279</v>
      </c>
      <c r="AD37" t="s">
        <v>6</v>
      </c>
      <c r="AE37" t="s">
        <v>280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359</v>
      </c>
      <c r="B38" s="6" t="s">
        <v>360</v>
      </c>
      <c r="C38" s="6" t="s">
        <v>72</v>
      </c>
      <c r="D38" s="6" t="s">
        <v>73</v>
      </c>
      <c r="E38" s="6" t="s">
        <v>74</v>
      </c>
      <c r="F38" s="6" t="s">
        <v>73</v>
      </c>
      <c r="G38" s="6" t="s">
        <v>251</v>
      </c>
      <c r="H38" s="7" t="s">
        <v>252</v>
      </c>
      <c r="I38" s="7" t="s">
        <v>77</v>
      </c>
      <c r="J38" s="7" t="s">
        <v>2</v>
      </c>
      <c r="K38" s="7" t="s">
        <v>253</v>
      </c>
      <c r="L38" s="7">
        <v>1</v>
      </c>
      <c r="M38" s="7">
        <v>1</v>
      </c>
      <c r="N38" s="7" t="s">
        <v>242</v>
      </c>
      <c r="O38" s="7" t="s">
        <v>242</v>
      </c>
      <c r="P38" s="7" t="s">
        <v>314</v>
      </c>
      <c r="Q38" s="7"/>
      <c r="R38" s="10" t="s">
        <v>361</v>
      </c>
      <c r="S38" s="11" t="s">
        <v>19</v>
      </c>
      <c r="T38" s="7"/>
      <c r="U38" s="10" t="s">
        <v>19</v>
      </c>
      <c r="V38" s="10" t="s">
        <v>361</v>
      </c>
      <c r="W38" s="11" t="s">
        <v>333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362</v>
      </c>
      <c r="AD38" t="s">
        <v>6</v>
      </c>
      <c r="AE38" t="s">
        <v>363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364</v>
      </c>
      <c r="B39" s="6" t="s">
        <v>365</v>
      </c>
      <c r="C39" s="6" t="s">
        <v>72</v>
      </c>
      <c r="D39" s="6" t="s">
        <v>73</v>
      </c>
      <c r="E39" s="6" t="s">
        <v>74</v>
      </c>
      <c r="F39" s="6" t="s">
        <v>73</v>
      </c>
      <c r="G39" s="6" t="s">
        <v>104</v>
      </c>
      <c r="H39" s="7" t="s">
        <v>105</v>
      </c>
      <c r="I39" s="7" t="s">
        <v>77</v>
      </c>
      <c r="J39" s="7" t="s">
        <v>2</v>
      </c>
      <c r="K39" s="7" t="s">
        <v>106</v>
      </c>
      <c r="L39" s="7">
        <v>1</v>
      </c>
      <c r="M39" s="7">
        <v>1</v>
      </c>
      <c r="N39" s="7" t="s">
        <v>242</v>
      </c>
      <c r="O39" s="7" t="s">
        <v>242</v>
      </c>
      <c r="P39" s="7" t="s">
        <v>314</v>
      </c>
      <c r="Q39" s="7"/>
      <c r="R39" s="10" t="s">
        <v>300</v>
      </c>
      <c r="S39" s="11" t="s">
        <v>19</v>
      </c>
      <c r="T39" s="7"/>
      <c r="U39" s="10" t="s">
        <v>19</v>
      </c>
      <c r="V39" s="10" t="s">
        <v>300</v>
      </c>
      <c r="W39" s="11" t="s">
        <v>366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367</v>
      </c>
      <c r="AD39" t="s">
        <v>6</v>
      </c>
      <c r="AE39" t="s">
        <v>111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368</v>
      </c>
      <c r="B40" s="6" t="s">
        <v>369</v>
      </c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370</v>
      </c>
      <c r="H40" s="7" t="s">
        <v>371</v>
      </c>
      <c r="I40" s="7" t="s">
        <v>77</v>
      </c>
      <c r="J40" s="7" t="s">
        <v>2</v>
      </c>
      <c r="K40" s="7" t="s">
        <v>372</v>
      </c>
      <c r="L40" s="7">
        <v>1</v>
      </c>
      <c r="M40" s="7">
        <v>2</v>
      </c>
      <c r="N40" s="7" t="s">
        <v>314</v>
      </c>
      <c r="O40" s="7" t="s">
        <v>373</v>
      </c>
      <c r="P40" s="7" t="s">
        <v>374</v>
      </c>
      <c r="Q40" s="7"/>
      <c r="R40" s="10" t="s">
        <v>375</v>
      </c>
      <c r="S40" s="11" t="s">
        <v>375</v>
      </c>
      <c r="T40" s="7" t="s">
        <v>376</v>
      </c>
      <c r="U40" s="10" t="s">
        <v>19</v>
      </c>
      <c r="V40" s="10" t="s">
        <v>19</v>
      </c>
      <c r="W40" s="11" t="s">
        <v>19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19</v>
      </c>
      <c r="AD40" t="s">
        <v>6</v>
      </c>
      <c r="AE40" t="s">
        <v>377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378</v>
      </c>
      <c r="B41" s="6" t="s">
        <v>379</v>
      </c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380</v>
      </c>
      <c r="H41" s="7" t="s">
        <v>381</v>
      </c>
      <c r="I41" s="7" t="s">
        <v>77</v>
      </c>
      <c r="J41" s="7" t="s">
        <v>2</v>
      </c>
      <c r="K41" s="7" t="s">
        <v>382</v>
      </c>
      <c r="L41" s="7">
        <v>1</v>
      </c>
      <c r="M41" s="7">
        <v>4</v>
      </c>
      <c r="N41" s="7" t="s">
        <v>107</v>
      </c>
      <c r="O41" s="7" t="s">
        <v>81</v>
      </c>
      <c r="P41" s="7" t="s">
        <v>306</v>
      </c>
      <c r="Q41" s="7"/>
      <c r="R41" s="10" t="s">
        <v>383</v>
      </c>
      <c r="S41" s="11" t="s">
        <v>19</v>
      </c>
      <c r="T41" s="7"/>
      <c r="U41" s="10" t="s">
        <v>19</v>
      </c>
      <c r="V41" s="10" t="s">
        <v>383</v>
      </c>
      <c r="W41" s="11" t="s">
        <v>384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385</v>
      </c>
      <c r="AD41" t="s">
        <v>6</v>
      </c>
      <c r="AE41" t="s">
        <v>386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387</v>
      </c>
      <c r="B42" s="6" t="s">
        <v>388</v>
      </c>
      <c r="C42" s="6" t="s">
        <v>72</v>
      </c>
      <c r="D42" s="6" t="s">
        <v>73</v>
      </c>
      <c r="E42" s="6" t="s">
        <v>74</v>
      </c>
      <c r="F42" s="6" t="s">
        <v>73</v>
      </c>
      <c r="G42" s="6" t="s">
        <v>231</v>
      </c>
      <c r="H42" s="7" t="s">
        <v>232</v>
      </c>
      <c r="I42" s="7" t="s">
        <v>77</v>
      </c>
      <c r="J42" s="7" t="s">
        <v>2</v>
      </c>
      <c r="K42" s="7" t="s">
        <v>389</v>
      </c>
      <c r="L42" s="7">
        <v>1</v>
      </c>
      <c r="M42" s="7">
        <v>4</v>
      </c>
      <c r="N42" s="7" t="s">
        <v>81</v>
      </c>
      <c r="O42" s="7" t="s">
        <v>81</v>
      </c>
      <c r="P42" s="7" t="s">
        <v>306</v>
      </c>
      <c r="Q42" s="7"/>
      <c r="R42" s="10" t="s">
        <v>390</v>
      </c>
      <c r="S42" s="11" t="s">
        <v>19</v>
      </c>
      <c r="T42" s="7"/>
      <c r="U42" s="10" t="s">
        <v>19</v>
      </c>
      <c r="V42" s="10" t="s">
        <v>390</v>
      </c>
      <c r="W42" s="11" t="s">
        <v>391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392</v>
      </c>
      <c r="AD42" t="s">
        <v>6</v>
      </c>
      <c r="AE42" t="s">
        <v>393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394</v>
      </c>
      <c r="B43" s="6" t="s">
        <v>395</v>
      </c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396</v>
      </c>
      <c r="H43" s="7" t="s">
        <v>397</v>
      </c>
      <c r="I43" s="7" t="s">
        <v>77</v>
      </c>
      <c r="J43" s="7" t="s">
        <v>2</v>
      </c>
      <c r="K43" s="7" t="s">
        <v>398</v>
      </c>
      <c r="L43" s="7">
        <v>1</v>
      </c>
      <c r="M43" s="7">
        <v>1</v>
      </c>
      <c r="N43" s="7" t="s">
        <v>242</v>
      </c>
      <c r="O43" s="7" t="s">
        <v>314</v>
      </c>
      <c r="P43" s="7" t="s">
        <v>306</v>
      </c>
      <c r="Q43" s="7"/>
      <c r="R43" s="10" t="s">
        <v>399</v>
      </c>
      <c r="S43" s="11" t="s">
        <v>19</v>
      </c>
      <c r="T43" s="7"/>
      <c r="U43" s="10" t="s">
        <v>19</v>
      </c>
      <c r="V43" s="10" t="s">
        <v>399</v>
      </c>
      <c r="W43" s="11" t="s">
        <v>400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401</v>
      </c>
      <c r="AD43" t="s">
        <v>6</v>
      </c>
      <c r="AE43" t="s">
        <v>402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403</v>
      </c>
      <c r="B44" s="6" t="s">
        <v>404</v>
      </c>
      <c r="C44" s="6" t="s">
        <v>72</v>
      </c>
      <c r="D44" s="6" t="s">
        <v>73</v>
      </c>
      <c r="E44" s="6" t="s">
        <v>74</v>
      </c>
      <c r="F44" s="6" t="s">
        <v>73</v>
      </c>
      <c r="G44" s="6" t="s">
        <v>283</v>
      </c>
      <c r="H44" s="7" t="s">
        <v>284</v>
      </c>
      <c r="I44" s="7" t="s">
        <v>77</v>
      </c>
      <c r="J44" s="7" t="s">
        <v>2</v>
      </c>
      <c r="K44" s="7" t="s">
        <v>405</v>
      </c>
      <c r="L44" s="7">
        <v>1</v>
      </c>
      <c r="M44" s="7">
        <v>1</v>
      </c>
      <c r="N44" s="7" t="s">
        <v>314</v>
      </c>
      <c r="O44" s="7" t="s">
        <v>314</v>
      </c>
      <c r="P44" s="7" t="s">
        <v>306</v>
      </c>
      <c r="Q44" s="7"/>
      <c r="R44" s="10" t="s">
        <v>406</v>
      </c>
      <c r="S44" s="11" t="s">
        <v>19</v>
      </c>
      <c r="T44" s="7"/>
      <c r="U44" s="10" t="s">
        <v>19</v>
      </c>
      <c r="V44" s="10" t="s">
        <v>406</v>
      </c>
      <c r="W44" s="11" t="s">
        <v>407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408</v>
      </c>
      <c r="AD44" t="s">
        <v>6</v>
      </c>
      <c r="AE44" t="s">
        <v>409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410</v>
      </c>
      <c r="B45" s="6" t="s">
        <v>411</v>
      </c>
      <c r="C45" s="6" t="s">
        <v>72</v>
      </c>
      <c r="D45" s="6" t="s">
        <v>73</v>
      </c>
      <c r="E45" s="6" t="s">
        <v>74</v>
      </c>
      <c r="F45" s="6" t="s">
        <v>73</v>
      </c>
      <c r="G45" s="6" t="s">
        <v>251</v>
      </c>
      <c r="H45" s="7" t="s">
        <v>252</v>
      </c>
      <c r="I45" s="7" t="s">
        <v>77</v>
      </c>
      <c r="J45" s="7" t="s">
        <v>2</v>
      </c>
      <c r="K45" s="7" t="s">
        <v>253</v>
      </c>
      <c r="L45" s="7">
        <v>1</v>
      </c>
      <c r="M45" s="7">
        <v>1</v>
      </c>
      <c r="N45" s="7" t="s">
        <v>314</v>
      </c>
      <c r="O45" s="7" t="s">
        <v>314</v>
      </c>
      <c r="P45" s="7" t="s">
        <v>306</v>
      </c>
      <c r="Q45" s="7"/>
      <c r="R45" s="10" t="s">
        <v>412</v>
      </c>
      <c r="S45" s="11" t="s">
        <v>19</v>
      </c>
      <c r="T45" s="7"/>
      <c r="U45" s="10" t="s">
        <v>19</v>
      </c>
      <c r="V45" s="10" t="s">
        <v>412</v>
      </c>
      <c r="W45" s="11" t="s">
        <v>413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414</v>
      </c>
      <c r="AD45" t="s">
        <v>6</v>
      </c>
      <c r="AE45" t="s">
        <v>158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415</v>
      </c>
      <c r="B46" s="6" t="s">
        <v>416</v>
      </c>
      <c r="C46" s="6" t="s">
        <v>72</v>
      </c>
      <c r="D46" s="6" t="s">
        <v>73</v>
      </c>
      <c r="E46" s="6" t="s">
        <v>74</v>
      </c>
      <c r="F46" s="6" t="s">
        <v>73</v>
      </c>
      <c r="G46" s="6" t="s">
        <v>417</v>
      </c>
      <c r="H46" s="7" t="s">
        <v>418</v>
      </c>
      <c r="I46" s="7" t="s">
        <v>77</v>
      </c>
      <c r="J46" s="7" t="s">
        <v>2</v>
      </c>
      <c r="K46" s="7" t="s">
        <v>419</v>
      </c>
      <c r="L46" s="7">
        <v>1</v>
      </c>
      <c r="M46" s="7">
        <v>1</v>
      </c>
      <c r="N46" s="7" t="s">
        <v>314</v>
      </c>
      <c r="O46" s="7" t="s">
        <v>314</v>
      </c>
      <c r="P46" s="7" t="s">
        <v>306</v>
      </c>
      <c r="Q46" s="7"/>
      <c r="R46" s="10" t="s">
        <v>420</v>
      </c>
      <c r="S46" s="11" t="s">
        <v>19</v>
      </c>
      <c r="T46" s="7"/>
      <c r="U46" s="10" t="s">
        <v>19</v>
      </c>
      <c r="V46" s="10" t="s">
        <v>420</v>
      </c>
      <c r="W46" s="11" t="s">
        <v>261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421</v>
      </c>
      <c r="AD46" t="s">
        <v>6</v>
      </c>
      <c r="AE46" t="s">
        <v>422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423</v>
      </c>
      <c r="B47" s="6" t="s">
        <v>424</v>
      </c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425</v>
      </c>
      <c r="H47" s="7" t="s">
        <v>426</v>
      </c>
      <c r="I47" s="7" t="s">
        <v>77</v>
      </c>
      <c r="J47" s="7" t="s">
        <v>2</v>
      </c>
      <c r="K47" s="7" t="s">
        <v>427</v>
      </c>
      <c r="L47" s="7">
        <v>1</v>
      </c>
      <c r="M47" s="7">
        <v>1</v>
      </c>
      <c r="N47" s="7" t="s">
        <v>314</v>
      </c>
      <c r="O47" s="7" t="s">
        <v>306</v>
      </c>
      <c r="P47" s="7" t="s">
        <v>428</v>
      </c>
      <c r="Q47" s="7"/>
      <c r="R47" s="10" t="s">
        <v>429</v>
      </c>
      <c r="S47" s="11" t="s">
        <v>19</v>
      </c>
      <c r="T47" s="7"/>
      <c r="U47" s="10" t="s">
        <v>19</v>
      </c>
      <c r="V47" s="10" t="s">
        <v>429</v>
      </c>
      <c r="W47" s="11" t="s">
        <v>261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430</v>
      </c>
      <c r="AD47" t="s">
        <v>6</v>
      </c>
      <c r="AE47" t="s">
        <v>303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431</v>
      </c>
      <c r="B48" s="6" t="s">
        <v>432</v>
      </c>
      <c r="C48" s="6" t="s">
        <v>72</v>
      </c>
      <c r="D48" s="6" t="s">
        <v>73</v>
      </c>
      <c r="E48" s="6" t="s">
        <v>74</v>
      </c>
      <c r="F48" s="6" t="s">
        <v>73</v>
      </c>
      <c r="G48" s="6" t="s">
        <v>329</v>
      </c>
      <c r="H48" s="7" t="s">
        <v>330</v>
      </c>
      <c r="I48" s="7" t="s">
        <v>77</v>
      </c>
      <c r="J48" s="7" t="s">
        <v>2</v>
      </c>
      <c r="K48" s="7" t="s">
        <v>433</v>
      </c>
      <c r="L48" s="7">
        <v>1</v>
      </c>
      <c r="M48" s="7">
        <v>2</v>
      </c>
      <c r="N48" s="7" t="s">
        <v>242</v>
      </c>
      <c r="O48" s="7" t="s">
        <v>314</v>
      </c>
      <c r="P48" s="7" t="s">
        <v>428</v>
      </c>
      <c r="Q48" s="7"/>
      <c r="R48" s="10" t="s">
        <v>434</v>
      </c>
      <c r="S48" s="11" t="s">
        <v>19</v>
      </c>
      <c r="T48" s="7"/>
      <c r="U48" s="10" t="s">
        <v>19</v>
      </c>
      <c r="V48" s="10" t="s">
        <v>434</v>
      </c>
      <c r="W48" s="11" t="s">
        <v>324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435</v>
      </c>
      <c r="AD48" t="s">
        <v>6</v>
      </c>
      <c r="AE48" t="s">
        <v>85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436</v>
      </c>
      <c r="B49" s="6" t="s">
        <v>437</v>
      </c>
      <c r="C49" s="6" t="s">
        <v>72</v>
      </c>
      <c r="D49" s="6" t="s">
        <v>73</v>
      </c>
      <c r="E49" s="6" t="s">
        <v>74</v>
      </c>
      <c r="F49" s="6" t="s">
        <v>73</v>
      </c>
      <c r="G49" s="6" t="s">
        <v>75</v>
      </c>
      <c r="H49" s="7" t="s">
        <v>76</v>
      </c>
      <c r="I49" s="7" t="s">
        <v>77</v>
      </c>
      <c r="J49" s="7" t="s">
        <v>2</v>
      </c>
      <c r="K49" s="7" t="s">
        <v>438</v>
      </c>
      <c r="L49" s="7">
        <v>1</v>
      </c>
      <c r="M49" s="7">
        <v>1</v>
      </c>
      <c r="N49" s="7" t="s">
        <v>439</v>
      </c>
      <c r="O49" s="7" t="s">
        <v>306</v>
      </c>
      <c r="P49" s="7" t="s">
        <v>428</v>
      </c>
      <c r="Q49" s="7"/>
      <c r="R49" s="10" t="s">
        <v>440</v>
      </c>
      <c r="S49" s="11" t="s">
        <v>19</v>
      </c>
      <c r="T49" s="7"/>
      <c r="U49" s="10" t="s">
        <v>19</v>
      </c>
      <c r="V49" s="10" t="s">
        <v>440</v>
      </c>
      <c r="W49" s="11" t="s">
        <v>441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442</v>
      </c>
      <c r="AD49" t="s">
        <v>6</v>
      </c>
      <c r="AE49" t="s">
        <v>85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443</v>
      </c>
      <c r="B50" s="6" t="s">
        <v>444</v>
      </c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445</v>
      </c>
      <c r="H50" s="7" t="s">
        <v>446</v>
      </c>
      <c r="I50" s="7" t="s">
        <v>77</v>
      </c>
      <c r="J50" s="7" t="s">
        <v>2</v>
      </c>
      <c r="K50" s="7" t="s">
        <v>447</v>
      </c>
      <c r="L50" s="7">
        <v>1</v>
      </c>
      <c r="M50" s="7">
        <v>1</v>
      </c>
      <c r="N50" s="7" t="s">
        <v>306</v>
      </c>
      <c r="O50" s="7" t="s">
        <v>306</v>
      </c>
      <c r="P50" s="7" t="s">
        <v>428</v>
      </c>
      <c r="Q50" s="7"/>
      <c r="R50" s="10" t="s">
        <v>448</v>
      </c>
      <c r="S50" s="11" t="s">
        <v>19</v>
      </c>
      <c r="T50" s="7"/>
      <c r="U50" s="10" t="s">
        <v>19</v>
      </c>
      <c r="V50" s="10" t="s">
        <v>448</v>
      </c>
      <c r="W50" s="11" t="s">
        <v>449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450</v>
      </c>
      <c r="AD50" t="s">
        <v>6</v>
      </c>
      <c r="AE50" t="s">
        <v>158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451</v>
      </c>
      <c r="B51" s="6" t="s">
        <v>452</v>
      </c>
      <c r="C51" s="6" t="s">
        <v>72</v>
      </c>
      <c r="D51" s="6" t="s">
        <v>73</v>
      </c>
      <c r="E51" s="6" t="s">
        <v>74</v>
      </c>
      <c r="F51" s="6" t="s">
        <v>73</v>
      </c>
      <c r="G51" s="6" t="s">
        <v>196</v>
      </c>
      <c r="H51" s="7" t="s">
        <v>197</v>
      </c>
      <c r="I51" s="7" t="s">
        <v>77</v>
      </c>
      <c r="J51" s="7" t="s">
        <v>2</v>
      </c>
      <c r="K51" s="7" t="s">
        <v>198</v>
      </c>
      <c r="L51" s="7">
        <v>1</v>
      </c>
      <c r="M51" s="7">
        <v>2</v>
      </c>
      <c r="N51" s="7" t="s">
        <v>314</v>
      </c>
      <c r="O51" s="7" t="s">
        <v>314</v>
      </c>
      <c r="P51" s="7" t="s">
        <v>428</v>
      </c>
      <c r="Q51" s="7"/>
      <c r="R51" s="10" t="s">
        <v>453</v>
      </c>
      <c r="S51" s="11" t="s">
        <v>19</v>
      </c>
      <c r="T51" s="7"/>
      <c r="U51" s="10" t="s">
        <v>19</v>
      </c>
      <c r="V51" s="10" t="s">
        <v>453</v>
      </c>
      <c r="W51" s="11" t="s">
        <v>454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420</v>
      </c>
      <c r="AD51" t="s">
        <v>6</v>
      </c>
      <c r="AE51" t="s">
        <v>202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455</v>
      </c>
      <c r="B52" s="6" t="s">
        <v>456</v>
      </c>
      <c r="C52" s="6" t="s">
        <v>72</v>
      </c>
      <c r="D52" s="6" t="s">
        <v>73</v>
      </c>
      <c r="E52" s="6" t="s">
        <v>74</v>
      </c>
      <c r="F52" s="6" t="s">
        <v>73</v>
      </c>
      <c r="G52" s="6" t="s">
        <v>205</v>
      </c>
      <c r="H52" s="7" t="s">
        <v>206</v>
      </c>
      <c r="I52" s="7" t="s">
        <v>77</v>
      </c>
      <c r="J52" s="7" t="s">
        <v>2</v>
      </c>
      <c r="K52" s="7" t="s">
        <v>457</v>
      </c>
      <c r="L52" s="7">
        <v>1</v>
      </c>
      <c r="M52" s="7">
        <v>2</v>
      </c>
      <c r="N52" s="7" t="s">
        <v>314</v>
      </c>
      <c r="O52" s="7" t="s">
        <v>314</v>
      </c>
      <c r="P52" s="7" t="s">
        <v>428</v>
      </c>
      <c r="Q52" s="7"/>
      <c r="R52" s="10" t="s">
        <v>458</v>
      </c>
      <c r="S52" s="11" t="s">
        <v>19</v>
      </c>
      <c r="T52" s="7"/>
      <c r="U52" s="10" t="s">
        <v>19</v>
      </c>
      <c r="V52" s="10" t="s">
        <v>458</v>
      </c>
      <c r="W52" s="11" t="s">
        <v>190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459</v>
      </c>
      <c r="AD52" t="s">
        <v>6</v>
      </c>
      <c r="AE52" t="s">
        <v>460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461</v>
      </c>
      <c r="B53" s="6" t="s">
        <v>462</v>
      </c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463</v>
      </c>
      <c r="H53" s="7" t="s">
        <v>464</v>
      </c>
      <c r="I53" s="7" t="s">
        <v>77</v>
      </c>
      <c r="J53" s="7" t="s">
        <v>2</v>
      </c>
      <c r="K53" s="7" t="s">
        <v>465</v>
      </c>
      <c r="L53" s="7">
        <v>2</v>
      </c>
      <c r="M53" s="7">
        <v>1</v>
      </c>
      <c r="N53" s="7" t="s">
        <v>428</v>
      </c>
      <c r="O53" s="7" t="s">
        <v>428</v>
      </c>
      <c r="P53" s="7" t="s">
        <v>466</v>
      </c>
      <c r="Q53" s="7"/>
      <c r="R53" s="10" t="s">
        <v>467</v>
      </c>
      <c r="S53" s="11" t="s">
        <v>467</v>
      </c>
      <c r="T53" s="7" t="s">
        <v>468</v>
      </c>
      <c r="U53" s="10" t="s">
        <v>19</v>
      </c>
      <c r="V53" s="10" t="s">
        <v>19</v>
      </c>
      <c r="W53" s="11" t="s">
        <v>19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19</v>
      </c>
      <c r="AD53" t="s">
        <v>6</v>
      </c>
      <c r="AE53" t="s">
        <v>158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469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470</v>
      </c>
      <c r="H54" s="7" t="s">
        <v>471</v>
      </c>
      <c r="I54" s="7" t="s">
        <v>77</v>
      </c>
      <c r="J54" s="7" t="s">
        <v>2</v>
      </c>
      <c r="K54" s="7" t="s">
        <v>472</v>
      </c>
      <c r="L54" s="7">
        <v>1</v>
      </c>
      <c r="M54" s="7">
        <v>2</v>
      </c>
      <c r="N54" s="7" t="s">
        <v>428</v>
      </c>
      <c r="O54" s="7" t="s">
        <v>466</v>
      </c>
      <c r="P54" s="7" t="s">
        <v>473</v>
      </c>
      <c r="Q54" s="7"/>
      <c r="R54" s="10" t="s">
        <v>474</v>
      </c>
      <c r="S54" s="11" t="s">
        <v>474</v>
      </c>
      <c r="T54" s="7" t="s">
        <v>475</v>
      </c>
      <c r="U54" s="10" t="s">
        <v>19</v>
      </c>
      <c r="V54" s="10" t="s">
        <v>19</v>
      </c>
      <c r="W54" s="11" t="s">
        <v>19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19</v>
      </c>
      <c r="AD54" t="s">
        <v>6</v>
      </c>
      <c r="AE54" t="s">
        <v>476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477</v>
      </c>
      <c r="B55" s="6" t="s">
        <v>478</v>
      </c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479</v>
      </c>
      <c r="H55" s="7" t="s">
        <v>480</v>
      </c>
      <c r="I55" s="7" t="s">
        <v>77</v>
      </c>
      <c r="J55" s="7" t="s">
        <v>2</v>
      </c>
      <c r="K55" s="7" t="s">
        <v>481</v>
      </c>
      <c r="L55" s="7">
        <v>1</v>
      </c>
      <c r="M55" s="7">
        <v>1</v>
      </c>
      <c r="N55" s="7" t="s">
        <v>482</v>
      </c>
      <c r="O55" s="7" t="s">
        <v>428</v>
      </c>
      <c r="P55" s="7" t="s">
        <v>466</v>
      </c>
      <c r="Q55" s="7"/>
      <c r="R55" s="10" t="s">
        <v>483</v>
      </c>
      <c r="S55" s="11" t="s">
        <v>19</v>
      </c>
      <c r="T55" s="7"/>
      <c r="U55" s="10" t="s">
        <v>19</v>
      </c>
      <c r="V55" s="10" t="s">
        <v>483</v>
      </c>
      <c r="W55" s="11" t="s">
        <v>183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484</v>
      </c>
      <c r="AD55" t="s">
        <v>6</v>
      </c>
      <c r="AE55" t="s">
        <v>485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486</v>
      </c>
      <c r="B56" s="6" t="s">
        <v>487</v>
      </c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488</v>
      </c>
      <c r="H56" s="7" t="s">
        <v>489</v>
      </c>
      <c r="I56" s="7" t="s">
        <v>77</v>
      </c>
      <c r="J56" s="7" t="s">
        <v>2</v>
      </c>
      <c r="K56" s="7" t="s">
        <v>490</v>
      </c>
      <c r="L56" s="7">
        <v>2</v>
      </c>
      <c r="M56" s="7">
        <v>2</v>
      </c>
      <c r="N56" s="7" t="s">
        <v>79</v>
      </c>
      <c r="O56" s="7" t="s">
        <v>306</v>
      </c>
      <c r="P56" s="7" t="s">
        <v>466</v>
      </c>
      <c r="Q56" s="7"/>
      <c r="R56" s="10" t="s">
        <v>491</v>
      </c>
      <c r="S56" s="11" t="s">
        <v>19</v>
      </c>
      <c r="T56" s="7"/>
      <c r="U56" s="10" t="s">
        <v>19</v>
      </c>
      <c r="V56" s="10" t="s">
        <v>491</v>
      </c>
      <c r="W56" s="11" t="s">
        <v>492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493</v>
      </c>
      <c r="AD56" t="s">
        <v>6</v>
      </c>
      <c r="AE56" t="s">
        <v>494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495</v>
      </c>
      <c r="B57" s="6" t="s">
        <v>496</v>
      </c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497</v>
      </c>
      <c r="H57" s="7" t="s">
        <v>498</v>
      </c>
      <c r="I57" s="7" t="s">
        <v>77</v>
      </c>
      <c r="J57" s="7" t="s">
        <v>2</v>
      </c>
      <c r="K57" s="7" t="s">
        <v>499</v>
      </c>
      <c r="L57" s="7">
        <v>1</v>
      </c>
      <c r="M57" s="7">
        <v>3</v>
      </c>
      <c r="N57" s="7" t="s">
        <v>314</v>
      </c>
      <c r="O57" s="7" t="s">
        <v>314</v>
      </c>
      <c r="P57" s="7" t="s">
        <v>466</v>
      </c>
      <c r="Q57" s="7"/>
      <c r="R57" s="10" t="s">
        <v>500</v>
      </c>
      <c r="S57" s="11" t="s">
        <v>19</v>
      </c>
      <c r="T57" s="7"/>
      <c r="U57" s="10" t="s">
        <v>19</v>
      </c>
      <c r="V57" s="10" t="s">
        <v>500</v>
      </c>
      <c r="W57" s="11" t="s">
        <v>501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502</v>
      </c>
      <c r="AD57" t="s">
        <v>6</v>
      </c>
      <c r="AE57" t="s">
        <v>503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504</v>
      </c>
      <c r="B58" s="6" t="s">
        <v>505</v>
      </c>
      <c r="C58" s="6" t="s">
        <v>72</v>
      </c>
      <c r="D58" s="6" t="s">
        <v>73</v>
      </c>
      <c r="E58" s="6" t="s">
        <v>74</v>
      </c>
      <c r="F58" s="6" t="s">
        <v>73</v>
      </c>
      <c r="G58" s="6" t="s">
        <v>506</v>
      </c>
      <c r="H58" s="7" t="s">
        <v>507</v>
      </c>
      <c r="I58" s="7" t="s">
        <v>77</v>
      </c>
      <c r="J58" s="7" t="s">
        <v>2</v>
      </c>
      <c r="K58" s="7" t="s">
        <v>508</v>
      </c>
      <c r="L58" s="7">
        <v>1</v>
      </c>
      <c r="M58" s="7">
        <v>1</v>
      </c>
      <c r="N58" s="7" t="s">
        <v>428</v>
      </c>
      <c r="O58" s="7" t="s">
        <v>428</v>
      </c>
      <c r="P58" s="7" t="s">
        <v>466</v>
      </c>
      <c r="Q58" s="7"/>
      <c r="R58" s="10" t="s">
        <v>509</v>
      </c>
      <c r="S58" s="11" t="s">
        <v>19</v>
      </c>
      <c r="T58" s="7"/>
      <c r="U58" s="10" t="s">
        <v>19</v>
      </c>
      <c r="V58" s="10" t="s">
        <v>509</v>
      </c>
      <c r="W58" s="11" t="s">
        <v>510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511</v>
      </c>
      <c r="AD58" t="s">
        <v>6</v>
      </c>
      <c r="AE58" t="s">
        <v>512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513</v>
      </c>
      <c r="B59" s="6" t="s">
        <v>514</v>
      </c>
      <c r="C59" s="6" t="s">
        <v>72</v>
      </c>
      <c r="D59" s="6" t="s">
        <v>73</v>
      </c>
      <c r="E59" s="6" t="s">
        <v>74</v>
      </c>
      <c r="F59" s="6" t="s">
        <v>73</v>
      </c>
      <c r="G59" s="6" t="s">
        <v>515</v>
      </c>
      <c r="H59" s="7" t="s">
        <v>516</v>
      </c>
      <c r="I59" s="7" t="s">
        <v>77</v>
      </c>
      <c r="J59" s="7" t="s">
        <v>2</v>
      </c>
      <c r="K59" s="7" t="s">
        <v>517</v>
      </c>
      <c r="L59" s="7">
        <v>1</v>
      </c>
      <c r="M59" s="7">
        <v>4</v>
      </c>
      <c r="N59" s="7" t="s">
        <v>518</v>
      </c>
      <c r="O59" s="7" t="s">
        <v>242</v>
      </c>
      <c r="P59" s="7" t="s">
        <v>466</v>
      </c>
      <c r="Q59" s="7"/>
      <c r="R59" s="10" t="s">
        <v>519</v>
      </c>
      <c r="S59" s="11" t="s">
        <v>19</v>
      </c>
      <c r="T59" s="7"/>
      <c r="U59" s="10" t="s">
        <v>19</v>
      </c>
      <c r="V59" s="10" t="s">
        <v>519</v>
      </c>
      <c r="W59" s="11" t="s">
        <v>520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521</v>
      </c>
      <c r="AD59" t="s">
        <v>6</v>
      </c>
      <c r="AE59" t="s">
        <v>522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523</v>
      </c>
      <c r="B60" s="6" t="s">
        <v>524</v>
      </c>
      <c r="C60" s="6" t="s">
        <v>72</v>
      </c>
      <c r="D60" s="6" t="s">
        <v>73</v>
      </c>
      <c r="E60" s="6" t="s">
        <v>74</v>
      </c>
      <c r="F60" s="6" t="s">
        <v>73</v>
      </c>
      <c r="G60" s="6" t="s">
        <v>525</v>
      </c>
      <c r="H60" s="7" t="s">
        <v>526</v>
      </c>
      <c r="I60" s="7" t="s">
        <v>77</v>
      </c>
      <c r="J60" s="7" t="s">
        <v>2</v>
      </c>
      <c r="K60" s="7" t="s">
        <v>527</v>
      </c>
      <c r="L60" s="7">
        <v>2</v>
      </c>
      <c r="M60" s="7">
        <v>3</v>
      </c>
      <c r="N60" s="7" t="s">
        <v>117</v>
      </c>
      <c r="O60" s="7" t="s">
        <v>314</v>
      </c>
      <c r="P60" s="7" t="s">
        <v>466</v>
      </c>
      <c r="Q60" s="7"/>
      <c r="R60" s="10" t="s">
        <v>528</v>
      </c>
      <c r="S60" s="11" t="s">
        <v>19</v>
      </c>
      <c r="T60" s="7"/>
      <c r="U60" s="10" t="s">
        <v>19</v>
      </c>
      <c r="V60" s="10" t="s">
        <v>528</v>
      </c>
      <c r="W60" s="11" t="s">
        <v>529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530</v>
      </c>
      <c r="AD60" t="s">
        <v>6</v>
      </c>
      <c r="AE60" t="s">
        <v>531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532</v>
      </c>
      <c r="B61" s="6" t="s">
        <v>533</v>
      </c>
      <c r="C61" s="6" t="s">
        <v>72</v>
      </c>
      <c r="D61" s="6" t="s">
        <v>73</v>
      </c>
      <c r="E61" s="6" t="s">
        <v>74</v>
      </c>
      <c r="F61" s="6" t="s">
        <v>73</v>
      </c>
      <c r="G61" s="6" t="s">
        <v>265</v>
      </c>
      <c r="H61" s="7" t="s">
        <v>266</v>
      </c>
      <c r="I61" s="7" t="s">
        <v>77</v>
      </c>
      <c r="J61" s="7" t="s">
        <v>2</v>
      </c>
      <c r="K61" s="7" t="s">
        <v>534</v>
      </c>
      <c r="L61" s="7">
        <v>1</v>
      </c>
      <c r="M61" s="7">
        <v>2</v>
      </c>
      <c r="N61" s="7" t="s">
        <v>306</v>
      </c>
      <c r="O61" s="7" t="s">
        <v>306</v>
      </c>
      <c r="P61" s="7" t="s">
        <v>466</v>
      </c>
      <c r="Q61" s="7"/>
      <c r="R61" s="10" t="s">
        <v>268</v>
      </c>
      <c r="S61" s="11" t="s">
        <v>19</v>
      </c>
      <c r="T61" s="7"/>
      <c r="U61" s="10" t="s">
        <v>19</v>
      </c>
      <c r="V61" s="10" t="s">
        <v>268</v>
      </c>
      <c r="W61" s="11" t="s">
        <v>269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270</v>
      </c>
      <c r="AD61" t="s">
        <v>6</v>
      </c>
      <c r="AE61" t="s">
        <v>271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535</v>
      </c>
      <c r="B62" s="6" t="s">
        <v>536</v>
      </c>
      <c r="C62" s="6" t="s">
        <v>72</v>
      </c>
      <c r="D62" s="6" t="s">
        <v>73</v>
      </c>
      <c r="E62" s="6" t="s">
        <v>74</v>
      </c>
      <c r="F62" s="6" t="s">
        <v>73</v>
      </c>
      <c r="G62" s="6" t="s">
        <v>196</v>
      </c>
      <c r="H62" s="7" t="s">
        <v>197</v>
      </c>
      <c r="I62" s="7" t="s">
        <v>77</v>
      </c>
      <c r="J62" s="7" t="s">
        <v>2</v>
      </c>
      <c r="K62" s="7" t="s">
        <v>537</v>
      </c>
      <c r="L62" s="7">
        <v>1</v>
      </c>
      <c r="M62" s="7">
        <v>3</v>
      </c>
      <c r="N62" s="7" t="s">
        <v>242</v>
      </c>
      <c r="O62" s="7" t="s">
        <v>314</v>
      </c>
      <c r="P62" s="7" t="s">
        <v>466</v>
      </c>
      <c r="Q62" s="7"/>
      <c r="R62" s="10" t="s">
        <v>538</v>
      </c>
      <c r="S62" s="11" t="s">
        <v>19</v>
      </c>
      <c r="T62" s="7"/>
      <c r="U62" s="10" t="s">
        <v>19</v>
      </c>
      <c r="V62" s="10" t="s">
        <v>538</v>
      </c>
      <c r="W62" s="11" t="s">
        <v>539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540</v>
      </c>
      <c r="AD62" t="s">
        <v>6</v>
      </c>
      <c r="AE62" t="s">
        <v>202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541</v>
      </c>
      <c r="B63" s="6" t="s">
        <v>542</v>
      </c>
      <c r="C63" s="6" t="s">
        <v>72</v>
      </c>
      <c r="D63" s="6" t="s">
        <v>73</v>
      </c>
      <c r="E63" s="6" t="s">
        <v>74</v>
      </c>
      <c r="F63" s="6" t="s">
        <v>73</v>
      </c>
      <c r="G63" s="6" t="s">
        <v>543</v>
      </c>
      <c r="H63" s="7" t="s">
        <v>544</v>
      </c>
      <c r="I63" s="7" t="s">
        <v>77</v>
      </c>
      <c r="J63" s="7" t="s">
        <v>2</v>
      </c>
      <c r="K63" s="7" t="s">
        <v>545</v>
      </c>
      <c r="L63" s="7">
        <v>1</v>
      </c>
      <c r="M63" s="7">
        <v>1</v>
      </c>
      <c r="N63" s="7" t="s">
        <v>428</v>
      </c>
      <c r="O63" s="7" t="s">
        <v>428</v>
      </c>
      <c r="P63" s="7" t="s">
        <v>466</v>
      </c>
      <c r="Q63" s="7"/>
      <c r="R63" s="10" t="s">
        <v>546</v>
      </c>
      <c r="S63" s="11" t="s">
        <v>19</v>
      </c>
      <c r="T63" s="7"/>
      <c r="U63" s="10" t="s">
        <v>19</v>
      </c>
      <c r="V63" s="10" t="s">
        <v>546</v>
      </c>
      <c r="W63" s="11" t="s">
        <v>547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548</v>
      </c>
      <c r="AD63" t="s">
        <v>6</v>
      </c>
      <c r="AE63" t="s">
        <v>549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550</v>
      </c>
      <c r="B64" s="6" t="s">
        <v>551</v>
      </c>
      <c r="C64" s="6" t="s">
        <v>72</v>
      </c>
      <c r="D64" s="6" t="s">
        <v>73</v>
      </c>
      <c r="E64" s="6" t="s">
        <v>74</v>
      </c>
      <c r="F64" s="6" t="s">
        <v>73</v>
      </c>
      <c r="G64" s="6" t="s">
        <v>329</v>
      </c>
      <c r="H64" s="7" t="s">
        <v>330</v>
      </c>
      <c r="I64" s="7" t="s">
        <v>77</v>
      </c>
      <c r="J64" s="7" t="s">
        <v>2</v>
      </c>
      <c r="K64" s="7" t="s">
        <v>552</v>
      </c>
      <c r="L64" s="7">
        <v>1</v>
      </c>
      <c r="M64" s="7">
        <v>5</v>
      </c>
      <c r="N64" s="7" t="s">
        <v>466</v>
      </c>
      <c r="O64" s="7" t="s">
        <v>553</v>
      </c>
      <c r="P64" s="7" t="s">
        <v>554</v>
      </c>
      <c r="Q64" s="7"/>
      <c r="R64" s="10" t="s">
        <v>555</v>
      </c>
      <c r="S64" s="11" t="s">
        <v>555</v>
      </c>
      <c r="T64" s="7" t="s">
        <v>556</v>
      </c>
      <c r="U64" s="10" t="s">
        <v>19</v>
      </c>
      <c r="V64" s="10" t="s">
        <v>19</v>
      </c>
      <c r="W64" s="11" t="s">
        <v>19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19</v>
      </c>
      <c r="AD64" t="s">
        <v>6</v>
      </c>
      <c r="AE64" t="s">
        <v>557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558</v>
      </c>
      <c r="B65" s="6" t="s">
        <v>559</v>
      </c>
      <c r="C65" s="6" t="s">
        <v>72</v>
      </c>
      <c r="D65" s="6" t="s">
        <v>73</v>
      </c>
      <c r="E65" s="6" t="s">
        <v>74</v>
      </c>
      <c r="F65" s="6" t="s">
        <v>73</v>
      </c>
      <c r="G65" s="6" t="s">
        <v>329</v>
      </c>
      <c r="H65" s="7" t="s">
        <v>330</v>
      </c>
      <c r="I65" s="7" t="s">
        <v>77</v>
      </c>
      <c r="J65" s="7" t="s">
        <v>2</v>
      </c>
      <c r="K65" s="7" t="s">
        <v>560</v>
      </c>
      <c r="L65" s="7">
        <v>2</v>
      </c>
      <c r="M65" s="7">
        <v>5</v>
      </c>
      <c r="N65" s="7" t="s">
        <v>466</v>
      </c>
      <c r="O65" s="7" t="s">
        <v>553</v>
      </c>
      <c r="P65" s="7" t="s">
        <v>554</v>
      </c>
      <c r="Q65" s="7"/>
      <c r="R65" s="10" t="s">
        <v>561</v>
      </c>
      <c r="S65" s="11" t="s">
        <v>561</v>
      </c>
      <c r="T65" s="7" t="s">
        <v>562</v>
      </c>
      <c r="U65" s="10" t="s">
        <v>19</v>
      </c>
      <c r="V65" s="10" t="s">
        <v>19</v>
      </c>
      <c r="W65" s="11" t="s">
        <v>19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19</v>
      </c>
      <c r="AD65" t="s">
        <v>6</v>
      </c>
      <c r="AE65" t="s">
        <v>85</v>
      </c>
      <c r="AF65" t="s">
        <v>86</v>
      </c>
      <c r="AG65" t="s">
        <v>73</v>
      </c>
      <c r="AH65" t="s">
        <v>19</v>
      </c>
    </row>
    <row r="66" customHeight="1" spans="1:32">
      <c r="A66" s="13" t="s">
        <v>563</v>
      </c>
      <c r="B66" s="13"/>
      <c r="C66" s="13" t="s">
        <v>564</v>
      </c>
      <c r="D66" s="13"/>
      <c r="E66" s="13"/>
      <c r="F66" s="13"/>
      <c r="G66" s="13" t="s">
        <v>564</v>
      </c>
      <c r="H66" s="13" t="s">
        <v>564</v>
      </c>
      <c r="I66" s="13" t="s">
        <v>564</v>
      </c>
      <c r="J66" s="13" t="s">
        <v>564</v>
      </c>
      <c r="K66" s="13" t="s">
        <v>564</v>
      </c>
      <c r="L66" s="13" t="s">
        <v>564</v>
      </c>
      <c r="M66" s="13" t="s">
        <v>564</v>
      </c>
      <c r="N66" s="13" t="s">
        <v>564</v>
      </c>
      <c r="O66" s="13" t="s">
        <v>564</v>
      </c>
      <c r="P66" s="13" t="s">
        <v>564</v>
      </c>
      <c r="Q66" s="13"/>
      <c r="R66" s="14" t="s">
        <v>20</v>
      </c>
      <c r="S66" s="14" t="s">
        <v>21</v>
      </c>
      <c r="T66" s="13" t="s">
        <v>564</v>
      </c>
      <c r="U66" s="14"/>
      <c r="V66" s="14" t="s">
        <v>565</v>
      </c>
      <c r="W66" s="14" t="s">
        <v>22</v>
      </c>
      <c r="X66" s="14"/>
      <c r="Y66" s="14"/>
      <c r="Z66" s="14"/>
      <c r="AA66" s="13"/>
      <c r="AB66" s="14"/>
      <c r="AC66" s="13"/>
      <c r="AD66" s="13" t="s">
        <v>564</v>
      </c>
      <c r="AE66" s="13"/>
      <c r="AF66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566</v>
      </c>
      <c r="B1" s="4" t="s">
        <v>567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568</v>
      </c>
      <c r="H1" s="4" t="s">
        <v>569</v>
      </c>
      <c r="I1" s="4" t="s">
        <v>13</v>
      </c>
      <c r="J1" s="4" t="s">
        <v>17</v>
      </c>
      <c r="K1" s="4" t="s">
        <v>18</v>
      </c>
      <c r="L1" s="9" t="s">
        <v>570</v>
      </c>
      <c r="M1" s="4" t="s">
        <v>571</v>
      </c>
      <c r="N1" s="4" t="s">
        <v>572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573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72"/>
  <sheetViews>
    <sheetView tabSelected="1" workbookViewId="0">
      <selection activeCell="A70" sqref="A70:C7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574</v>
      </c>
    </row>
    <row r="2" ht="14.25" hidden="1" customHeight="1" spans="1:9">
      <c r="A2" s="6" t="s">
        <v>70</v>
      </c>
      <c r="B2" s="7" t="s">
        <v>80</v>
      </c>
      <c r="C2" s="7" t="s">
        <v>81</v>
      </c>
      <c r="D2" s="3">
        <v>1636</v>
      </c>
      <c r="E2" t="str">
        <f>VLOOKUP(A2,HOP!A:L,12,0)</f>
        <v>1636.00</v>
      </c>
      <c r="F2" t="str">
        <f>VLOOKUP(A2,HOP!A:C,3,0)</f>
        <v>2733867</v>
      </c>
      <c r="G2">
        <f>D2-E2</f>
        <v>0</v>
      </c>
      <c r="H2" t="str">
        <f>$H$1&amp;F2</f>
        <v>，2733867</v>
      </c>
      <c r="I2" t="str">
        <f>VLOOKUP(A2,HOP!A:U,21,0)</f>
        <v>直采</v>
      </c>
    </row>
    <row r="3" ht="14.25" hidden="1" customHeight="1" spans="1:9">
      <c r="A3" s="6" t="s">
        <v>87</v>
      </c>
      <c r="B3" s="7" t="s">
        <v>92</v>
      </c>
      <c r="C3" s="7" t="s">
        <v>81</v>
      </c>
      <c r="D3" s="3">
        <v>678</v>
      </c>
      <c r="E3" t="str">
        <f>VLOOKUP(A3,HOP!A:L,12,0)</f>
        <v>678.00</v>
      </c>
      <c r="F3" t="str">
        <f>VLOOKUP(A3,HOP!A:C,3,0)</f>
        <v>2738819</v>
      </c>
      <c r="G3">
        <f t="shared" ref="G3:G34" si="0">D3-E3</f>
        <v>0</v>
      </c>
      <c r="H3" t="str">
        <f t="shared" ref="H3:H34" si="1">$H$1&amp;F3</f>
        <v>，2738819</v>
      </c>
      <c r="I3" t="str">
        <f>VLOOKUP(A3,HOP!A:U,21,0)</f>
        <v>直采</v>
      </c>
    </row>
    <row r="4" ht="14.25" hidden="1" customHeight="1" spans="1:9">
      <c r="A4" s="6" t="s">
        <v>97</v>
      </c>
      <c r="B4" s="7" t="s">
        <v>92</v>
      </c>
      <c r="C4" s="7" t="s">
        <v>81</v>
      </c>
      <c r="D4" s="3">
        <v>675</v>
      </c>
      <c r="E4" t="str">
        <f>VLOOKUP(A4,HOP!A:L,12,0)</f>
        <v>675.00</v>
      </c>
      <c r="F4" t="str">
        <f>VLOOKUP(A4,HOP!A:C,3,0)</f>
        <v>2739603</v>
      </c>
      <c r="G4">
        <f t="shared" si="0"/>
        <v>0</v>
      </c>
      <c r="H4" t="str">
        <f t="shared" si="1"/>
        <v>，2739603</v>
      </c>
      <c r="I4" t="str">
        <f>VLOOKUP(A4,HOP!A:U,21,0)</f>
        <v>直连</v>
      </c>
    </row>
    <row r="5" ht="14.25" hidden="1" customHeight="1" spans="1:9">
      <c r="A5" s="6" t="s">
        <v>102</v>
      </c>
      <c r="B5" s="7" t="s">
        <v>107</v>
      </c>
      <c r="C5" s="7" t="s">
        <v>81</v>
      </c>
      <c r="D5" s="3">
        <v>380</v>
      </c>
      <c r="E5" t="str">
        <f>VLOOKUP(A5,HOP!A:L,12,0)</f>
        <v>380.00</v>
      </c>
      <c r="F5" t="str">
        <f>VLOOKUP(A5,HOP!A:C,3,0)</f>
        <v>2740553</v>
      </c>
      <c r="G5">
        <f t="shared" si="0"/>
        <v>0</v>
      </c>
      <c r="H5" t="str">
        <f t="shared" si="1"/>
        <v>，2740553</v>
      </c>
      <c r="I5" t="str">
        <f>VLOOKUP(A5,HOP!A:U,21,0)</f>
        <v>直采</v>
      </c>
    </row>
    <row r="6" ht="14.25" hidden="1" customHeight="1" spans="1:9">
      <c r="A6" s="6" t="s">
        <v>112</v>
      </c>
      <c r="B6" s="7" t="s">
        <v>117</v>
      </c>
      <c r="C6" s="7" t="s">
        <v>81</v>
      </c>
      <c r="D6" s="3">
        <v>1112</v>
      </c>
      <c r="E6" t="str">
        <f>VLOOKUP(A6,HOP!A:L,12,0)</f>
        <v>1112.00</v>
      </c>
      <c r="F6" t="str">
        <f>VLOOKUP(A6,HOP!A:C,3,0)</f>
        <v>2743453</v>
      </c>
      <c r="G6">
        <f t="shared" si="0"/>
        <v>0</v>
      </c>
      <c r="H6" t="str">
        <f t="shared" si="1"/>
        <v>，2743453</v>
      </c>
      <c r="I6" t="str">
        <f>VLOOKUP(A6,HOP!A:U,21,0)</f>
        <v>直连</v>
      </c>
    </row>
    <row r="7" ht="14.25" hidden="1" customHeight="1" spans="1:9">
      <c r="A7" s="6" t="s">
        <v>122</v>
      </c>
      <c r="B7" s="7" t="s">
        <v>81</v>
      </c>
      <c r="C7" s="7" t="s">
        <v>127</v>
      </c>
      <c r="D7" s="3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t="14.25" hidden="1" customHeight="1" spans="1:9">
      <c r="A8" s="6" t="s">
        <v>131</v>
      </c>
      <c r="B8" s="7" t="s">
        <v>81</v>
      </c>
      <c r="C8" s="7" t="s">
        <v>127</v>
      </c>
      <c r="D8" s="3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t="14.25" hidden="1" customHeight="1" spans="1:9">
      <c r="A9" s="6" t="s">
        <v>139</v>
      </c>
      <c r="B9" s="7" t="s">
        <v>92</v>
      </c>
      <c r="C9" s="7" t="s">
        <v>127</v>
      </c>
      <c r="D9" s="3">
        <v>2500</v>
      </c>
      <c r="E9" t="str">
        <f>VLOOKUP(A9,HOP!A:L,12,0)</f>
        <v>2500.00</v>
      </c>
      <c r="F9" t="str">
        <f>VLOOKUP(A9,HOP!A:C,3,0)</f>
        <v>2736596</v>
      </c>
      <c r="G9">
        <f t="shared" si="0"/>
        <v>0</v>
      </c>
      <c r="H9" t="str">
        <f t="shared" si="1"/>
        <v>，2736596</v>
      </c>
      <c r="I9" t="str">
        <f>VLOOKUP(A9,HOP!A:U,21,0)</f>
        <v>直采</v>
      </c>
    </row>
    <row r="10" ht="14.25" hidden="1" customHeight="1" spans="1:9">
      <c r="A10" s="6" t="s">
        <v>149</v>
      </c>
      <c r="B10" s="7" t="s">
        <v>81</v>
      </c>
      <c r="C10" s="7" t="s">
        <v>127</v>
      </c>
      <c r="D10" s="3">
        <v>547</v>
      </c>
      <c r="E10" t="str">
        <f>VLOOKUP(A10,HOP!A:L,12,0)</f>
        <v>547.00</v>
      </c>
      <c r="F10" t="str">
        <f>VLOOKUP(A10,HOP!A:C,3,0)</f>
        <v>2726610</v>
      </c>
      <c r="G10">
        <f t="shared" si="0"/>
        <v>0</v>
      </c>
      <c r="H10" t="str">
        <f t="shared" si="1"/>
        <v>，2726610</v>
      </c>
      <c r="I10" t="str">
        <f>VLOOKUP(A10,HOP!A:U,21,0)</f>
        <v>直连</v>
      </c>
    </row>
    <row r="11" ht="14.25" hidden="1" customHeight="1" spans="1:9">
      <c r="A11" s="6" t="s">
        <v>159</v>
      </c>
      <c r="B11" s="7" t="s">
        <v>117</v>
      </c>
      <c r="C11" s="7" t="s">
        <v>127</v>
      </c>
      <c r="D11" s="3">
        <v>290</v>
      </c>
      <c r="E11" t="str">
        <f>VLOOKUP(A11,HOP!A:L,12,0)</f>
        <v>290.00</v>
      </c>
      <c r="F11" t="str">
        <f>VLOOKUP(A11,HOP!A:C,3,0)</f>
        <v>2743230</v>
      </c>
      <c r="G11">
        <f t="shared" si="0"/>
        <v>0</v>
      </c>
      <c r="H11" t="str">
        <f t="shared" si="1"/>
        <v>，2743230</v>
      </c>
      <c r="I11" t="str">
        <f>VLOOKUP(A11,HOP!A:U,21,0)</f>
        <v>直连</v>
      </c>
    </row>
    <row r="12" ht="14.25" hidden="1" customHeight="1" spans="1:9">
      <c r="A12" s="6" t="s">
        <v>168</v>
      </c>
      <c r="B12" s="7" t="s">
        <v>92</v>
      </c>
      <c r="C12" s="7" t="s">
        <v>127</v>
      </c>
      <c r="D12" s="3">
        <v>1240</v>
      </c>
      <c r="E12" t="str">
        <f>VLOOKUP(A12,HOP!A:L,12,0)</f>
        <v>1240.00</v>
      </c>
      <c r="F12" t="str">
        <f>VLOOKUP(A12,HOP!A:C,3,0)</f>
        <v>2737417</v>
      </c>
      <c r="G12">
        <f t="shared" si="0"/>
        <v>0</v>
      </c>
      <c r="H12" t="str">
        <f t="shared" si="1"/>
        <v>，2737417</v>
      </c>
      <c r="I12" t="str">
        <f>VLOOKUP(A12,HOP!A:U,21,0)</f>
        <v>直采</v>
      </c>
    </row>
    <row r="13" ht="14.25" hidden="1" customHeight="1" spans="1:9">
      <c r="A13" s="6" t="s">
        <v>177</v>
      </c>
      <c r="B13" s="7" t="s">
        <v>107</v>
      </c>
      <c r="C13" s="7" t="s">
        <v>127</v>
      </c>
      <c r="D13" s="3">
        <v>936</v>
      </c>
      <c r="E13" t="str">
        <f>VLOOKUP(A13,HOP!A:L,12,0)</f>
        <v>936.00</v>
      </c>
      <c r="F13" t="str">
        <f>VLOOKUP(A13,HOP!A:C,3,0)</f>
        <v>2739946</v>
      </c>
      <c r="G13">
        <f t="shared" si="0"/>
        <v>0</v>
      </c>
      <c r="H13" t="str">
        <f t="shared" si="1"/>
        <v>，2739946</v>
      </c>
      <c r="I13" t="str">
        <f>VLOOKUP(A13,HOP!A:U,21,0)</f>
        <v>直连</v>
      </c>
    </row>
    <row r="14" ht="14.25" hidden="1" customHeight="1" spans="1:9">
      <c r="A14" s="6" t="s">
        <v>185</v>
      </c>
      <c r="B14" s="7" t="s">
        <v>81</v>
      </c>
      <c r="C14" s="7" t="s">
        <v>127</v>
      </c>
      <c r="D14" s="3">
        <v>86</v>
      </c>
      <c r="E14" t="str">
        <f>VLOOKUP(A14,HOP!A:L,12,0)</f>
        <v>86.00</v>
      </c>
      <c r="F14" t="str">
        <f>VLOOKUP(A14,HOP!A:C,3,0)</f>
        <v>2743532</v>
      </c>
      <c r="G14">
        <f t="shared" si="0"/>
        <v>0</v>
      </c>
      <c r="H14" t="str">
        <f t="shared" si="1"/>
        <v>，2743532</v>
      </c>
      <c r="I14" t="str">
        <f>VLOOKUP(A14,HOP!A:U,21,0)</f>
        <v>直连</v>
      </c>
    </row>
    <row r="15" ht="14.25" hidden="1" customHeight="1" spans="1:9">
      <c r="A15" s="6" t="s">
        <v>194</v>
      </c>
      <c r="B15" s="7" t="s">
        <v>117</v>
      </c>
      <c r="C15" s="7" t="s">
        <v>127</v>
      </c>
      <c r="D15" s="3">
        <v>346</v>
      </c>
      <c r="E15" t="str">
        <f>VLOOKUP(A15,HOP!A:L,12,0)</f>
        <v>346.00</v>
      </c>
      <c r="F15" t="str">
        <f>VLOOKUP(A15,HOP!A:C,3,0)</f>
        <v>2742872</v>
      </c>
      <c r="G15">
        <f t="shared" si="0"/>
        <v>0</v>
      </c>
      <c r="H15" t="str">
        <f t="shared" si="1"/>
        <v>，2742872</v>
      </c>
      <c r="I15" t="str">
        <f>VLOOKUP(A15,HOP!A:U,21,0)</f>
        <v>直连</v>
      </c>
    </row>
    <row r="16" ht="14.25" hidden="1" customHeight="1" spans="1:9">
      <c r="A16" s="6" t="s">
        <v>203</v>
      </c>
      <c r="B16" s="7" t="s">
        <v>117</v>
      </c>
      <c r="C16" s="7" t="s">
        <v>127</v>
      </c>
      <c r="D16" s="3">
        <v>842</v>
      </c>
      <c r="E16" t="str">
        <f>VLOOKUP(A16,HOP!A:L,12,0)</f>
        <v>842.00</v>
      </c>
      <c r="F16" t="str">
        <f>VLOOKUP(A16,HOP!A:C,3,0)</f>
        <v>2741368</v>
      </c>
      <c r="G16">
        <f t="shared" si="0"/>
        <v>0</v>
      </c>
      <c r="H16" t="str">
        <f t="shared" si="1"/>
        <v>，2741368</v>
      </c>
      <c r="I16" t="str">
        <f>VLOOKUP(A16,HOP!A:U,21,0)</f>
        <v>直采</v>
      </c>
    </row>
    <row r="17" ht="14.25" hidden="1" customHeight="1" spans="1:9">
      <c r="A17" s="6" t="s">
        <v>212</v>
      </c>
      <c r="B17" s="7" t="s">
        <v>117</v>
      </c>
      <c r="C17" s="7" t="s">
        <v>127</v>
      </c>
      <c r="D17" s="3">
        <v>9112</v>
      </c>
      <c r="E17" t="str">
        <f>VLOOKUP(A17,HOP!A:L,12,0)</f>
        <v>9112.00</v>
      </c>
      <c r="F17" t="str">
        <f>VLOOKUP(A17,HOP!A:C,3,0)</f>
        <v>2741457</v>
      </c>
      <c r="G17">
        <f t="shared" si="0"/>
        <v>0</v>
      </c>
      <c r="H17" t="str">
        <f t="shared" si="1"/>
        <v>，2741457</v>
      </c>
      <c r="I17" t="str">
        <f>VLOOKUP(A17,HOP!A:U,21,0)</f>
        <v>直采</v>
      </c>
    </row>
    <row r="18" ht="14.25" hidden="1" customHeight="1" spans="1:9">
      <c r="A18" s="6" t="s">
        <v>221</v>
      </c>
      <c r="B18" s="7" t="s">
        <v>81</v>
      </c>
      <c r="C18" s="7" t="s">
        <v>127</v>
      </c>
      <c r="D18" s="3">
        <v>534</v>
      </c>
      <c r="E18" t="str">
        <f>VLOOKUP(A18,HOP!A:L,12,0)</f>
        <v>534.00</v>
      </c>
      <c r="F18" t="str">
        <f>VLOOKUP(A18,HOP!A:C,3,0)</f>
        <v>2744206</v>
      </c>
      <c r="G18">
        <f t="shared" si="0"/>
        <v>0</v>
      </c>
      <c r="H18" t="str">
        <f t="shared" si="1"/>
        <v>，2744206</v>
      </c>
      <c r="I18" t="str">
        <f>VLOOKUP(A18,HOP!A:U,21,0)</f>
        <v>直采</v>
      </c>
    </row>
    <row r="19" ht="14.25" hidden="1" customHeight="1" spans="1:9">
      <c r="A19" s="6" t="s">
        <v>229</v>
      </c>
      <c r="B19" s="7" t="s">
        <v>81</v>
      </c>
      <c r="C19" s="7" t="s">
        <v>127</v>
      </c>
      <c r="D19" s="3">
        <v>385</v>
      </c>
      <c r="E19" t="str">
        <f>VLOOKUP(A19,HOP!A:L,12,0)</f>
        <v>385.00</v>
      </c>
      <c r="F19" t="str">
        <f>VLOOKUP(A19,HOP!A:C,3,0)</f>
        <v>2745374</v>
      </c>
      <c r="G19">
        <f t="shared" si="0"/>
        <v>0</v>
      </c>
      <c r="H19" t="str">
        <f t="shared" si="1"/>
        <v>，2745374</v>
      </c>
      <c r="I19" t="str">
        <f>VLOOKUP(A19,HOP!A:U,21,0)</f>
        <v>直连</v>
      </c>
    </row>
    <row r="20" ht="14.25" hidden="1" customHeight="1" spans="1:9">
      <c r="A20" s="6" t="s">
        <v>237</v>
      </c>
      <c r="B20" s="7" t="s">
        <v>81</v>
      </c>
      <c r="C20" s="7" t="s">
        <v>242</v>
      </c>
      <c r="D20" s="3">
        <v>270</v>
      </c>
      <c r="E20" t="str">
        <f>VLOOKUP(A20,HOP!A:L,12,0)</f>
        <v>270.00</v>
      </c>
      <c r="F20" t="str">
        <f>VLOOKUP(A20,HOP!A:C,3,0)</f>
        <v>2743654</v>
      </c>
      <c r="G20">
        <f t="shared" si="0"/>
        <v>0</v>
      </c>
      <c r="H20" t="str">
        <f t="shared" si="1"/>
        <v>，2743654</v>
      </c>
      <c r="I20" t="str">
        <f>VLOOKUP(A20,HOP!A:U,21,0)</f>
        <v>直采</v>
      </c>
    </row>
    <row r="21" ht="14.25" hidden="1" customHeight="1" spans="1:9">
      <c r="A21" s="6" t="s">
        <v>247</v>
      </c>
      <c r="B21" s="7" t="s">
        <v>81</v>
      </c>
      <c r="C21" s="7" t="s">
        <v>242</v>
      </c>
      <c r="D21" s="3">
        <v>380</v>
      </c>
      <c r="E21" t="str">
        <f>VLOOKUP(A21,HOP!A:L,12,0)</f>
        <v>380.00</v>
      </c>
      <c r="F21" t="str">
        <f>VLOOKUP(A21,HOP!A:C,3,0)</f>
        <v>2743362</v>
      </c>
      <c r="G21">
        <f t="shared" si="0"/>
        <v>0</v>
      </c>
      <c r="H21" t="str">
        <f t="shared" si="1"/>
        <v>，2743362</v>
      </c>
      <c r="I21" t="str">
        <f>VLOOKUP(A21,HOP!A:U,21,0)</f>
        <v>直采</v>
      </c>
    </row>
    <row r="22" ht="14.25" hidden="1" customHeight="1" spans="1:9">
      <c r="A22" s="6" t="s">
        <v>249</v>
      </c>
      <c r="B22" s="7" t="s">
        <v>81</v>
      </c>
      <c r="C22" s="7" t="s">
        <v>242</v>
      </c>
      <c r="D22" s="3">
        <v>2172</v>
      </c>
      <c r="E22" t="str">
        <f>VLOOKUP(A22,HOP!A:L,12,0)</f>
        <v>2172.00</v>
      </c>
      <c r="F22" t="str">
        <f>VLOOKUP(A22,HOP!A:C,3,0)</f>
        <v>2744156</v>
      </c>
      <c r="G22">
        <f t="shared" si="0"/>
        <v>0</v>
      </c>
      <c r="H22" t="str">
        <f t="shared" si="1"/>
        <v>，2744156</v>
      </c>
      <c r="I22" t="str">
        <f>VLOOKUP(A22,HOP!A:U,21,0)</f>
        <v>直采</v>
      </c>
    </row>
    <row r="23" ht="14.25" hidden="1" customHeight="1" spans="1:9">
      <c r="A23" s="6" t="s">
        <v>258</v>
      </c>
      <c r="B23" s="7" t="s">
        <v>127</v>
      </c>
      <c r="C23" s="7" t="s">
        <v>242</v>
      </c>
      <c r="D23" s="3">
        <v>325</v>
      </c>
      <c r="E23" t="str">
        <f>VLOOKUP(A23,HOP!A:L,12,0)</f>
        <v>325.00</v>
      </c>
      <c r="F23" t="str">
        <f>VLOOKUP(A23,HOP!A:C,3,0)</f>
        <v>2745106</v>
      </c>
      <c r="G23">
        <f t="shared" si="0"/>
        <v>0</v>
      </c>
      <c r="H23" t="str">
        <f t="shared" si="1"/>
        <v>，2745106</v>
      </c>
      <c r="I23" t="str">
        <f>VLOOKUP(A23,HOP!A:U,21,0)</f>
        <v>直采</v>
      </c>
    </row>
    <row r="24" ht="14.25" hidden="1" customHeight="1" spans="1:9">
      <c r="A24" s="6" t="s">
        <v>263</v>
      </c>
      <c r="B24" s="7" t="s">
        <v>127</v>
      </c>
      <c r="C24" s="7" t="s">
        <v>242</v>
      </c>
      <c r="D24" s="3">
        <v>548</v>
      </c>
      <c r="E24" t="str">
        <f>VLOOKUP(A24,HOP!A:L,12,0)</f>
        <v>548.00</v>
      </c>
      <c r="F24" t="str">
        <f>VLOOKUP(A24,HOP!A:C,3,0)</f>
        <v>2746331</v>
      </c>
      <c r="G24">
        <f t="shared" si="0"/>
        <v>0</v>
      </c>
      <c r="H24" t="str">
        <f t="shared" si="1"/>
        <v>，2746331</v>
      </c>
      <c r="I24" t="str">
        <f>VLOOKUP(A24,HOP!A:U,21,0)</f>
        <v>直采</v>
      </c>
    </row>
    <row r="25" ht="14.25" hidden="1" customHeight="1" spans="1:9">
      <c r="A25" s="6" t="s">
        <v>272</v>
      </c>
      <c r="B25" s="7" t="s">
        <v>127</v>
      </c>
      <c r="C25" s="7" t="s">
        <v>242</v>
      </c>
      <c r="D25" s="3">
        <v>312</v>
      </c>
      <c r="E25" t="str">
        <f>VLOOKUP(A25,HOP!A:L,12,0)</f>
        <v>312.00</v>
      </c>
      <c r="F25" t="str">
        <f>VLOOKUP(A25,HOP!A:C,3,0)</f>
        <v>2746248</v>
      </c>
      <c r="G25">
        <f t="shared" si="0"/>
        <v>0</v>
      </c>
      <c r="H25" t="str">
        <f t="shared" si="1"/>
        <v>，2746248</v>
      </c>
      <c r="I25" t="str">
        <f>VLOOKUP(A25,HOP!A:U,21,0)</f>
        <v>直连</v>
      </c>
    </row>
    <row r="26" ht="14.25" hidden="1" customHeight="1" spans="1:9">
      <c r="A26" s="6" t="s">
        <v>281</v>
      </c>
      <c r="B26" s="7" t="s">
        <v>127</v>
      </c>
      <c r="C26" s="7" t="s">
        <v>242</v>
      </c>
      <c r="D26" s="3">
        <v>426</v>
      </c>
      <c r="E26" t="str">
        <f>VLOOKUP(A26,HOP!A:L,12,0)</f>
        <v>426.00</v>
      </c>
      <c r="F26" t="str">
        <f>VLOOKUP(A26,HOP!A:C,3,0)</f>
        <v>2746063</v>
      </c>
      <c r="G26">
        <f t="shared" si="0"/>
        <v>0</v>
      </c>
      <c r="H26" t="str">
        <f t="shared" si="1"/>
        <v>，2746063</v>
      </c>
      <c r="I26" t="str">
        <f>VLOOKUP(A26,HOP!A:U,21,0)</f>
        <v>直采</v>
      </c>
    </row>
    <row r="27" ht="14.25" hidden="1" customHeight="1" spans="1:9">
      <c r="A27" s="6" t="s">
        <v>290</v>
      </c>
      <c r="B27" s="7" t="s">
        <v>127</v>
      </c>
      <c r="C27" s="7" t="s">
        <v>242</v>
      </c>
      <c r="D27" s="3">
        <v>405</v>
      </c>
      <c r="E27" t="str">
        <f>VLOOKUP(A27,HOP!A:L,12,0)</f>
        <v>405.00</v>
      </c>
      <c r="F27" t="str">
        <f>VLOOKUP(A27,HOP!A:C,3,0)</f>
        <v>2746403</v>
      </c>
      <c r="G27">
        <f t="shared" si="0"/>
        <v>0</v>
      </c>
      <c r="H27" t="str">
        <f t="shared" si="1"/>
        <v>，2746403</v>
      </c>
      <c r="I27" t="str">
        <f>VLOOKUP(A27,HOP!A:U,21,0)</f>
        <v>直采</v>
      </c>
    </row>
    <row r="28" ht="14.25" hidden="1" customHeight="1" spans="1:9">
      <c r="A28" s="6" t="s">
        <v>295</v>
      </c>
      <c r="B28" s="7" t="s">
        <v>127</v>
      </c>
      <c r="C28" s="7" t="s">
        <v>242</v>
      </c>
      <c r="D28" s="3">
        <v>191</v>
      </c>
      <c r="E28" t="str">
        <f>VLOOKUP(A28,HOP!A:L,12,0)</f>
        <v>191.00</v>
      </c>
      <c r="F28" t="str">
        <f>VLOOKUP(A28,HOP!A:C,3,0)</f>
        <v>2746721</v>
      </c>
      <c r="G28">
        <f t="shared" si="0"/>
        <v>0</v>
      </c>
      <c r="H28" t="str">
        <f t="shared" si="1"/>
        <v>，2746721</v>
      </c>
      <c r="I28" t="str">
        <f>VLOOKUP(A28,HOP!A:U,21,0)</f>
        <v>直连</v>
      </c>
    </row>
    <row r="29" ht="14.25" hidden="1" customHeight="1" spans="1:9">
      <c r="A29" s="6" t="s">
        <v>304</v>
      </c>
      <c r="B29" s="7" t="s">
        <v>242</v>
      </c>
      <c r="C29" s="7" t="s">
        <v>306</v>
      </c>
      <c r="D29" s="3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t="14.25" hidden="1" customHeight="1" spans="1:9">
      <c r="A30" s="6" t="s">
        <v>309</v>
      </c>
      <c r="B30" s="7" t="s">
        <v>127</v>
      </c>
      <c r="C30" s="7" t="s">
        <v>314</v>
      </c>
      <c r="D30" s="3">
        <v>1559</v>
      </c>
      <c r="E30" t="str">
        <f>VLOOKUP(A30,HOP!A:L,12,0)</f>
        <v>1559.00</v>
      </c>
      <c r="F30" t="str">
        <f>VLOOKUP(A30,HOP!A:C,3,0)</f>
        <v>2744752</v>
      </c>
      <c r="G30">
        <f t="shared" si="0"/>
        <v>0</v>
      </c>
      <c r="H30" t="str">
        <f t="shared" si="1"/>
        <v>，2744752</v>
      </c>
      <c r="I30" t="str">
        <f>VLOOKUP(A30,HOP!A:U,21,0)</f>
        <v>直采</v>
      </c>
    </row>
    <row r="31" ht="14.25" hidden="1" customHeight="1" spans="1:9">
      <c r="A31" s="6" t="s">
        <v>318</v>
      </c>
      <c r="B31" s="7" t="s">
        <v>242</v>
      </c>
      <c r="C31" s="7" t="s">
        <v>314</v>
      </c>
      <c r="D31" s="3">
        <v>950</v>
      </c>
      <c r="E31" t="str">
        <f>VLOOKUP(A31,HOP!A:L,12,0)</f>
        <v>950.00</v>
      </c>
      <c r="F31" t="str">
        <f>VLOOKUP(A31,HOP!A:C,3,0)</f>
        <v>2745995</v>
      </c>
      <c r="G31">
        <f t="shared" si="0"/>
        <v>0</v>
      </c>
      <c r="H31" t="str">
        <f t="shared" si="1"/>
        <v>，2745995</v>
      </c>
      <c r="I31" t="str">
        <f>VLOOKUP(A31,HOP!A:U,21,0)</f>
        <v>直连</v>
      </c>
    </row>
    <row r="32" ht="14.25" hidden="1" customHeight="1" spans="1:9">
      <c r="A32" s="6" t="s">
        <v>327</v>
      </c>
      <c r="B32" s="7" t="s">
        <v>81</v>
      </c>
      <c r="C32" s="7" t="s">
        <v>314</v>
      </c>
      <c r="D32" s="3">
        <v>1566</v>
      </c>
      <c r="E32" t="str">
        <f>VLOOKUP(A32,HOP!A:L,12,0)</f>
        <v>1566.00</v>
      </c>
      <c r="F32" t="str">
        <f>VLOOKUP(A32,HOP!A:C,3,0)</f>
        <v>2741136</v>
      </c>
      <c r="G32">
        <f t="shared" si="0"/>
        <v>0</v>
      </c>
      <c r="H32" t="str">
        <f t="shared" si="1"/>
        <v>，2741136</v>
      </c>
      <c r="I32" t="str">
        <f>VLOOKUP(A32,HOP!A:U,21,0)</f>
        <v>直连</v>
      </c>
    </row>
    <row r="33" ht="14.25" hidden="1" customHeight="1" spans="1:9">
      <c r="A33" s="6" t="s">
        <v>335</v>
      </c>
      <c r="B33" s="7" t="s">
        <v>127</v>
      </c>
      <c r="C33" s="7" t="s">
        <v>314</v>
      </c>
      <c r="D33" s="3">
        <v>298</v>
      </c>
      <c r="E33" t="str">
        <f>VLOOKUP(A33,HOP!A:L,12,0)</f>
        <v>298.00</v>
      </c>
      <c r="F33" t="str">
        <f>VLOOKUP(A33,HOP!A:C,3,0)</f>
        <v>2744287</v>
      </c>
      <c r="G33">
        <f t="shared" si="0"/>
        <v>0</v>
      </c>
      <c r="H33" t="str">
        <f t="shared" si="1"/>
        <v>，2744287</v>
      </c>
      <c r="I33" t="str">
        <f>VLOOKUP(A33,HOP!A:U,21,0)</f>
        <v>直连</v>
      </c>
    </row>
    <row r="34" ht="14.25" hidden="1" customHeight="1" spans="1:9">
      <c r="A34" s="6" t="s">
        <v>343</v>
      </c>
      <c r="B34" s="7" t="s">
        <v>127</v>
      </c>
      <c r="C34" s="7" t="s">
        <v>314</v>
      </c>
      <c r="D34" s="3">
        <v>348</v>
      </c>
      <c r="E34" t="str">
        <f>VLOOKUP(A34,HOP!A:L,12,0)</f>
        <v>348.00</v>
      </c>
      <c r="F34" t="str">
        <f>VLOOKUP(A34,HOP!A:C,3,0)</f>
        <v>2746157</v>
      </c>
      <c r="G34">
        <f t="shared" si="0"/>
        <v>0</v>
      </c>
      <c r="H34" t="str">
        <f t="shared" si="1"/>
        <v>，2746157</v>
      </c>
      <c r="I34" t="str">
        <f>VLOOKUP(A34,HOP!A:U,21,0)</f>
        <v>直连</v>
      </c>
    </row>
    <row r="35" ht="14.25" hidden="1" customHeight="1" spans="1:9">
      <c r="A35" s="6" t="s">
        <v>347</v>
      </c>
      <c r="B35" s="7" t="s">
        <v>242</v>
      </c>
      <c r="C35" s="7" t="s">
        <v>314</v>
      </c>
      <c r="D35" s="3">
        <v>183</v>
      </c>
      <c r="E35" t="str">
        <f>VLOOKUP(A35,HOP!A:L,12,0)</f>
        <v>183.00</v>
      </c>
      <c r="F35" t="str">
        <f>VLOOKUP(A35,HOP!A:C,3,0)</f>
        <v>2747490</v>
      </c>
      <c r="G35">
        <f t="shared" ref="G35:G65" si="2">D35-E35</f>
        <v>0</v>
      </c>
      <c r="H35" t="str">
        <f t="shared" ref="H35:H65" si="3">$H$1&amp;F35</f>
        <v>，2747490</v>
      </c>
      <c r="I35" t="str">
        <f>VLOOKUP(A35,HOP!A:U,21,0)</f>
        <v>直连</v>
      </c>
    </row>
    <row r="36" ht="14.25" hidden="1" customHeight="1" spans="1:9">
      <c r="A36" s="6" t="s">
        <v>354</v>
      </c>
      <c r="B36" s="7" t="s">
        <v>242</v>
      </c>
      <c r="C36" s="7" t="s">
        <v>314</v>
      </c>
      <c r="D36" s="3">
        <v>548</v>
      </c>
      <c r="E36" t="str">
        <f>VLOOKUP(A36,HOP!A:L,12,0)</f>
        <v>548.00</v>
      </c>
      <c r="F36" t="str">
        <f>VLOOKUP(A36,HOP!A:C,3,0)</f>
        <v>2748085</v>
      </c>
      <c r="G36">
        <f t="shared" si="2"/>
        <v>0</v>
      </c>
      <c r="H36" t="str">
        <f t="shared" si="3"/>
        <v>，2748085</v>
      </c>
      <c r="I36" t="str">
        <f>VLOOKUP(A36,HOP!A:U,21,0)</f>
        <v>直采</v>
      </c>
    </row>
    <row r="37" ht="14.25" hidden="1" customHeight="1" spans="1:9">
      <c r="A37" s="6" t="s">
        <v>357</v>
      </c>
      <c r="B37" s="7" t="s">
        <v>242</v>
      </c>
      <c r="C37" s="7" t="s">
        <v>314</v>
      </c>
      <c r="D37" s="3">
        <v>312</v>
      </c>
      <c r="E37" t="str">
        <f>VLOOKUP(A37,HOP!A:L,12,0)</f>
        <v>312.00</v>
      </c>
      <c r="F37" t="str">
        <f>VLOOKUP(A37,HOP!A:C,3,0)</f>
        <v>2748059</v>
      </c>
      <c r="G37">
        <f t="shared" si="2"/>
        <v>0</v>
      </c>
      <c r="H37" t="str">
        <f t="shared" si="3"/>
        <v>，2748059</v>
      </c>
      <c r="I37" t="str">
        <f>VLOOKUP(A37,HOP!A:U,21,0)</f>
        <v>直连</v>
      </c>
    </row>
    <row r="38" ht="14.25" hidden="1" customHeight="1" spans="1:9">
      <c r="A38" s="6" t="s">
        <v>359</v>
      </c>
      <c r="B38" s="7" t="s">
        <v>242</v>
      </c>
      <c r="C38" s="7" t="s">
        <v>314</v>
      </c>
      <c r="D38" s="3">
        <v>1506</v>
      </c>
      <c r="E38" t="str">
        <f>VLOOKUP(A38,HOP!A:L,12,0)</f>
        <v>1506.00</v>
      </c>
      <c r="F38" t="str">
        <f>VLOOKUP(A38,HOP!A:C,3,0)</f>
        <v>2748031</v>
      </c>
      <c r="G38">
        <f t="shared" si="2"/>
        <v>0</v>
      </c>
      <c r="H38" t="str">
        <f t="shared" si="3"/>
        <v>，2748031</v>
      </c>
      <c r="I38" t="str">
        <f>VLOOKUP(A38,HOP!A:U,21,0)</f>
        <v>直连</v>
      </c>
    </row>
    <row r="39" ht="14.25" hidden="1" customHeight="1" spans="1:9">
      <c r="A39" s="6" t="s">
        <v>364</v>
      </c>
      <c r="B39" s="7" t="s">
        <v>242</v>
      </c>
      <c r="C39" s="7" t="s">
        <v>314</v>
      </c>
      <c r="D39" s="3">
        <v>190</v>
      </c>
      <c r="E39" t="str">
        <f>VLOOKUP(A39,HOP!A:L,12,0)</f>
        <v>190.00</v>
      </c>
      <c r="F39" t="str">
        <f>VLOOKUP(A39,HOP!A:C,3,0)</f>
        <v>2747321</v>
      </c>
      <c r="G39">
        <f t="shared" si="2"/>
        <v>0</v>
      </c>
      <c r="H39" t="str">
        <f t="shared" si="3"/>
        <v>，2747321</v>
      </c>
      <c r="I39" t="str">
        <f>VLOOKUP(A39,HOP!A:U,21,0)</f>
        <v>直采</v>
      </c>
    </row>
    <row r="40" ht="14.25" hidden="1" customHeight="1" spans="1:9">
      <c r="A40" s="6" t="s">
        <v>368</v>
      </c>
      <c r="B40" s="7" t="s">
        <v>373</v>
      </c>
      <c r="C40" s="7" t="s">
        <v>374</v>
      </c>
      <c r="D40" s="3">
        <v>0</v>
      </c>
      <c r="E40" t="e">
        <f>VLOOKUP(A40,HOP!A:L,12,0)</f>
        <v>#N/A</v>
      </c>
      <c r="F40" t="e">
        <f>VLOOKUP(A40,HOP!A:C,3,0)</f>
        <v>#N/A</v>
      </c>
      <c r="G40" t="e">
        <f t="shared" si="2"/>
        <v>#N/A</v>
      </c>
      <c r="H40" t="e">
        <f t="shared" si="3"/>
        <v>#N/A</v>
      </c>
      <c r="I40" t="e">
        <f>VLOOKUP(A40,HOP!A:U,21,0)</f>
        <v>#N/A</v>
      </c>
    </row>
    <row r="41" ht="14.25" hidden="1" customHeight="1" spans="1:9">
      <c r="A41" s="6" t="s">
        <v>378</v>
      </c>
      <c r="B41" s="7" t="s">
        <v>81</v>
      </c>
      <c r="C41" s="7" t="s">
        <v>306</v>
      </c>
      <c r="D41" s="3">
        <v>5828</v>
      </c>
      <c r="E41" t="str">
        <f>VLOOKUP(A41,HOP!A:L,12,0)</f>
        <v>5828.00</v>
      </c>
      <c r="F41" t="str">
        <f>VLOOKUP(A41,HOP!A:C,3,0)</f>
        <v>2742016</v>
      </c>
      <c r="G41">
        <f t="shared" si="2"/>
        <v>0</v>
      </c>
      <c r="H41" t="str">
        <f t="shared" si="3"/>
        <v>，2742016</v>
      </c>
      <c r="I41" t="str">
        <f>VLOOKUP(A41,HOP!A:U,21,0)</f>
        <v>直连</v>
      </c>
    </row>
    <row r="42" ht="14.25" hidden="1" customHeight="1" spans="1:9">
      <c r="A42" s="6" t="s">
        <v>387</v>
      </c>
      <c r="B42" s="7" t="s">
        <v>81</v>
      </c>
      <c r="C42" s="7" t="s">
        <v>306</v>
      </c>
      <c r="D42" s="3">
        <v>1540</v>
      </c>
      <c r="E42" t="str">
        <f>VLOOKUP(A42,HOP!A:L,12,0)</f>
        <v>1540.00</v>
      </c>
      <c r="F42" t="str">
        <f>VLOOKUP(A42,HOP!A:C,3,0)</f>
        <v>2745151</v>
      </c>
      <c r="G42">
        <f t="shared" si="2"/>
        <v>0</v>
      </c>
      <c r="H42" t="str">
        <f t="shared" si="3"/>
        <v>，2745151</v>
      </c>
      <c r="I42" t="str">
        <f>VLOOKUP(A42,HOP!A:U,21,0)</f>
        <v>直连</v>
      </c>
    </row>
    <row r="43" ht="14.25" hidden="1" customHeight="1" spans="1:9">
      <c r="A43" s="6" t="s">
        <v>394</v>
      </c>
      <c r="B43" s="7" t="s">
        <v>314</v>
      </c>
      <c r="C43" s="7" t="s">
        <v>306</v>
      </c>
      <c r="D43" s="3">
        <v>313</v>
      </c>
      <c r="E43" t="str">
        <f>VLOOKUP(A43,HOP!A:L,12,0)</f>
        <v>313.00</v>
      </c>
      <c r="F43" t="str">
        <f>VLOOKUP(A43,HOP!A:C,3,0)</f>
        <v>2749039</v>
      </c>
      <c r="G43">
        <f t="shared" si="2"/>
        <v>0</v>
      </c>
      <c r="H43" t="str">
        <f t="shared" si="3"/>
        <v>，2749039</v>
      </c>
      <c r="I43" t="str">
        <f>VLOOKUP(A43,HOP!A:U,21,0)</f>
        <v>直连</v>
      </c>
    </row>
    <row r="44" ht="14.25" hidden="1" customHeight="1" spans="1:9">
      <c r="A44" s="6" t="s">
        <v>403</v>
      </c>
      <c r="B44" s="7" t="s">
        <v>314</v>
      </c>
      <c r="C44" s="7" t="s">
        <v>306</v>
      </c>
      <c r="D44" s="3">
        <v>467</v>
      </c>
      <c r="E44" t="str">
        <f>VLOOKUP(A44,HOP!A:L,12,0)</f>
        <v>467.00</v>
      </c>
      <c r="F44" t="str">
        <f>VLOOKUP(A44,HOP!A:C,3,0)</f>
        <v>2749845</v>
      </c>
      <c r="G44">
        <f t="shared" si="2"/>
        <v>0</v>
      </c>
      <c r="H44" t="str">
        <f t="shared" si="3"/>
        <v>，2749845</v>
      </c>
      <c r="I44" t="str">
        <f>VLOOKUP(A44,HOP!A:U,21,0)</f>
        <v>直采</v>
      </c>
    </row>
    <row r="45" ht="14.25" hidden="1" customHeight="1" spans="1:9">
      <c r="A45" s="6" t="s">
        <v>410</v>
      </c>
      <c r="B45" s="7" t="s">
        <v>314</v>
      </c>
      <c r="C45" s="7" t="s">
        <v>306</v>
      </c>
      <c r="D45" s="3">
        <v>904</v>
      </c>
      <c r="E45" t="str">
        <f>VLOOKUP(A45,HOP!A:L,12,0)</f>
        <v>904.00</v>
      </c>
      <c r="F45" t="str">
        <f>VLOOKUP(A45,HOP!A:C,3,0)</f>
        <v>2749561</v>
      </c>
      <c r="G45">
        <f t="shared" si="2"/>
        <v>0</v>
      </c>
      <c r="H45" t="str">
        <f t="shared" si="3"/>
        <v>，2749561</v>
      </c>
      <c r="I45" t="str">
        <f>VLOOKUP(A45,HOP!A:U,21,0)</f>
        <v>直连</v>
      </c>
    </row>
    <row r="46" ht="14.25" hidden="1" customHeight="1" spans="1:9">
      <c r="A46" s="6" t="s">
        <v>415</v>
      </c>
      <c r="B46" s="7" t="s">
        <v>314</v>
      </c>
      <c r="C46" s="7" t="s">
        <v>306</v>
      </c>
      <c r="D46" s="3">
        <v>336</v>
      </c>
      <c r="E46" t="str">
        <f>VLOOKUP(A46,HOP!A:L,12,0)</f>
        <v>336.00</v>
      </c>
      <c r="F46" t="str">
        <f>VLOOKUP(A46,HOP!A:C,3,0)</f>
        <v>2750650</v>
      </c>
      <c r="G46">
        <f t="shared" si="2"/>
        <v>0</v>
      </c>
      <c r="H46" t="str">
        <f t="shared" si="3"/>
        <v>，2750650</v>
      </c>
      <c r="I46" t="str">
        <f>VLOOKUP(A46,HOP!A:U,21,0)</f>
        <v>直连</v>
      </c>
    </row>
    <row r="47" ht="14.25" hidden="1" customHeight="1" spans="1:9">
      <c r="A47" s="6" t="s">
        <v>423</v>
      </c>
      <c r="B47" s="7" t="s">
        <v>306</v>
      </c>
      <c r="C47" s="7" t="s">
        <v>428</v>
      </c>
      <c r="D47" s="3">
        <v>257</v>
      </c>
      <c r="E47" t="str">
        <f>VLOOKUP(A47,HOP!A:L,12,0)</f>
        <v>257.00</v>
      </c>
      <c r="F47" t="str">
        <f>VLOOKUP(A47,HOP!A:C,3,0)</f>
        <v>2751131</v>
      </c>
      <c r="G47">
        <f t="shared" si="2"/>
        <v>0</v>
      </c>
      <c r="H47" t="str">
        <f t="shared" si="3"/>
        <v>，2751131</v>
      </c>
      <c r="I47" t="str">
        <f>VLOOKUP(A47,HOP!A:U,21,0)</f>
        <v>直连</v>
      </c>
    </row>
    <row r="48" ht="14.25" hidden="1" customHeight="1" spans="1:9">
      <c r="A48" s="6" t="s">
        <v>431</v>
      </c>
      <c r="B48" s="7" t="s">
        <v>314</v>
      </c>
      <c r="C48" s="7" t="s">
        <v>428</v>
      </c>
      <c r="D48" s="3">
        <v>1082</v>
      </c>
      <c r="E48" t="str">
        <f>VLOOKUP(A48,HOP!A:L,12,0)</f>
        <v>1082.00</v>
      </c>
      <c r="F48" t="str">
        <f>VLOOKUP(A48,HOP!A:C,3,0)</f>
        <v>2747894</v>
      </c>
      <c r="G48">
        <f t="shared" si="2"/>
        <v>0</v>
      </c>
      <c r="H48" t="str">
        <f t="shared" si="3"/>
        <v>，2747894</v>
      </c>
      <c r="I48" t="str">
        <f>VLOOKUP(A48,HOP!A:U,21,0)</f>
        <v>直连</v>
      </c>
    </row>
    <row r="49" ht="14.25" hidden="1" customHeight="1" spans="1:9">
      <c r="A49" s="6" t="s">
        <v>436</v>
      </c>
      <c r="B49" s="7" t="s">
        <v>306</v>
      </c>
      <c r="C49" s="7" t="s">
        <v>428</v>
      </c>
      <c r="D49" s="3">
        <v>409</v>
      </c>
      <c r="E49" t="str">
        <f>VLOOKUP(A49,HOP!A:L,12,0)</f>
        <v>409.00</v>
      </c>
      <c r="F49" t="str">
        <f>VLOOKUP(A49,HOP!A:C,3,0)</f>
        <v>2734171</v>
      </c>
      <c r="G49">
        <f t="shared" si="2"/>
        <v>0</v>
      </c>
      <c r="H49" t="str">
        <f t="shared" si="3"/>
        <v>，2734171</v>
      </c>
      <c r="I49" t="str">
        <f>VLOOKUP(A49,HOP!A:U,21,0)</f>
        <v>直采</v>
      </c>
    </row>
    <row r="50" ht="14.25" hidden="1" customHeight="1" spans="1:9">
      <c r="A50" s="6" t="s">
        <v>443</v>
      </c>
      <c r="B50" s="7" t="s">
        <v>306</v>
      </c>
      <c r="C50" s="7" t="s">
        <v>428</v>
      </c>
      <c r="D50" s="3">
        <v>126</v>
      </c>
      <c r="E50" t="str">
        <f>VLOOKUP(A50,HOP!A:L,12,0)</f>
        <v>126.00</v>
      </c>
      <c r="F50" t="str">
        <f>VLOOKUP(A50,HOP!A:C,3,0)</f>
        <v>2751571</v>
      </c>
      <c r="G50">
        <f t="shared" si="2"/>
        <v>0</v>
      </c>
      <c r="H50" t="str">
        <f t="shared" si="3"/>
        <v>，2751571</v>
      </c>
      <c r="I50" t="str">
        <f>VLOOKUP(A50,HOP!A:U,21,0)</f>
        <v>直连</v>
      </c>
    </row>
    <row r="51" ht="14.25" hidden="1" customHeight="1" spans="1:9">
      <c r="A51" s="6" t="s">
        <v>451</v>
      </c>
      <c r="B51" s="7" t="s">
        <v>314</v>
      </c>
      <c r="C51" s="7" t="s">
        <v>428</v>
      </c>
      <c r="D51" s="3">
        <v>367</v>
      </c>
      <c r="E51" t="str">
        <f>VLOOKUP(A51,HOP!A:L,12,0)</f>
        <v>367.00</v>
      </c>
      <c r="F51" t="str">
        <f>VLOOKUP(A51,HOP!A:C,3,0)</f>
        <v>2749897</v>
      </c>
      <c r="G51">
        <f t="shared" si="2"/>
        <v>0</v>
      </c>
      <c r="H51" t="str">
        <f t="shared" si="3"/>
        <v>，2749897</v>
      </c>
      <c r="I51" t="str">
        <f>VLOOKUP(A51,HOP!A:U,21,0)</f>
        <v>直连</v>
      </c>
    </row>
    <row r="52" ht="14.25" hidden="1" customHeight="1" spans="1:9">
      <c r="A52" s="6" t="s">
        <v>455</v>
      </c>
      <c r="B52" s="7" t="s">
        <v>314</v>
      </c>
      <c r="C52" s="7" t="s">
        <v>428</v>
      </c>
      <c r="D52" s="3">
        <v>858</v>
      </c>
      <c r="E52" t="str">
        <f>VLOOKUP(A52,HOP!A:L,12,0)</f>
        <v>858.00</v>
      </c>
      <c r="F52" t="str">
        <f>VLOOKUP(A52,HOP!A:C,3,0)</f>
        <v>2750076</v>
      </c>
      <c r="G52">
        <f t="shared" si="2"/>
        <v>0</v>
      </c>
      <c r="H52" t="str">
        <f t="shared" si="3"/>
        <v>，2750076</v>
      </c>
      <c r="I52" t="str">
        <f>VLOOKUP(A52,HOP!A:U,21,0)</f>
        <v>直采</v>
      </c>
    </row>
    <row r="53" ht="14.25" hidden="1" customHeight="1" spans="1:9">
      <c r="A53" s="6" t="s">
        <v>461</v>
      </c>
      <c r="B53" s="7" t="s">
        <v>428</v>
      </c>
      <c r="C53" s="7" t="s">
        <v>466</v>
      </c>
      <c r="D53" s="3">
        <v>0</v>
      </c>
      <c r="E53" t="e">
        <f>VLOOKUP(A53,HOP!A:L,12,0)</f>
        <v>#N/A</v>
      </c>
      <c r="F53" t="e">
        <f>VLOOKUP(A53,HOP!A:C,3,0)</f>
        <v>#N/A</v>
      </c>
      <c r="G53" t="e">
        <f t="shared" si="2"/>
        <v>#N/A</v>
      </c>
      <c r="H53" t="e">
        <f t="shared" si="3"/>
        <v>#N/A</v>
      </c>
      <c r="I53" t="e">
        <f>VLOOKUP(A53,HOP!A:U,21,0)</f>
        <v>#N/A</v>
      </c>
    </row>
    <row r="54" ht="14.25" hidden="1" customHeight="1" spans="1:9">
      <c r="A54" s="6" t="s">
        <v>469</v>
      </c>
      <c r="B54" s="7" t="s">
        <v>466</v>
      </c>
      <c r="C54" s="7" t="s">
        <v>473</v>
      </c>
      <c r="D54" s="3">
        <v>0</v>
      </c>
      <c r="E54" t="e">
        <f>VLOOKUP(A54,HOP!A:L,12,0)</f>
        <v>#N/A</v>
      </c>
      <c r="F54" t="e">
        <f>VLOOKUP(A54,HOP!A:C,3,0)</f>
        <v>#N/A</v>
      </c>
      <c r="G54" t="e">
        <f t="shared" si="2"/>
        <v>#N/A</v>
      </c>
      <c r="H54" t="e">
        <f t="shared" si="3"/>
        <v>#N/A</v>
      </c>
      <c r="I54" t="e">
        <f>VLOOKUP(A54,HOP!A:U,21,0)</f>
        <v>#N/A</v>
      </c>
    </row>
    <row r="55" ht="14.25" hidden="1" customHeight="1" spans="1:9">
      <c r="A55" s="6" t="s">
        <v>477</v>
      </c>
      <c r="B55" s="7" t="s">
        <v>428</v>
      </c>
      <c r="C55" s="7" t="s">
        <v>466</v>
      </c>
      <c r="D55" s="3">
        <v>720</v>
      </c>
      <c r="E55" t="str">
        <f>VLOOKUP(A55,HOP!A:L,12,0)</f>
        <v>720.00</v>
      </c>
      <c r="F55" t="str">
        <f>VLOOKUP(A55,HOP!A:C,3,0)</f>
        <v>2698127</v>
      </c>
      <c r="G55">
        <f t="shared" si="2"/>
        <v>0</v>
      </c>
      <c r="H55" t="str">
        <f t="shared" si="3"/>
        <v>，2698127</v>
      </c>
      <c r="I55" t="str">
        <f>VLOOKUP(A55,HOP!A:U,21,0)</f>
        <v>直采</v>
      </c>
    </row>
    <row r="56" ht="14.25" hidden="1" customHeight="1" spans="1:9">
      <c r="A56" s="6" t="s">
        <v>486</v>
      </c>
      <c r="B56" s="7" t="s">
        <v>306</v>
      </c>
      <c r="C56" s="7" t="s">
        <v>466</v>
      </c>
      <c r="D56" s="3">
        <v>5364</v>
      </c>
      <c r="E56" t="str">
        <f>VLOOKUP(A56,HOP!A:L,12,0)</f>
        <v>5364.00</v>
      </c>
      <c r="F56" t="str">
        <f>VLOOKUP(A56,HOP!A:C,3,0)</f>
        <v>2733372</v>
      </c>
      <c r="G56">
        <f t="shared" si="2"/>
        <v>0</v>
      </c>
      <c r="H56" t="str">
        <f t="shared" si="3"/>
        <v>，2733372</v>
      </c>
      <c r="I56" t="str">
        <f>VLOOKUP(A56,HOP!A:U,21,0)</f>
        <v>直采</v>
      </c>
    </row>
    <row r="57" ht="14.25" hidden="1" customHeight="1" spans="1:9">
      <c r="A57" s="6" t="s">
        <v>495</v>
      </c>
      <c r="B57" s="7" t="s">
        <v>314</v>
      </c>
      <c r="C57" s="7" t="s">
        <v>466</v>
      </c>
      <c r="D57" s="3">
        <v>3444</v>
      </c>
      <c r="E57" t="str">
        <f>VLOOKUP(A57,HOP!A:L,12,0)</f>
        <v>3444.00</v>
      </c>
      <c r="F57" t="str">
        <f>VLOOKUP(A57,HOP!A:C,3,0)</f>
        <v>2749351</v>
      </c>
      <c r="G57">
        <f t="shared" si="2"/>
        <v>0</v>
      </c>
      <c r="H57" t="str">
        <f t="shared" si="3"/>
        <v>，2749351</v>
      </c>
      <c r="I57" t="str">
        <f>VLOOKUP(A57,HOP!A:U,21,0)</f>
        <v>直采</v>
      </c>
    </row>
    <row r="58" ht="14.25" hidden="1" customHeight="1" spans="1:9">
      <c r="A58" s="6" t="s">
        <v>504</v>
      </c>
      <c r="B58" s="7" t="s">
        <v>428</v>
      </c>
      <c r="C58" s="7" t="s">
        <v>466</v>
      </c>
      <c r="D58" s="3">
        <v>723</v>
      </c>
      <c r="E58" t="str">
        <f>VLOOKUP(A58,HOP!A:L,12,0)</f>
        <v>723.00</v>
      </c>
      <c r="F58" t="str">
        <f>VLOOKUP(A58,HOP!A:C,3,0)</f>
        <v>2754355</v>
      </c>
      <c r="G58">
        <f t="shared" si="2"/>
        <v>0</v>
      </c>
      <c r="H58" t="str">
        <f t="shared" si="3"/>
        <v>，2754355</v>
      </c>
      <c r="I58" t="str">
        <f>VLOOKUP(A58,HOP!A:U,21,0)</f>
        <v>直连</v>
      </c>
    </row>
    <row r="59" ht="14.25" hidden="1" customHeight="1" spans="1:9">
      <c r="A59" s="6" t="s">
        <v>513</v>
      </c>
      <c r="B59" s="7" t="s">
        <v>242</v>
      </c>
      <c r="C59" s="7" t="s">
        <v>466</v>
      </c>
      <c r="D59" s="3">
        <v>10048</v>
      </c>
      <c r="E59" t="str">
        <f>VLOOKUP(A59,HOP!A:L,12,0)</f>
        <v>10048.00</v>
      </c>
      <c r="F59" t="str">
        <f>VLOOKUP(A59,HOP!A:C,3,0)</f>
        <v>2716184</v>
      </c>
      <c r="G59">
        <f t="shared" si="2"/>
        <v>0</v>
      </c>
      <c r="H59" t="str">
        <f t="shared" si="3"/>
        <v>，2716184</v>
      </c>
      <c r="I59" t="str">
        <f>VLOOKUP(A59,HOP!A:U,21,0)</f>
        <v>直采</v>
      </c>
    </row>
    <row r="60" ht="14.25" hidden="1" customHeight="1" spans="1:9">
      <c r="A60" s="6" t="s">
        <v>523</v>
      </c>
      <c r="B60" s="7" t="s">
        <v>314</v>
      </c>
      <c r="C60" s="7" t="s">
        <v>466</v>
      </c>
      <c r="D60" s="3">
        <v>4218</v>
      </c>
      <c r="E60" t="str">
        <f>VLOOKUP(A60,HOP!A:L,12,0)</f>
        <v>4218.00</v>
      </c>
      <c r="F60" t="str">
        <f>VLOOKUP(A60,HOP!A:C,3,0)</f>
        <v>2743113</v>
      </c>
      <c r="G60">
        <f t="shared" si="2"/>
        <v>0</v>
      </c>
      <c r="H60" t="str">
        <f t="shared" si="3"/>
        <v>，2743113</v>
      </c>
      <c r="I60" t="str">
        <f>VLOOKUP(A60,HOP!A:U,21,0)</f>
        <v>直采</v>
      </c>
    </row>
    <row r="61" ht="14.25" hidden="1" customHeight="1" spans="1:9">
      <c r="A61" s="6" t="s">
        <v>532</v>
      </c>
      <c r="B61" s="7" t="s">
        <v>306</v>
      </c>
      <c r="C61" s="7" t="s">
        <v>466</v>
      </c>
      <c r="D61" s="3">
        <v>548</v>
      </c>
      <c r="E61" t="str">
        <f>VLOOKUP(A61,HOP!A:L,12,0)</f>
        <v>548.00</v>
      </c>
      <c r="F61" t="str">
        <f>VLOOKUP(A61,HOP!A:C,3,0)</f>
        <v>2751959</v>
      </c>
      <c r="G61">
        <f t="shared" si="2"/>
        <v>0</v>
      </c>
      <c r="H61" t="str">
        <f t="shared" si="3"/>
        <v>，2751959</v>
      </c>
      <c r="I61" t="str">
        <f>VLOOKUP(A61,HOP!A:U,21,0)</f>
        <v>直采</v>
      </c>
    </row>
    <row r="62" ht="14.25" customHeight="1" spans="1:9">
      <c r="A62" s="6" t="s">
        <v>535</v>
      </c>
      <c r="B62" s="7" t="s">
        <v>314</v>
      </c>
      <c r="C62" s="7" t="s">
        <v>466</v>
      </c>
      <c r="D62" s="3">
        <v>562</v>
      </c>
      <c r="E62" t="str">
        <f>VLOOKUP(A62,HOP!A:L,12,0)</f>
        <v>561.99</v>
      </c>
      <c r="F62" t="str">
        <f>VLOOKUP(A62,HOP!A:C,3,0)</f>
        <v>2749122</v>
      </c>
      <c r="G62">
        <f t="shared" si="2"/>
        <v>0.00999999999999091</v>
      </c>
      <c r="H62" t="str">
        <f t="shared" si="3"/>
        <v>，2749122</v>
      </c>
      <c r="I62" t="str">
        <f>VLOOKUP(A62,HOP!A:U,21,0)</f>
        <v>直连</v>
      </c>
    </row>
    <row r="63" ht="14.25" hidden="1" customHeight="1" spans="1:9">
      <c r="A63" s="6" t="s">
        <v>541</v>
      </c>
      <c r="B63" s="7" t="s">
        <v>428</v>
      </c>
      <c r="C63" s="7" t="s">
        <v>466</v>
      </c>
      <c r="D63" s="3">
        <v>888</v>
      </c>
      <c r="E63" t="str">
        <f>VLOOKUP(A63,HOP!A:L,12,0)</f>
        <v>888.00</v>
      </c>
      <c r="F63" t="str">
        <f>VLOOKUP(A63,HOP!A:C,3,0)</f>
        <v>2754070</v>
      </c>
      <c r="G63">
        <f t="shared" si="2"/>
        <v>0</v>
      </c>
      <c r="H63" t="str">
        <f t="shared" si="3"/>
        <v>，2754070</v>
      </c>
      <c r="I63" t="str">
        <f>VLOOKUP(A63,HOP!A:U,21,0)</f>
        <v>直采</v>
      </c>
    </row>
    <row r="64" ht="14.25" hidden="1" customHeight="1" spans="1:9">
      <c r="A64" s="6" t="s">
        <v>550</v>
      </c>
      <c r="B64" s="7" t="s">
        <v>553</v>
      </c>
      <c r="C64" s="7" t="s">
        <v>554</v>
      </c>
      <c r="D64" s="3">
        <v>0</v>
      </c>
      <c r="E64" t="e">
        <f>VLOOKUP(A64,HOP!A:L,12,0)</f>
        <v>#N/A</v>
      </c>
      <c r="F64" t="e">
        <f>VLOOKUP(A64,HOP!A:C,3,0)</f>
        <v>#N/A</v>
      </c>
      <c r="G64" t="e">
        <f t="shared" si="2"/>
        <v>#N/A</v>
      </c>
      <c r="H64" t="e">
        <f t="shared" si="3"/>
        <v>#N/A</v>
      </c>
      <c r="I64" t="e">
        <f>VLOOKUP(A64,HOP!A:U,21,0)</f>
        <v>#N/A</v>
      </c>
    </row>
    <row r="65" ht="14.25" hidden="1" customHeight="1" spans="1:9">
      <c r="A65" s="6" t="s">
        <v>558</v>
      </c>
      <c r="B65" s="7" t="s">
        <v>553</v>
      </c>
      <c r="C65" s="7" t="s">
        <v>554</v>
      </c>
      <c r="D65" s="3">
        <v>0</v>
      </c>
      <c r="E65" t="e">
        <f>VLOOKUP(A65,HOP!A:L,12,0)</f>
        <v>#N/A</v>
      </c>
      <c r="F65" t="e">
        <f>VLOOKUP(A65,HOP!A:C,3,0)</f>
        <v>#N/A</v>
      </c>
      <c r="G65" t="e">
        <f t="shared" si="2"/>
        <v>#N/A</v>
      </c>
      <c r="H65" t="e">
        <f t="shared" si="3"/>
        <v>#N/A</v>
      </c>
      <c r="I65" t="e">
        <f>VLOOKUP(A65,HOP!A:U,21,0)</f>
        <v>#N/A</v>
      </c>
    </row>
    <row r="67" spans="4:4">
      <c r="D67" s="3">
        <f>SUM(D2:D66)</f>
        <v>72790</v>
      </c>
    </row>
    <row r="68" ht="14.25" spans="4:4">
      <c r="D68" s="8" t="s">
        <v>23</v>
      </c>
    </row>
    <row r="70" spans="1:3">
      <c r="A70" t="s">
        <v>575</v>
      </c>
      <c r="C70">
        <v>50709</v>
      </c>
    </row>
    <row r="71" spans="1:3">
      <c r="A71" t="s">
        <v>576</v>
      </c>
      <c r="C71">
        <v>22081</v>
      </c>
    </row>
    <row r="72" spans="1:3">
      <c r="A72" s="5" t="s">
        <v>577</v>
      </c>
      <c r="C72">
        <f>SUBTOTAL(9,C70:C71)</f>
        <v>72790</v>
      </c>
    </row>
  </sheetData>
  <autoFilter ref="A1:I65">
    <filterColumn colId="3">
      <filters>
        <filter val="1,082.00"/>
        <filter val="1,112.00"/>
        <filter val="9,112.00"/>
        <filter val="1,240.00"/>
        <filter val="5,364.00"/>
        <filter val="1,506.00"/>
        <filter val="1,540.00"/>
        <filter val="1,559.00"/>
        <filter val="1,566.00"/>
        <filter val="1,636.00"/>
        <filter val="5,828.00"/>
        <filter val="10,048.00"/>
        <filter val="4,218.00"/>
        <filter val="3,444.00"/>
        <filter val="86.00"/>
        <filter val="126.00"/>
        <filter val="183.00"/>
        <filter val="190.00"/>
        <filter val="191.00"/>
        <filter val="257.00"/>
        <filter val="270.00"/>
        <filter val="290.00"/>
        <filter val="298.00"/>
        <filter val="312.00"/>
        <filter val="313.00"/>
        <filter val="325.00"/>
        <filter val="336.00"/>
        <filter val="346.00"/>
        <filter val="348.00"/>
        <filter val="367.00"/>
        <filter val="380.00"/>
        <filter val="385.00"/>
        <filter val="405.00"/>
        <filter val="409.00"/>
        <filter val="426.00"/>
        <filter val="467.00"/>
        <filter val="534.00"/>
        <filter val="547.00"/>
        <filter val="548.00"/>
        <filter val="562.00"/>
        <filter val="675.00"/>
        <filter val="678.00"/>
        <filter val="720.00"/>
        <filter val="723.00"/>
        <filter val="842.00"/>
        <filter val="858.00"/>
        <filter val="888.00"/>
        <filter val="904.00"/>
        <filter val="936.00"/>
        <filter val="950.00"/>
        <filter val="2,172.00"/>
        <filter val="2,500.00"/>
      </filters>
    </filterColumn>
    <filterColumn colId="6">
      <filters>
        <filter val="0.01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578</v>
      </c>
      <c r="B1" s="2" t="s">
        <v>579</v>
      </c>
      <c r="C1" s="2" t="s">
        <v>580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581</v>
      </c>
      <c r="I1" s="2" t="s">
        <v>582</v>
      </c>
      <c r="J1" s="2" t="s">
        <v>583</v>
      </c>
      <c r="K1" s="2" t="s">
        <v>584</v>
      </c>
      <c r="L1" s="2" t="s">
        <v>585</v>
      </c>
      <c r="M1" s="2" t="s">
        <v>586</v>
      </c>
      <c r="N1" s="2" t="s">
        <v>587</v>
      </c>
      <c r="O1" s="2" t="s">
        <v>588</v>
      </c>
      <c r="P1" s="2" t="s">
        <v>589</v>
      </c>
      <c r="Q1" s="2" t="s">
        <v>590</v>
      </c>
      <c r="R1" s="2" t="s">
        <v>591</v>
      </c>
      <c r="S1" s="2" t="s">
        <v>592</v>
      </c>
      <c r="T1" s="2" t="s">
        <v>593</v>
      </c>
      <c r="U1" s="2" t="s">
        <v>594</v>
      </c>
      <c r="V1" s="2" t="s">
        <v>595</v>
      </c>
    </row>
    <row r="2" s="1" customFormat="1" spans="1:22">
      <c r="A2" s="1" t="s">
        <v>504</v>
      </c>
      <c r="B2" s="1" t="s">
        <v>428</v>
      </c>
      <c r="C2" s="1" t="s">
        <v>505</v>
      </c>
      <c r="D2" s="1" t="s">
        <v>507</v>
      </c>
      <c r="E2" s="1" t="s">
        <v>596</v>
      </c>
      <c r="F2" s="1" t="s">
        <v>428</v>
      </c>
      <c r="G2" s="1" t="s">
        <v>466</v>
      </c>
      <c r="H2" s="1" t="s">
        <v>597</v>
      </c>
      <c r="I2" s="1" t="s">
        <v>598</v>
      </c>
      <c r="J2" s="1" t="s">
        <v>599</v>
      </c>
      <c r="K2" s="1" t="s">
        <v>598</v>
      </c>
      <c r="L2" s="1" t="s">
        <v>598</v>
      </c>
      <c r="M2" s="1" t="s">
        <v>600</v>
      </c>
      <c r="N2" s="1" t="s">
        <v>600</v>
      </c>
      <c r="O2" s="1" t="s">
        <v>601</v>
      </c>
      <c r="P2" s="1" t="s">
        <v>602</v>
      </c>
      <c r="Q2" s="1" t="s">
        <v>603</v>
      </c>
      <c r="R2" s="1" t="s">
        <v>604</v>
      </c>
      <c r="S2" s="1" t="s">
        <v>73</v>
      </c>
      <c r="T2" s="1" t="s">
        <v>605</v>
      </c>
      <c r="U2" s="1" t="s">
        <v>606</v>
      </c>
      <c r="V2" s="1" t="s">
        <v>607</v>
      </c>
    </row>
    <row r="3" s="1" customFormat="1" spans="1:22">
      <c r="A3" s="1" t="s">
        <v>541</v>
      </c>
      <c r="B3" s="1" t="s">
        <v>428</v>
      </c>
      <c r="C3" s="1" t="s">
        <v>542</v>
      </c>
      <c r="D3" s="1" t="s">
        <v>608</v>
      </c>
      <c r="E3" s="1" t="s">
        <v>609</v>
      </c>
      <c r="F3" s="1" t="s">
        <v>428</v>
      </c>
      <c r="G3" s="1" t="s">
        <v>466</v>
      </c>
      <c r="H3" s="1" t="s">
        <v>597</v>
      </c>
      <c r="I3" s="1" t="s">
        <v>610</v>
      </c>
      <c r="J3" s="1" t="s">
        <v>599</v>
      </c>
      <c r="K3" s="1" t="s">
        <v>610</v>
      </c>
      <c r="L3" s="1" t="s">
        <v>610</v>
      </c>
      <c r="M3" s="1" t="s">
        <v>600</v>
      </c>
      <c r="N3" s="1" t="s">
        <v>600</v>
      </c>
      <c r="O3" s="1" t="s">
        <v>601</v>
      </c>
      <c r="P3" s="1" t="s">
        <v>602</v>
      </c>
      <c r="Q3" s="1" t="s">
        <v>603</v>
      </c>
      <c r="R3" s="1" t="s">
        <v>611</v>
      </c>
      <c r="S3" s="1" t="s">
        <v>73</v>
      </c>
      <c r="T3" s="1" t="s">
        <v>605</v>
      </c>
      <c r="U3" s="1" t="s">
        <v>612</v>
      </c>
      <c r="V3" s="1" t="s">
        <v>613</v>
      </c>
    </row>
    <row r="4" s="1" customFormat="1" spans="1:22">
      <c r="A4" s="1" t="s">
        <v>532</v>
      </c>
      <c r="B4" s="1" t="s">
        <v>306</v>
      </c>
      <c r="C4" s="1" t="s">
        <v>533</v>
      </c>
      <c r="D4" s="1" t="s">
        <v>266</v>
      </c>
      <c r="E4" s="1" t="s">
        <v>614</v>
      </c>
      <c r="F4" s="1" t="s">
        <v>306</v>
      </c>
      <c r="G4" s="1" t="s">
        <v>466</v>
      </c>
      <c r="H4" s="1" t="s">
        <v>597</v>
      </c>
      <c r="I4" s="1" t="s">
        <v>615</v>
      </c>
      <c r="J4" s="1" t="s">
        <v>599</v>
      </c>
      <c r="K4" s="1" t="s">
        <v>615</v>
      </c>
      <c r="L4" s="1" t="s">
        <v>615</v>
      </c>
      <c r="M4" s="1" t="s">
        <v>600</v>
      </c>
      <c r="N4" s="1" t="s">
        <v>600</v>
      </c>
      <c r="O4" s="1" t="s">
        <v>601</v>
      </c>
      <c r="P4" s="1" t="s">
        <v>602</v>
      </c>
      <c r="Q4" s="1" t="s">
        <v>603</v>
      </c>
      <c r="R4" s="1" t="s">
        <v>616</v>
      </c>
      <c r="S4" s="1" t="s">
        <v>73</v>
      </c>
      <c r="T4" s="1" t="s">
        <v>605</v>
      </c>
      <c r="U4" s="1" t="s">
        <v>612</v>
      </c>
      <c r="V4" s="1" t="s">
        <v>613</v>
      </c>
    </row>
    <row r="5" s="1" customFormat="1" spans="1:22">
      <c r="A5" s="1" t="s">
        <v>443</v>
      </c>
      <c r="B5" s="1" t="s">
        <v>306</v>
      </c>
      <c r="C5" s="1" t="s">
        <v>444</v>
      </c>
      <c r="D5" s="1" t="s">
        <v>617</v>
      </c>
      <c r="E5" s="1" t="s">
        <v>618</v>
      </c>
      <c r="F5" s="1" t="s">
        <v>306</v>
      </c>
      <c r="G5" s="1" t="s">
        <v>428</v>
      </c>
      <c r="H5" s="1" t="s">
        <v>597</v>
      </c>
      <c r="I5" s="1" t="s">
        <v>619</v>
      </c>
      <c r="J5" s="1" t="s">
        <v>599</v>
      </c>
      <c r="K5" s="1" t="s">
        <v>619</v>
      </c>
      <c r="L5" s="1" t="s">
        <v>619</v>
      </c>
      <c r="M5" s="1" t="s">
        <v>600</v>
      </c>
      <c r="N5" s="1" t="s">
        <v>600</v>
      </c>
      <c r="O5" s="1" t="s">
        <v>601</v>
      </c>
      <c r="P5" s="1" t="s">
        <v>602</v>
      </c>
      <c r="Q5" s="1" t="s">
        <v>603</v>
      </c>
      <c r="R5" s="1" t="s">
        <v>620</v>
      </c>
      <c r="S5" s="1" t="s">
        <v>73</v>
      </c>
      <c r="T5" s="1" t="s">
        <v>605</v>
      </c>
      <c r="U5" s="1" t="s">
        <v>606</v>
      </c>
      <c r="V5" s="1" t="s">
        <v>613</v>
      </c>
    </row>
    <row r="6" s="1" customFormat="1" spans="1:22">
      <c r="A6" s="1" t="s">
        <v>423</v>
      </c>
      <c r="B6" s="1" t="s">
        <v>314</v>
      </c>
      <c r="C6" s="1" t="s">
        <v>424</v>
      </c>
      <c r="D6" s="1" t="s">
        <v>621</v>
      </c>
      <c r="E6" s="1" t="s">
        <v>622</v>
      </c>
      <c r="F6" s="1" t="s">
        <v>306</v>
      </c>
      <c r="G6" s="1" t="s">
        <v>428</v>
      </c>
      <c r="H6" s="1" t="s">
        <v>597</v>
      </c>
      <c r="I6" s="1" t="s">
        <v>623</v>
      </c>
      <c r="J6" s="1" t="s">
        <v>599</v>
      </c>
      <c r="K6" s="1" t="s">
        <v>623</v>
      </c>
      <c r="L6" s="1" t="s">
        <v>623</v>
      </c>
      <c r="M6" s="1" t="s">
        <v>600</v>
      </c>
      <c r="N6" s="1" t="s">
        <v>600</v>
      </c>
      <c r="O6" s="1" t="s">
        <v>601</v>
      </c>
      <c r="P6" s="1" t="s">
        <v>602</v>
      </c>
      <c r="Q6" s="1" t="s">
        <v>603</v>
      </c>
      <c r="R6" s="1" t="s">
        <v>624</v>
      </c>
      <c r="S6" s="1" t="s">
        <v>73</v>
      </c>
      <c r="T6" s="1" t="s">
        <v>605</v>
      </c>
      <c r="U6" s="1" t="s">
        <v>606</v>
      </c>
      <c r="V6" s="1" t="s">
        <v>625</v>
      </c>
    </row>
    <row r="7" s="1" customFormat="1" spans="1:22">
      <c r="A7" s="1" t="s">
        <v>415</v>
      </c>
      <c r="B7" s="1" t="s">
        <v>314</v>
      </c>
      <c r="C7" s="1" t="s">
        <v>416</v>
      </c>
      <c r="D7" s="1" t="s">
        <v>418</v>
      </c>
      <c r="E7" s="1" t="s">
        <v>626</v>
      </c>
      <c r="F7" s="1" t="s">
        <v>314</v>
      </c>
      <c r="G7" s="1" t="s">
        <v>306</v>
      </c>
      <c r="H7" s="1" t="s">
        <v>597</v>
      </c>
      <c r="I7" s="1" t="s">
        <v>627</v>
      </c>
      <c r="J7" s="1" t="s">
        <v>599</v>
      </c>
      <c r="K7" s="1" t="s">
        <v>627</v>
      </c>
      <c r="L7" s="1" t="s">
        <v>627</v>
      </c>
      <c r="M7" s="1" t="s">
        <v>600</v>
      </c>
      <c r="N7" s="1" t="s">
        <v>600</v>
      </c>
      <c r="O7" s="1" t="s">
        <v>601</v>
      </c>
      <c r="P7" s="1" t="s">
        <v>602</v>
      </c>
      <c r="Q7" s="1" t="s">
        <v>603</v>
      </c>
      <c r="R7" s="1" t="s">
        <v>628</v>
      </c>
      <c r="S7" s="1" t="s">
        <v>73</v>
      </c>
      <c r="T7" s="1" t="s">
        <v>605</v>
      </c>
      <c r="U7" s="1" t="s">
        <v>606</v>
      </c>
      <c r="V7" s="1" t="s">
        <v>613</v>
      </c>
    </row>
    <row r="8" s="1" customFormat="1" spans="1:22">
      <c r="A8" s="1" t="s">
        <v>455</v>
      </c>
      <c r="B8" s="1" t="s">
        <v>314</v>
      </c>
      <c r="C8" s="1" t="s">
        <v>456</v>
      </c>
      <c r="D8" s="1" t="s">
        <v>629</v>
      </c>
      <c r="E8" s="1" t="s">
        <v>630</v>
      </c>
      <c r="F8" s="1" t="s">
        <v>314</v>
      </c>
      <c r="G8" s="1" t="s">
        <v>428</v>
      </c>
      <c r="H8" s="1" t="s">
        <v>597</v>
      </c>
      <c r="I8" s="1" t="s">
        <v>631</v>
      </c>
      <c r="J8" s="1" t="s">
        <v>599</v>
      </c>
      <c r="K8" s="1" t="s">
        <v>631</v>
      </c>
      <c r="L8" s="1" t="s">
        <v>631</v>
      </c>
      <c r="M8" s="1" t="s">
        <v>600</v>
      </c>
      <c r="N8" s="1" t="s">
        <v>600</v>
      </c>
      <c r="O8" s="1" t="s">
        <v>601</v>
      </c>
      <c r="P8" s="1" t="s">
        <v>602</v>
      </c>
      <c r="Q8" s="1" t="s">
        <v>603</v>
      </c>
      <c r="R8" s="1" t="s">
        <v>632</v>
      </c>
      <c r="S8" s="1" t="s">
        <v>73</v>
      </c>
      <c r="T8" s="1" t="s">
        <v>605</v>
      </c>
      <c r="U8" s="1" t="s">
        <v>612</v>
      </c>
      <c r="V8" s="1" t="s">
        <v>613</v>
      </c>
    </row>
    <row r="9" s="1" customFormat="1" spans="1:22">
      <c r="A9" s="1" t="s">
        <v>451</v>
      </c>
      <c r="B9" s="1" t="s">
        <v>314</v>
      </c>
      <c r="C9" s="1" t="s">
        <v>452</v>
      </c>
      <c r="D9" s="1" t="s">
        <v>633</v>
      </c>
      <c r="E9" s="1" t="s">
        <v>634</v>
      </c>
      <c r="F9" s="1" t="s">
        <v>314</v>
      </c>
      <c r="G9" s="1" t="s">
        <v>428</v>
      </c>
      <c r="H9" s="1" t="s">
        <v>597</v>
      </c>
      <c r="I9" s="1" t="s">
        <v>635</v>
      </c>
      <c r="J9" s="1" t="s">
        <v>599</v>
      </c>
      <c r="K9" s="1" t="s">
        <v>635</v>
      </c>
      <c r="L9" s="1" t="s">
        <v>635</v>
      </c>
      <c r="M9" s="1" t="s">
        <v>600</v>
      </c>
      <c r="N9" s="1" t="s">
        <v>600</v>
      </c>
      <c r="O9" s="1" t="s">
        <v>601</v>
      </c>
      <c r="P9" s="1" t="s">
        <v>602</v>
      </c>
      <c r="Q9" s="1" t="s">
        <v>603</v>
      </c>
      <c r="R9" s="1" t="s">
        <v>636</v>
      </c>
      <c r="S9" s="1" t="s">
        <v>73</v>
      </c>
      <c r="T9" s="1" t="s">
        <v>605</v>
      </c>
      <c r="U9" s="1" t="s">
        <v>606</v>
      </c>
      <c r="V9" s="1" t="s">
        <v>613</v>
      </c>
    </row>
    <row r="10" s="1" customFormat="1" spans="1:22">
      <c r="A10" s="1" t="s">
        <v>403</v>
      </c>
      <c r="B10" s="1" t="s">
        <v>314</v>
      </c>
      <c r="C10" s="1" t="s">
        <v>404</v>
      </c>
      <c r="D10" s="1" t="s">
        <v>637</v>
      </c>
      <c r="E10" s="1" t="s">
        <v>638</v>
      </c>
      <c r="F10" s="1" t="s">
        <v>314</v>
      </c>
      <c r="G10" s="1" t="s">
        <v>306</v>
      </c>
      <c r="H10" s="1" t="s">
        <v>597</v>
      </c>
      <c r="I10" s="1" t="s">
        <v>639</v>
      </c>
      <c r="J10" s="1" t="s">
        <v>599</v>
      </c>
      <c r="K10" s="1" t="s">
        <v>639</v>
      </c>
      <c r="L10" s="1" t="s">
        <v>639</v>
      </c>
      <c r="M10" s="1" t="s">
        <v>600</v>
      </c>
      <c r="N10" s="1" t="s">
        <v>600</v>
      </c>
      <c r="O10" s="1" t="s">
        <v>601</v>
      </c>
      <c r="P10" s="1" t="s">
        <v>602</v>
      </c>
      <c r="Q10" s="1" t="s">
        <v>603</v>
      </c>
      <c r="R10" s="1" t="s">
        <v>640</v>
      </c>
      <c r="S10" s="1" t="s">
        <v>73</v>
      </c>
      <c r="T10" s="1" t="s">
        <v>605</v>
      </c>
      <c r="U10" s="1" t="s">
        <v>612</v>
      </c>
      <c r="V10" s="1" t="s">
        <v>613</v>
      </c>
    </row>
    <row r="11" s="1" customFormat="1" spans="1:22">
      <c r="A11" s="1" t="s">
        <v>410</v>
      </c>
      <c r="B11" s="1" t="s">
        <v>314</v>
      </c>
      <c r="C11" s="1" t="s">
        <v>411</v>
      </c>
      <c r="D11" s="1" t="s">
        <v>641</v>
      </c>
      <c r="E11" s="1" t="s">
        <v>642</v>
      </c>
      <c r="F11" s="1" t="s">
        <v>314</v>
      </c>
      <c r="G11" s="1" t="s">
        <v>306</v>
      </c>
      <c r="H11" s="1" t="s">
        <v>597</v>
      </c>
      <c r="I11" s="1" t="s">
        <v>643</v>
      </c>
      <c r="J11" s="1" t="s">
        <v>599</v>
      </c>
      <c r="K11" s="1" t="s">
        <v>643</v>
      </c>
      <c r="L11" s="1" t="s">
        <v>643</v>
      </c>
      <c r="M11" s="1" t="s">
        <v>600</v>
      </c>
      <c r="N11" s="1" t="s">
        <v>600</v>
      </c>
      <c r="O11" s="1" t="s">
        <v>601</v>
      </c>
      <c r="P11" s="1" t="s">
        <v>602</v>
      </c>
      <c r="Q11" s="1" t="s">
        <v>603</v>
      </c>
      <c r="R11" s="1" t="s">
        <v>644</v>
      </c>
      <c r="S11" s="1" t="s">
        <v>73</v>
      </c>
      <c r="T11" s="1" t="s">
        <v>605</v>
      </c>
      <c r="U11" s="1" t="s">
        <v>606</v>
      </c>
      <c r="V11" s="1" t="s">
        <v>613</v>
      </c>
    </row>
    <row r="12" s="1" customFormat="1" spans="1:22">
      <c r="A12" s="1" t="s">
        <v>495</v>
      </c>
      <c r="B12" s="1" t="s">
        <v>314</v>
      </c>
      <c r="C12" s="1" t="s">
        <v>496</v>
      </c>
      <c r="D12" s="1" t="s">
        <v>645</v>
      </c>
      <c r="E12" s="1" t="s">
        <v>646</v>
      </c>
      <c r="F12" s="1" t="s">
        <v>314</v>
      </c>
      <c r="G12" s="1" t="s">
        <v>466</v>
      </c>
      <c r="H12" s="1" t="s">
        <v>597</v>
      </c>
      <c r="I12" s="1" t="s">
        <v>647</v>
      </c>
      <c r="J12" s="1" t="s">
        <v>599</v>
      </c>
      <c r="K12" s="1" t="s">
        <v>647</v>
      </c>
      <c r="L12" s="1" t="s">
        <v>647</v>
      </c>
      <c r="M12" s="1" t="s">
        <v>600</v>
      </c>
      <c r="N12" s="1" t="s">
        <v>600</v>
      </c>
      <c r="O12" s="1" t="s">
        <v>601</v>
      </c>
      <c r="P12" s="1" t="s">
        <v>602</v>
      </c>
      <c r="Q12" s="1" t="s">
        <v>603</v>
      </c>
      <c r="R12" s="1" t="s">
        <v>648</v>
      </c>
      <c r="S12" s="1" t="s">
        <v>73</v>
      </c>
      <c r="T12" s="1" t="s">
        <v>605</v>
      </c>
      <c r="U12" s="1" t="s">
        <v>612</v>
      </c>
      <c r="V12" s="1" t="s">
        <v>625</v>
      </c>
    </row>
    <row r="13" s="1" customFormat="1" spans="1:22">
      <c r="A13" s="1" t="s">
        <v>535</v>
      </c>
      <c r="B13" s="1" t="s">
        <v>242</v>
      </c>
      <c r="C13" s="1" t="s">
        <v>536</v>
      </c>
      <c r="D13" s="1" t="s">
        <v>633</v>
      </c>
      <c r="E13" s="1" t="s">
        <v>649</v>
      </c>
      <c r="F13" s="1" t="s">
        <v>314</v>
      </c>
      <c r="G13" s="1" t="s">
        <v>466</v>
      </c>
      <c r="H13" s="1" t="s">
        <v>597</v>
      </c>
      <c r="I13" s="1" t="s">
        <v>650</v>
      </c>
      <c r="J13" s="1" t="s">
        <v>599</v>
      </c>
      <c r="K13" s="1" t="s">
        <v>650</v>
      </c>
      <c r="L13" s="1" t="s">
        <v>650</v>
      </c>
      <c r="M13" s="1" t="s">
        <v>600</v>
      </c>
      <c r="N13" s="1" t="s">
        <v>600</v>
      </c>
      <c r="O13" s="1" t="s">
        <v>601</v>
      </c>
      <c r="P13" s="1" t="s">
        <v>602</v>
      </c>
      <c r="Q13" s="1" t="s">
        <v>603</v>
      </c>
      <c r="R13" s="1" t="s">
        <v>651</v>
      </c>
      <c r="S13" s="1" t="s">
        <v>73</v>
      </c>
      <c r="T13" s="1" t="s">
        <v>605</v>
      </c>
      <c r="U13" s="1" t="s">
        <v>606</v>
      </c>
      <c r="V13" s="1" t="s">
        <v>613</v>
      </c>
    </row>
    <row r="14" s="1" customFormat="1" spans="1:22">
      <c r="A14" s="1" t="s">
        <v>394</v>
      </c>
      <c r="B14" s="1" t="s">
        <v>242</v>
      </c>
      <c r="C14" s="1" t="s">
        <v>395</v>
      </c>
      <c r="D14" s="1" t="s">
        <v>397</v>
      </c>
      <c r="E14" s="1" t="s">
        <v>652</v>
      </c>
      <c r="F14" s="1" t="s">
        <v>314</v>
      </c>
      <c r="G14" s="1" t="s">
        <v>306</v>
      </c>
      <c r="H14" s="1" t="s">
        <v>597</v>
      </c>
      <c r="I14" s="1" t="s">
        <v>653</v>
      </c>
      <c r="J14" s="1" t="s">
        <v>599</v>
      </c>
      <c r="K14" s="1" t="s">
        <v>653</v>
      </c>
      <c r="L14" s="1" t="s">
        <v>653</v>
      </c>
      <c r="M14" s="1" t="s">
        <v>600</v>
      </c>
      <c r="N14" s="1" t="s">
        <v>600</v>
      </c>
      <c r="O14" s="1" t="s">
        <v>601</v>
      </c>
      <c r="P14" s="1" t="s">
        <v>602</v>
      </c>
      <c r="Q14" s="1" t="s">
        <v>603</v>
      </c>
      <c r="R14" s="1" t="s">
        <v>654</v>
      </c>
      <c r="S14" s="1" t="s">
        <v>73</v>
      </c>
      <c r="T14" s="1" t="s">
        <v>605</v>
      </c>
      <c r="U14" s="1" t="s">
        <v>606</v>
      </c>
      <c r="V14" s="1" t="s">
        <v>613</v>
      </c>
    </row>
    <row r="15" s="1" customFormat="1" spans="1:22">
      <c r="A15" s="1" t="s">
        <v>354</v>
      </c>
      <c r="B15" s="1" t="s">
        <v>242</v>
      </c>
      <c r="C15" s="1" t="s">
        <v>355</v>
      </c>
      <c r="D15" s="1" t="s">
        <v>266</v>
      </c>
      <c r="E15" s="1" t="s">
        <v>655</v>
      </c>
      <c r="F15" s="1" t="s">
        <v>242</v>
      </c>
      <c r="G15" s="1" t="s">
        <v>314</v>
      </c>
      <c r="H15" s="1" t="s">
        <v>597</v>
      </c>
      <c r="I15" s="1" t="s">
        <v>615</v>
      </c>
      <c r="J15" s="1" t="s">
        <v>599</v>
      </c>
      <c r="K15" s="1" t="s">
        <v>615</v>
      </c>
      <c r="L15" s="1" t="s">
        <v>615</v>
      </c>
      <c r="M15" s="1" t="s">
        <v>600</v>
      </c>
      <c r="N15" s="1" t="s">
        <v>600</v>
      </c>
      <c r="O15" s="1" t="s">
        <v>601</v>
      </c>
      <c r="P15" s="1" t="s">
        <v>602</v>
      </c>
      <c r="Q15" s="1" t="s">
        <v>603</v>
      </c>
      <c r="R15" s="1" t="s">
        <v>656</v>
      </c>
      <c r="S15" s="1" t="s">
        <v>73</v>
      </c>
      <c r="T15" s="1" t="s">
        <v>605</v>
      </c>
      <c r="U15" s="1" t="s">
        <v>612</v>
      </c>
      <c r="V15" s="1" t="s">
        <v>613</v>
      </c>
    </row>
    <row r="16" s="1" customFormat="1" spans="1:22">
      <c r="A16" s="1" t="s">
        <v>357</v>
      </c>
      <c r="B16" s="1" t="s">
        <v>242</v>
      </c>
      <c r="C16" s="1" t="s">
        <v>358</v>
      </c>
      <c r="D16" s="1" t="s">
        <v>275</v>
      </c>
      <c r="E16" s="1" t="s">
        <v>657</v>
      </c>
      <c r="F16" s="1" t="s">
        <v>242</v>
      </c>
      <c r="G16" s="1" t="s">
        <v>314</v>
      </c>
      <c r="H16" s="1" t="s">
        <v>597</v>
      </c>
      <c r="I16" s="1" t="s">
        <v>658</v>
      </c>
      <c r="J16" s="1" t="s">
        <v>599</v>
      </c>
      <c r="K16" s="1" t="s">
        <v>658</v>
      </c>
      <c r="L16" s="1" t="s">
        <v>658</v>
      </c>
      <c r="M16" s="1" t="s">
        <v>600</v>
      </c>
      <c r="N16" s="1" t="s">
        <v>600</v>
      </c>
      <c r="O16" s="1" t="s">
        <v>601</v>
      </c>
      <c r="P16" s="1" t="s">
        <v>602</v>
      </c>
      <c r="Q16" s="1" t="s">
        <v>603</v>
      </c>
      <c r="R16" s="1" t="s">
        <v>659</v>
      </c>
      <c r="S16" s="1" t="s">
        <v>73</v>
      </c>
      <c r="T16" s="1" t="s">
        <v>605</v>
      </c>
      <c r="U16" s="1" t="s">
        <v>606</v>
      </c>
      <c r="V16" s="1" t="s">
        <v>613</v>
      </c>
    </row>
    <row r="17" s="1" customFormat="1" spans="1:22">
      <c r="A17" s="1" t="s">
        <v>359</v>
      </c>
      <c r="B17" s="1" t="s">
        <v>242</v>
      </c>
      <c r="C17" s="1" t="s">
        <v>360</v>
      </c>
      <c r="D17" s="1" t="s">
        <v>641</v>
      </c>
      <c r="E17" s="1" t="s">
        <v>642</v>
      </c>
      <c r="F17" s="1" t="s">
        <v>242</v>
      </c>
      <c r="G17" s="1" t="s">
        <v>314</v>
      </c>
      <c r="H17" s="1" t="s">
        <v>597</v>
      </c>
      <c r="I17" s="1" t="s">
        <v>660</v>
      </c>
      <c r="J17" s="1" t="s">
        <v>599</v>
      </c>
      <c r="K17" s="1" t="s">
        <v>660</v>
      </c>
      <c r="L17" s="1" t="s">
        <v>660</v>
      </c>
      <c r="M17" s="1" t="s">
        <v>600</v>
      </c>
      <c r="N17" s="1" t="s">
        <v>600</v>
      </c>
      <c r="O17" s="1" t="s">
        <v>601</v>
      </c>
      <c r="P17" s="1" t="s">
        <v>602</v>
      </c>
      <c r="Q17" s="1" t="s">
        <v>603</v>
      </c>
      <c r="R17" s="1" t="s">
        <v>661</v>
      </c>
      <c r="S17" s="1" t="s">
        <v>73</v>
      </c>
      <c r="T17" s="1" t="s">
        <v>605</v>
      </c>
      <c r="U17" s="1" t="s">
        <v>606</v>
      </c>
      <c r="V17" s="1" t="s">
        <v>613</v>
      </c>
    </row>
    <row r="18" s="1" customFormat="1" spans="1:22">
      <c r="A18" s="1" t="s">
        <v>431</v>
      </c>
      <c r="B18" s="1" t="s">
        <v>242</v>
      </c>
      <c r="C18" s="1" t="s">
        <v>432</v>
      </c>
      <c r="D18" s="1" t="s">
        <v>330</v>
      </c>
      <c r="E18" s="1" t="s">
        <v>662</v>
      </c>
      <c r="F18" s="1" t="s">
        <v>314</v>
      </c>
      <c r="G18" s="1" t="s">
        <v>428</v>
      </c>
      <c r="H18" s="1" t="s">
        <v>597</v>
      </c>
      <c r="I18" s="1" t="s">
        <v>663</v>
      </c>
      <c r="J18" s="1" t="s">
        <v>599</v>
      </c>
      <c r="K18" s="1" t="s">
        <v>663</v>
      </c>
      <c r="L18" s="1" t="s">
        <v>663</v>
      </c>
      <c r="M18" s="1" t="s">
        <v>600</v>
      </c>
      <c r="N18" s="1" t="s">
        <v>600</v>
      </c>
      <c r="O18" s="1" t="s">
        <v>601</v>
      </c>
      <c r="P18" s="1" t="s">
        <v>602</v>
      </c>
      <c r="Q18" s="1" t="s">
        <v>603</v>
      </c>
      <c r="R18" s="1" t="s">
        <v>664</v>
      </c>
      <c r="S18" s="1" t="s">
        <v>73</v>
      </c>
      <c r="T18" s="1" t="s">
        <v>605</v>
      </c>
      <c r="U18" s="1" t="s">
        <v>606</v>
      </c>
      <c r="V18" s="1" t="s">
        <v>607</v>
      </c>
    </row>
    <row r="19" s="1" customFormat="1" spans="1:22">
      <c r="A19" s="1" t="s">
        <v>347</v>
      </c>
      <c r="B19" s="1" t="s">
        <v>242</v>
      </c>
      <c r="C19" s="1" t="s">
        <v>348</v>
      </c>
      <c r="D19" s="1" t="s">
        <v>665</v>
      </c>
      <c r="E19" s="1" t="s">
        <v>666</v>
      </c>
      <c r="F19" s="1" t="s">
        <v>242</v>
      </c>
      <c r="G19" s="1" t="s">
        <v>314</v>
      </c>
      <c r="H19" s="1" t="s">
        <v>597</v>
      </c>
      <c r="I19" s="1" t="s">
        <v>667</v>
      </c>
      <c r="J19" s="1" t="s">
        <v>599</v>
      </c>
      <c r="K19" s="1" t="s">
        <v>667</v>
      </c>
      <c r="L19" s="1" t="s">
        <v>667</v>
      </c>
      <c r="M19" s="1" t="s">
        <v>600</v>
      </c>
      <c r="N19" s="1" t="s">
        <v>600</v>
      </c>
      <c r="O19" s="1" t="s">
        <v>601</v>
      </c>
      <c r="P19" s="1" t="s">
        <v>602</v>
      </c>
      <c r="Q19" s="1" t="s">
        <v>603</v>
      </c>
      <c r="R19" s="1" t="s">
        <v>668</v>
      </c>
      <c r="S19" s="1" t="s">
        <v>73</v>
      </c>
      <c r="T19" s="1" t="s">
        <v>605</v>
      </c>
      <c r="U19" s="1" t="s">
        <v>606</v>
      </c>
      <c r="V19" s="1" t="s">
        <v>613</v>
      </c>
    </row>
    <row r="20" s="1" customFormat="1" spans="1:22">
      <c r="A20" s="1" t="s">
        <v>364</v>
      </c>
      <c r="B20" s="1" t="s">
        <v>242</v>
      </c>
      <c r="C20" s="1" t="s">
        <v>365</v>
      </c>
      <c r="D20" s="1" t="s">
        <v>105</v>
      </c>
      <c r="E20" s="1" t="s">
        <v>669</v>
      </c>
      <c r="F20" s="1" t="s">
        <v>242</v>
      </c>
      <c r="G20" s="1" t="s">
        <v>314</v>
      </c>
      <c r="H20" s="1" t="s">
        <v>597</v>
      </c>
      <c r="I20" s="1" t="s">
        <v>670</v>
      </c>
      <c r="J20" s="1" t="s">
        <v>599</v>
      </c>
      <c r="K20" s="1" t="s">
        <v>670</v>
      </c>
      <c r="L20" s="1" t="s">
        <v>670</v>
      </c>
      <c r="M20" s="1" t="s">
        <v>600</v>
      </c>
      <c r="N20" s="1" t="s">
        <v>600</v>
      </c>
      <c r="O20" s="1" t="s">
        <v>601</v>
      </c>
      <c r="P20" s="1" t="s">
        <v>602</v>
      </c>
      <c r="Q20" s="1" t="s">
        <v>603</v>
      </c>
      <c r="R20" s="1" t="s">
        <v>671</v>
      </c>
      <c r="S20" s="1" t="s">
        <v>73</v>
      </c>
      <c r="T20" s="1" t="s">
        <v>605</v>
      </c>
      <c r="U20" s="1" t="s">
        <v>612</v>
      </c>
      <c r="V20" s="1" t="s">
        <v>613</v>
      </c>
    </row>
    <row r="21" s="1" customFormat="1" spans="1:22">
      <c r="A21" s="1" t="s">
        <v>295</v>
      </c>
      <c r="B21" s="1" t="s">
        <v>127</v>
      </c>
      <c r="C21" s="1" t="s">
        <v>296</v>
      </c>
      <c r="D21" s="1" t="s">
        <v>298</v>
      </c>
      <c r="E21" s="1" t="s">
        <v>672</v>
      </c>
      <c r="F21" s="1" t="s">
        <v>127</v>
      </c>
      <c r="G21" s="1" t="s">
        <v>242</v>
      </c>
      <c r="H21" s="1" t="s">
        <v>597</v>
      </c>
      <c r="I21" s="1" t="s">
        <v>673</v>
      </c>
      <c r="J21" s="1" t="s">
        <v>599</v>
      </c>
      <c r="K21" s="1" t="s">
        <v>673</v>
      </c>
      <c r="L21" s="1" t="s">
        <v>673</v>
      </c>
      <c r="M21" s="1" t="s">
        <v>600</v>
      </c>
      <c r="N21" s="1" t="s">
        <v>600</v>
      </c>
      <c r="O21" s="1" t="s">
        <v>601</v>
      </c>
      <c r="P21" s="1" t="s">
        <v>602</v>
      </c>
      <c r="Q21" s="1" t="s">
        <v>603</v>
      </c>
      <c r="R21" s="1" t="s">
        <v>674</v>
      </c>
      <c r="S21" s="1" t="s">
        <v>73</v>
      </c>
      <c r="T21" s="1" t="s">
        <v>605</v>
      </c>
      <c r="U21" s="1" t="s">
        <v>606</v>
      </c>
      <c r="V21" s="1" t="s">
        <v>613</v>
      </c>
    </row>
    <row r="22" s="1" customFormat="1" spans="1:22">
      <c r="A22" s="1" t="s">
        <v>290</v>
      </c>
      <c r="B22" s="1" t="s">
        <v>127</v>
      </c>
      <c r="C22" s="1" t="s">
        <v>291</v>
      </c>
      <c r="D22" s="1" t="s">
        <v>224</v>
      </c>
      <c r="E22" s="1" t="s">
        <v>675</v>
      </c>
      <c r="F22" s="1" t="s">
        <v>127</v>
      </c>
      <c r="G22" s="1" t="s">
        <v>242</v>
      </c>
      <c r="H22" s="1" t="s">
        <v>597</v>
      </c>
      <c r="I22" s="1" t="s">
        <v>676</v>
      </c>
      <c r="J22" s="1" t="s">
        <v>599</v>
      </c>
      <c r="K22" s="1" t="s">
        <v>676</v>
      </c>
      <c r="L22" s="1" t="s">
        <v>676</v>
      </c>
      <c r="M22" s="1" t="s">
        <v>600</v>
      </c>
      <c r="N22" s="1" t="s">
        <v>600</v>
      </c>
      <c r="O22" s="1" t="s">
        <v>601</v>
      </c>
      <c r="P22" s="1" t="s">
        <v>602</v>
      </c>
      <c r="Q22" s="1" t="s">
        <v>603</v>
      </c>
      <c r="R22" s="1" t="s">
        <v>677</v>
      </c>
      <c r="S22" s="1" t="s">
        <v>73</v>
      </c>
      <c r="T22" s="1" t="s">
        <v>605</v>
      </c>
      <c r="U22" s="1" t="s">
        <v>612</v>
      </c>
      <c r="V22" s="1" t="s">
        <v>613</v>
      </c>
    </row>
    <row r="23" s="1" customFormat="1" spans="1:22">
      <c r="A23" s="1" t="s">
        <v>263</v>
      </c>
      <c r="B23" s="1" t="s">
        <v>127</v>
      </c>
      <c r="C23" s="1" t="s">
        <v>264</v>
      </c>
      <c r="D23" s="1" t="s">
        <v>266</v>
      </c>
      <c r="E23" s="1" t="s">
        <v>678</v>
      </c>
      <c r="F23" s="1" t="s">
        <v>127</v>
      </c>
      <c r="G23" s="1" t="s">
        <v>242</v>
      </c>
      <c r="H23" s="1" t="s">
        <v>597</v>
      </c>
      <c r="I23" s="1" t="s">
        <v>615</v>
      </c>
      <c r="J23" s="1" t="s">
        <v>599</v>
      </c>
      <c r="K23" s="1" t="s">
        <v>615</v>
      </c>
      <c r="L23" s="1" t="s">
        <v>615</v>
      </c>
      <c r="M23" s="1" t="s">
        <v>600</v>
      </c>
      <c r="N23" s="1" t="s">
        <v>600</v>
      </c>
      <c r="O23" s="1" t="s">
        <v>601</v>
      </c>
      <c r="P23" s="1" t="s">
        <v>602</v>
      </c>
      <c r="Q23" s="1" t="s">
        <v>603</v>
      </c>
      <c r="R23" s="1" t="s">
        <v>679</v>
      </c>
      <c r="S23" s="1" t="s">
        <v>73</v>
      </c>
      <c r="T23" s="1" t="s">
        <v>605</v>
      </c>
      <c r="U23" s="1" t="s">
        <v>612</v>
      </c>
      <c r="V23" s="1" t="s">
        <v>613</v>
      </c>
    </row>
    <row r="24" s="1" customFormat="1" spans="1:22">
      <c r="A24" s="1" t="s">
        <v>272</v>
      </c>
      <c r="B24" s="1" t="s">
        <v>127</v>
      </c>
      <c r="C24" s="1" t="s">
        <v>273</v>
      </c>
      <c r="D24" s="1" t="s">
        <v>275</v>
      </c>
      <c r="E24" s="1" t="s">
        <v>657</v>
      </c>
      <c r="F24" s="1" t="s">
        <v>127</v>
      </c>
      <c r="G24" s="1" t="s">
        <v>242</v>
      </c>
      <c r="H24" s="1" t="s">
        <v>597</v>
      </c>
      <c r="I24" s="1" t="s">
        <v>658</v>
      </c>
      <c r="J24" s="1" t="s">
        <v>599</v>
      </c>
      <c r="K24" s="1" t="s">
        <v>658</v>
      </c>
      <c r="L24" s="1" t="s">
        <v>658</v>
      </c>
      <c r="M24" s="1" t="s">
        <v>600</v>
      </c>
      <c r="N24" s="1" t="s">
        <v>600</v>
      </c>
      <c r="O24" s="1" t="s">
        <v>601</v>
      </c>
      <c r="P24" s="1" t="s">
        <v>602</v>
      </c>
      <c r="Q24" s="1" t="s">
        <v>603</v>
      </c>
      <c r="R24" s="1" t="s">
        <v>680</v>
      </c>
      <c r="S24" s="1" t="s">
        <v>73</v>
      </c>
      <c r="T24" s="1" t="s">
        <v>605</v>
      </c>
      <c r="U24" s="1" t="s">
        <v>606</v>
      </c>
      <c r="V24" s="1" t="s">
        <v>613</v>
      </c>
    </row>
    <row r="25" s="1" customFormat="1" spans="1:22">
      <c r="A25" s="1" t="s">
        <v>343</v>
      </c>
      <c r="B25" s="1" t="s">
        <v>127</v>
      </c>
      <c r="C25" s="1" t="s">
        <v>344</v>
      </c>
      <c r="D25" s="1" t="s">
        <v>633</v>
      </c>
      <c r="E25" s="1" t="s">
        <v>634</v>
      </c>
      <c r="F25" s="1" t="s">
        <v>127</v>
      </c>
      <c r="G25" s="1" t="s">
        <v>314</v>
      </c>
      <c r="H25" s="1" t="s">
        <v>597</v>
      </c>
      <c r="I25" s="1" t="s">
        <v>681</v>
      </c>
      <c r="J25" s="1" t="s">
        <v>599</v>
      </c>
      <c r="K25" s="1" t="s">
        <v>681</v>
      </c>
      <c r="L25" s="1" t="s">
        <v>681</v>
      </c>
      <c r="M25" s="1" t="s">
        <v>600</v>
      </c>
      <c r="N25" s="1" t="s">
        <v>600</v>
      </c>
      <c r="O25" s="1" t="s">
        <v>601</v>
      </c>
      <c r="P25" s="1" t="s">
        <v>602</v>
      </c>
      <c r="Q25" s="1" t="s">
        <v>603</v>
      </c>
      <c r="R25" s="1" t="s">
        <v>682</v>
      </c>
      <c r="S25" s="1" t="s">
        <v>73</v>
      </c>
      <c r="T25" s="1" t="s">
        <v>605</v>
      </c>
      <c r="U25" s="1" t="s">
        <v>606</v>
      </c>
      <c r="V25" s="1" t="s">
        <v>613</v>
      </c>
    </row>
    <row r="26" s="1" customFormat="1" spans="1:22">
      <c r="A26" s="1" t="s">
        <v>281</v>
      </c>
      <c r="B26" s="1" t="s">
        <v>127</v>
      </c>
      <c r="C26" s="1" t="s">
        <v>282</v>
      </c>
      <c r="D26" s="1" t="s">
        <v>637</v>
      </c>
      <c r="E26" s="1" t="s">
        <v>683</v>
      </c>
      <c r="F26" s="1" t="s">
        <v>127</v>
      </c>
      <c r="G26" s="1" t="s">
        <v>242</v>
      </c>
      <c r="H26" s="1" t="s">
        <v>597</v>
      </c>
      <c r="I26" s="1" t="s">
        <v>684</v>
      </c>
      <c r="J26" s="1" t="s">
        <v>599</v>
      </c>
      <c r="K26" s="1" t="s">
        <v>684</v>
      </c>
      <c r="L26" s="1" t="s">
        <v>684</v>
      </c>
      <c r="M26" s="1" t="s">
        <v>600</v>
      </c>
      <c r="N26" s="1" t="s">
        <v>600</v>
      </c>
      <c r="O26" s="1" t="s">
        <v>601</v>
      </c>
      <c r="P26" s="1" t="s">
        <v>602</v>
      </c>
      <c r="Q26" s="1" t="s">
        <v>603</v>
      </c>
      <c r="R26" s="1" t="s">
        <v>685</v>
      </c>
      <c r="S26" s="1" t="s">
        <v>73</v>
      </c>
      <c r="T26" s="1" t="s">
        <v>605</v>
      </c>
      <c r="U26" s="1" t="s">
        <v>612</v>
      </c>
      <c r="V26" s="1" t="s">
        <v>613</v>
      </c>
    </row>
    <row r="27" s="1" customFormat="1" spans="1:22">
      <c r="A27" s="1" t="s">
        <v>318</v>
      </c>
      <c r="B27" s="1" t="s">
        <v>127</v>
      </c>
      <c r="C27" s="1" t="s">
        <v>319</v>
      </c>
      <c r="D27" s="1" t="s">
        <v>321</v>
      </c>
      <c r="E27" s="1" t="s">
        <v>686</v>
      </c>
      <c r="F27" s="1" t="s">
        <v>242</v>
      </c>
      <c r="G27" s="1" t="s">
        <v>314</v>
      </c>
      <c r="H27" s="1" t="s">
        <v>597</v>
      </c>
      <c r="I27" s="1" t="s">
        <v>687</v>
      </c>
      <c r="J27" s="1" t="s">
        <v>599</v>
      </c>
      <c r="K27" s="1" t="s">
        <v>687</v>
      </c>
      <c r="L27" s="1" t="s">
        <v>687</v>
      </c>
      <c r="M27" s="1" t="s">
        <v>600</v>
      </c>
      <c r="N27" s="1" t="s">
        <v>600</v>
      </c>
      <c r="O27" s="1" t="s">
        <v>601</v>
      </c>
      <c r="P27" s="1" t="s">
        <v>602</v>
      </c>
      <c r="Q27" s="1" t="s">
        <v>603</v>
      </c>
      <c r="R27" s="1" t="s">
        <v>688</v>
      </c>
      <c r="S27" s="1" t="s">
        <v>73</v>
      </c>
      <c r="T27" s="1" t="s">
        <v>605</v>
      </c>
      <c r="U27" s="1" t="s">
        <v>606</v>
      </c>
      <c r="V27" s="1" t="s">
        <v>689</v>
      </c>
    </row>
    <row r="28" s="1" customFormat="1" spans="1:22">
      <c r="A28" s="1" t="s">
        <v>229</v>
      </c>
      <c r="B28" s="1" t="s">
        <v>81</v>
      </c>
      <c r="C28" s="1" t="s">
        <v>230</v>
      </c>
      <c r="D28" s="1" t="s">
        <v>690</v>
      </c>
      <c r="E28" s="1" t="s">
        <v>691</v>
      </c>
      <c r="F28" s="1" t="s">
        <v>81</v>
      </c>
      <c r="G28" s="1" t="s">
        <v>127</v>
      </c>
      <c r="H28" s="1" t="s">
        <v>597</v>
      </c>
      <c r="I28" s="1" t="s">
        <v>692</v>
      </c>
      <c r="J28" s="1" t="s">
        <v>599</v>
      </c>
      <c r="K28" s="1" t="s">
        <v>692</v>
      </c>
      <c r="L28" s="1" t="s">
        <v>692</v>
      </c>
      <c r="M28" s="1" t="s">
        <v>600</v>
      </c>
      <c r="N28" s="1" t="s">
        <v>600</v>
      </c>
      <c r="O28" s="1" t="s">
        <v>601</v>
      </c>
      <c r="P28" s="1" t="s">
        <v>602</v>
      </c>
      <c r="Q28" s="1" t="s">
        <v>603</v>
      </c>
      <c r="R28" s="1" t="s">
        <v>693</v>
      </c>
      <c r="S28" s="1" t="s">
        <v>73</v>
      </c>
      <c r="T28" s="1" t="s">
        <v>605</v>
      </c>
      <c r="U28" s="1" t="s">
        <v>606</v>
      </c>
      <c r="V28" s="1" t="s">
        <v>613</v>
      </c>
    </row>
    <row r="29" s="1" customFormat="1" spans="1:22">
      <c r="A29" s="1" t="s">
        <v>387</v>
      </c>
      <c r="B29" s="1" t="s">
        <v>81</v>
      </c>
      <c r="C29" s="1" t="s">
        <v>388</v>
      </c>
      <c r="D29" s="1" t="s">
        <v>690</v>
      </c>
      <c r="E29" s="1" t="s">
        <v>694</v>
      </c>
      <c r="F29" s="1" t="s">
        <v>81</v>
      </c>
      <c r="G29" s="1" t="s">
        <v>306</v>
      </c>
      <c r="H29" s="1" t="s">
        <v>597</v>
      </c>
      <c r="I29" s="1" t="s">
        <v>695</v>
      </c>
      <c r="J29" s="1" t="s">
        <v>599</v>
      </c>
      <c r="K29" s="1" t="s">
        <v>695</v>
      </c>
      <c r="L29" s="1" t="s">
        <v>695</v>
      </c>
      <c r="M29" s="1" t="s">
        <v>600</v>
      </c>
      <c r="N29" s="1" t="s">
        <v>600</v>
      </c>
      <c r="O29" s="1" t="s">
        <v>601</v>
      </c>
      <c r="P29" s="1" t="s">
        <v>602</v>
      </c>
      <c r="Q29" s="1" t="s">
        <v>603</v>
      </c>
      <c r="R29" s="1" t="s">
        <v>696</v>
      </c>
      <c r="S29" s="1" t="s">
        <v>73</v>
      </c>
      <c r="T29" s="1" t="s">
        <v>605</v>
      </c>
      <c r="U29" s="1" t="s">
        <v>606</v>
      </c>
      <c r="V29" s="1" t="s">
        <v>613</v>
      </c>
    </row>
    <row r="30" s="1" customFormat="1" spans="1:22">
      <c r="A30" s="1" t="s">
        <v>258</v>
      </c>
      <c r="B30" s="1" t="s">
        <v>81</v>
      </c>
      <c r="C30" s="1" t="s">
        <v>259</v>
      </c>
      <c r="D30" s="1" t="s">
        <v>697</v>
      </c>
      <c r="E30" s="1" t="s">
        <v>698</v>
      </c>
      <c r="F30" s="1" t="s">
        <v>127</v>
      </c>
      <c r="G30" s="1" t="s">
        <v>242</v>
      </c>
      <c r="H30" s="1" t="s">
        <v>597</v>
      </c>
      <c r="I30" s="1" t="s">
        <v>699</v>
      </c>
      <c r="J30" s="1" t="s">
        <v>599</v>
      </c>
      <c r="K30" s="1" t="s">
        <v>699</v>
      </c>
      <c r="L30" s="1" t="s">
        <v>699</v>
      </c>
      <c r="M30" s="1" t="s">
        <v>600</v>
      </c>
      <c r="N30" s="1" t="s">
        <v>600</v>
      </c>
      <c r="O30" s="1" t="s">
        <v>601</v>
      </c>
      <c r="P30" s="1" t="s">
        <v>602</v>
      </c>
      <c r="Q30" s="1" t="s">
        <v>603</v>
      </c>
      <c r="R30" s="1" t="s">
        <v>700</v>
      </c>
      <c r="S30" s="1" t="s">
        <v>73</v>
      </c>
      <c r="T30" s="1" t="s">
        <v>605</v>
      </c>
      <c r="U30" s="1" t="s">
        <v>612</v>
      </c>
      <c r="V30" s="1" t="s">
        <v>613</v>
      </c>
    </row>
    <row r="31" s="1" customFormat="1" spans="1:22">
      <c r="A31" s="1" t="s">
        <v>309</v>
      </c>
      <c r="B31" s="1" t="s">
        <v>81</v>
      </c>
      <c r="C31" s="1" t="s">
        <v>310</v>
      </c>
      <c r="D31" s="1" t="s">
        <v>312</v>
      </c>
      <c r="E31" s="1" t="s">
        <v>701</v>
      </c>
      <c r="F31" s="1" t="s">
        <v>127</v>
      </c>
      <c r="G31" s="1" t="s">
        <v>314</v>
      </c>
      <c r="H31" s="1" t="s">
        <v>597</v>
      </c>
      <c r="I31" s="1" t="s">
        <v>702</v>
      </c>
      <c r="J31" s="1" t="s">
        <v>599</v>
      </c>
      <c r="K31" s="1" t="s">
        <v>702</v>
      </c>
      <c r="L31" s="1" t="s">
        <v>702</v>
      </c>
      <c r="M31" s="1" t="s">
        <v>600</v>
      </c>
      <c r="N31" s="1" t="s">
        <v>600</v>
      </c>
      <c r="O31" s="1" t="s">
        <v>601</v>
      </c>
      <c r="P31" s="1" t="s">
        <v>602</v>
      </c>
      <c r="Q31" s="1" t="s">
        <v>603</v>
      </c>
      <c r="R31" s="1" t="s">
        <v>703</v>
      </c>
      <c r="S31" s="1" t="s">
        <v>73</v>
      </c>
      <c r="T31" s="1" t="s">
        <v>605</v>
      </c>
      <c r="U31" s="1" t="s">
        <v>612</v>
      </c>
      <c r="V31" s="1" t="s">
        <v>689</v>
      </c>
    </row>
    <row r="32" s="1" customFormat="1" spans="1:22">
      <c r="A32" s="1" t="s">
        <v>335</v>
      </c>
      <c r="B32" s="1" t="s">
        <v>81</v>
      </c>
      <c r="C32" s="1" t="s">
        <v>336</v>
      </c>
      <c r="D32" s="1" t="s">
        <v>338</v>
      </c>
      <c r="E32" s="1" t="s">
        <v>704</v>
      </c>
      <c r="F32" s="1" t="s">
        <v>127</v>
      </c>
      <c r="G32" s="1" t="s">
        <v>314</v>
      </c>
      <c r="H32" s="1" t="s">
        <v>597</v>
      </c>
      <c r="I32" s="1" t="s">
        <v>705</v>
      </c>
      <c r="J32" s="1" t="s">
        <v>599</v>
      </c>
      <c r="K32" s="1" t="s">
        <v>705</v>
      </c>
      <c r="L32" s="1" t="s">
        <v>705</v>
      </c>
      <c r="M32" s="1" t="s">
        <v>600</v>
      </c>
      <c r="N32" s="1" t="s">
        <v>600</v>
      </c>
      <c r="O32" s="1" t="s">
        <v>601</v>
      </c>
      <c r="P32" s="1" t="s">
        <v>602</v>
      </c>
      <c r="Q32" s="1" t="s">
        <v>603</v>
      </c>
      <c r="R32" s="1" t="s">
        <v>706</v>
      </c>
      <c r="S32" s="1" t="s">
        <v>73</v>
      </c>
      <c r="T32" s="1" t="s">
        <v>605</v>
      </c>
      <c r="U32" s="1" t="s">
        <v>606</v>
      </c>
      <c r="V32" s="1" t="s">
        <v>707</v>
      </c>
    </row>
    <row r="33" s="1" customFormat="1" spans="1:22">
      <c r="A33" s="1" t="s">
        <v>221</v>
      </c>
      <c r="B33" s="1" t="s">
        <v>81</v>
      </c>
      <c r="C33" s="1" t="s">
        <v>222</v>
      </c>
      <c r="D33" s="1" t="s">
        <v>224</v>
      </c>
      <c r="E33" s="1" t="s">
        <v>675</v>
      </c>
      <c r="F33" s="1" t="s">
        <v>81</v>
      </c>
      <c r="G33" s="1" t="s">
        <v>127</v>
      </c>
      <c r="H33" s="1" t="s">
        <v>597</v>
      </c>
      <c r="I33" s="1" t="s">
        <v>708</v>
      </c>
      <c r="J33" s="1" t="s">
        <v>599</v>
      </c>
      <c r="K33" s="1" t="s">
        <v>708</v>
      </c>
      <c r="L33" s="1" t="s">
        <v>708</v>
      </c>
      <c r="M33" s="1" t="s">
        <v>600</v>
      </c>
      <c r="N33" s="1" t="s">
        <v>600</v>
      </c>
      <c r="O33" s="1" t="s">
        <v>601</v>
      </c>
      <c r="P33" s="1" t="s">
        <v>602</v>
      </c>
      <c r="Q33" s="1" t="s">
        <v>603</v>
      </c>
      <c r="R33" s="1" t="s">
        <v>709</v>
      </c>
      <c r="S33" s="1" t="s">
        <v>73</v>
      </c>
      <c r="T33" s="1" t="s">
        <v>605</v>
      </c>
      <c r="U33" s="1" t="s">
        <v>612</v>
      </c>
      <c r="V33" s="1" t="s">
        <v>613</v>
      </c>
    </row>
    <row r="34" s="1" customFormat="1" spans="1:22">
      <c r="A34" s="1" t="s">
        <v>249</v>
      </c>
      <c r="B34" s="1" t="s">
        <v>81</v>
      </c>
      <c r="C34" s="1" t="s">
        <v>250</v>
      </c>
      <c r="D34" s="1" t="s">
        <v>641</v>
      </c>
      <c r="E34" s="1" t="s">
        <v>642</v>
      </c>
      <c r="F34" s="1" t="s">
        <v>81</v>
      </c>
      <c r="G34" s="1" t="s">
        <v>242</v>
      </c>
      <c r="H34" s="1" t="s">
        <v>597</v>
      </c>
      <c r="I34" s="1" t="s">
        <v>710</v>
      </c>
      <c r="J34" s="1" t="s">
        <v>599</v>
      </c>
      <c r="K34" s="1" t="s">
        <v>710</v>
      </c>
      <c r="L34" s="1" t="s">
        <v>710</v>
      </c>
      <c r="M34" s="1" t="s">
        <v>600</v>
      </c>
      <c r="N34" s="1" t="s">
        <v>600</v>
      </c>
      <c r="O34" s="1" t="s">
        <v>601</v>
      </c>
      <c r="P34" s="1" t="s">
        <v>602</v>
      </c>
      <c r="Q34" s="1" t="s">
        <v>603</v>
      </c>
      <c r="R34" s="1" t="s">
        <v>711</v>
      </c>
      <c r="S34" s="1" t="s">
        <v>73</v>
      </c>
      <c r="T34" s="1" t="s">
        <v>605</v>
      </c>
      <c r="U34" s="1" t="s">
        <v>612</v>
      </c>
      <c r="V34" s="1" t="s">
        <v>613</v>
      </c>
    </row>
    <row r="35" s="1" customFormat="1" spans="1:22">
      <c r="A35" s="1" t="s">
        <v>237</v>
      </c>
      <c r="B35" s="1" t="s">
        <v>117</v>
      </c>
      <c r="C35" s="1" t="s">
        <v>238</v>
      </c>
      <c r="D35" s="1" t="s">
        <v>712</v>
      </c>
      <c r="E35" s="1" t="s">
        <v>713</v>
      </c>
      <c r="F35" s="1" t="s">
        <v>81</v>
      </c>
      <c r="G35" s="1" t="s">
        <v>242</v>
      </c>
      <c r="H35" s="1" t="s">
        <v>597</v>
      </c>
      <c r="I35" s="1" t="s">
        <v>714</v>
      </c>
      <c r="J35" s="1" t="s">
        <v>599</v>
      </c>
      <c r="K35" s="1" t="s">
        <v>714</v>
      </c>
      <c r="L35" s="1" t="s">
        <v>714</v>
      </c>
      <c r="M35" s="1" t="s">
        <v>600</v>
      </c>
      <c r="N35" s="1" t="s">
        <v>600</v>
      </c>
      <c r="O35" s="1" t="s">
        <v>601</v>
      </c>
      <c r="P35" s="1" t="s">
        <v>602</v>
      </c>
      <c r="Q35" s="1" t="s">
        <v>603</v>
      </c>
      <c r="R35" s="1" t="s">
        <v>715</v>
      </c>
      <c r="S35" s="1" t="s">
        <v>73</v>
      </c>
      <c r="T35" s="1" t="s">
        <v>605</v>
      </c>
      <c r="U35" s="1" t="s">
        <v>612</v>
      </c>
      <c r="V35" s="1" t="s">
        <v>613</v>
      </c>
    </row>
    <row r="36" s="1" customFormat="1" spans="1:22">
      <c r="A36" s="1" t="s">
        <v>185</v>
      </c>
      <c r="B36" s="1" t="s">
        <v>117</v>
      </c>
      <c r="C36" s="1" t="s">
        <v>186</v>
      </c>
      <c r="D36" s="1" t="s">
        <v>716</v>
      </c>
      <c r="E36" s="1" t="s">
        <v>717</v>
      </c>
      <c r="F36" s="1" t="s">
        <v>81</v>
      </c>
      <c r="G36" s="1" t="s">
        <v>127</v>
      </c>
      <c r="H36" s="1" t="s">
        <v>597</v>
      </c>
      <c r="I36" s="1" t="s">
        <v>718</v>
      </c>
      <c r="J36" s="1" t="s">
        <v>599</v>
      </c>
      <c r="K36" s="1" t="s">
        <v>718</v>
      </c>
      <c r="L36" s="1" t="s">
        <v>718</v>
      </c>
      <c r="M36" s="1" t="s">
        <v>600</v>
      </c>
      <c r="N36" s="1" t="s">
        <v>600</v>
      </c>
      <c r="O36" s="1" t="s">
        <v>601</v>
      </c>
      <c r="P36" s="1" t="s">
        <v>602</v>
      </c>
      <c r="Q36" s="1" t="s">
        <v>603</v>
      </c>
      <c r="R36" s="1" t="s">
        <v>719</v>
      </c>
      <c r="S36" s="1" t="s">
        <v>73</v>
      </c>
      <c r="T36" s="1" t="s">
        <v>605</v>
      </c>
      <c r="U36" s="1" t="s">
        <v>606</v>
      </c>
      <c r="V36" s="1" t="s">
        <v>613</v>
      </c>
    </row>
    <row r="37" s="1" customFormat="1" spans="1:22">
      <c r="A37" s="1" t="s">
        <v>112</v>
      </c>
      <c r="B37" s="1" t="s">
        <v>117</v>
      </c>
      <c r="C37" s="1" t="s">
        <v>113</v>
      </c>
      <c r="D37" s="1" t="s">
        <v>720</v>
      </c>
      <c r="E37" s="1" t="s">
        <v>721</v>
      </c>
      <c r="F37" s="1" t="s">
        <v>117</v>
      </c>
      <c r="G37" s="1" t="s">
        <v>81</v>
      </c>
      <c r="H37" s="1" t="s">
        <v>597</v>
      </c>
      <c r="I37" s="1" t="s">
        <v>722</v>
      </c>
      <c r="J37" s="1" t="s">
        <v>599</v>
      </c>
      <c r="K37" s="1" t="s">
        <v>722</v>
      </c>
      <c r="L37" s="1" t="s">
        <v>722</v>
      </c>
      <c r="M37" s="1" t="s">
        <v>600</v>
      </c>
      <c r="N37" s="1" t="s">
        <v>600</v>
      </c>
      <c r="O37" s="1" t="s">
        <v>601</v>
      </c>
      <c r="P37" s="1" t="s">
        <v>602</v>
      </c>
      <c r="Q37" s="1" t="s">
        <v>603</v>
      </c>
      <c r="R37" s="1" t="s">
        <v>723</v>
      </c>
      <c r="S37" s="1" t="s">
        <v>73</v>
      </c>
      <c r="T37" s="1" t="s">
        <v>605</v>
      </c>
      <c r="U37" s="1" t="s">
        <v>606</v>
      </c>
      <c r="V37" s="1" t="s">
        <v>724</v>
      </c>
    </row>
    <row r="38" s="1" customFormat="1" spans="1:22">
      <c r="A38" s="1" t="s">
        <v>247</v>
      </c>
      <c r="B38" s="1" t="s">
        <v>117</v>
      </c>
      <c r="C38" s="1" t="s">
        <v>248</v>
      </c>
      <c r="D38" s="1" t="s">
        <v>105</v>
      </c>
      <c r="E38" s="1" t="s">
        <v>669</v>
      </c>
      <c r="F38" s="1" t="s">
        <v>81</v>
      </c>
      <c r="G38" s="1" t="s">
        <v>242</v>
      </c>
      <c r="H38" s="1" t="s">
        <v>597</v>
      </c>
      <c r="I38" s="1" t="s">
        <v>725</v>
      </c>
      <c r="J38" s="1" t="s">
        <v>599</v>
      </c>
      <c r="K38" s="1" t="s">
        <v>725</v>
      </c>
      <c r="L38" s="1" t="s">
        <v>725</v>
      </c>
      <c r="M38" s="1" t="s">
        <v>600</v>
      </c>
      <c r="N38" s="1" t="s">
        <v>600</v>
      </c>
      <c r="O38" s="1" t="s">
        <v>601</v>
      </c>
      <c r="P38" s="1" t="s">
        <v>602</v>
      </c>
      <c r="Q38" s="1" t="s">
        <v>603</v>
      </c>
      <c r="R38" s="1" t="s">
        <v>726</v>
      </c>
      <c r="S38" s="1" t="s">
        <v>73</v>
      </c>
      <c r="T38" s="1" t="s">
        <v>605</v>
      </c>
      <c r="U38" s="1" t="s">
        <v>612</v>
      </c>
      <c r="V38" s="1" t="s">
        <v>613</v>
      </c>
    </row>
    <row r="39" s="1" customFormat="1" spans="1:22">
      <c r="A39" s="1" t="s">
        <v>159</v>
      </c>
      <c r="B39" s="1" t="s">
        <v>117</v>
      </c>
      <c r="C39" s="1" t="s">
        <v>160</v>
      </c>
      <c r="D39" s="1" t="s">
        <v>162</v>
      </c>
      <c r="E39" s="1" t="s">
        <v>727</v>
      </c>
      <c r="F39" s="1" t="s">
        <v>117</v>
      </c>
      <c r="G39" s="1" t="s">
        <v>127</v>
      </c>
      <c r="H39" s="1" t="s">
        <v>597</v>
      </c>
      <c r="I39" s="1" t="s">
        <v>728</v>
      </c>
      <c r="J39" s="1" t="s">
        <v>599</v>
      </c>
      <c r="K39" s="1" t="s">
        <v>728</v>
      </c>
      <c r="L39" s="1" t="s">
        <v>728</v>
      </c>
      <c r="M39" s="1" t="s">
        <v>600</v>
      </c>
      <c r="N39" s="1" t="s">
        <v>600</v>
      </c>
      <c r="O39" s="1" t="s">
        <v>601</v>
      </c>
      <c r="P39" s="1" t="s">
        <v>602</v>
      </c>
      <c r="Q39" s="1" t="s">
        <v>603</v>
      </c>
      <c r="R39" s="1" t="s">
        <v>729</v>
      </c>
      <c r="S39" s="1" t="s">
        <v>73</v>
      </c>
      <c r="T39" s="1" t="s">
        <v>605</v>
      </c>
      <c r="U39" s="1" t="s">
        <v>606</v>
      </c>
      <c r="V39" s="1" t="s">
        <v>607</v>
      </c>
    </row>
    <row r="40" s="1" customFormat="1" spans="1:22">
      <c r="A40" s="1" t="s">
        <v>523</v>
      </c>
      <c r="B40" s="1" t="s">
        <v>117</v>
      </c>
      <c r="C40" s="1" t="s">
        <v>524</v>
      </c>
      <c r="D40" s="1" t="s">
        <v>526</v>
      </c>
      <c r="E40" s="1" t="s">
        <v>730</v>
      </c>
      <c r="F40" s="1" t="s">
        <v>314</v>
      </c>
      <c r="G40" s="1" t="s">
        <v>466</v>
      </c>
      <c r="H40" s="1" t="s">
        <v>597</v>
      </c>
      <c r="I40" s="1" t="s">
        <v>731</v>
      </c>
      <c r="J40" s="1" t="s">
        <v>599</v>
      </c>
      <c r="K40" s="1" t="s">
        <v>731</v>
      </c>
      <c r="L40" s="1" t="s">
        <v>731</v>
      </c>
      <c r="M40" s="1" t="s">
        <v>600</v>
      </c>
      <c r="N40" s="1" t="s">
        <v>600</v>
      </c>
      <c r="O40" s="1" t="s">
        <v>601</v>
      </c>
      <c r="P40" s="1" t="s">
        <v>602</v>
      </c>
      <c r="Q40" s="1" t="s">
        <v>603</v>
      </c>
      <c r="R40" s="1" t="s">
        <v>732</v>
      </c>
      <c r="S40" s="1" t="s">
        <v>73</v>
      </c>
      <c r="T40" s="1" t="s">
        <v>605</v>
      </c>
      <c r="U40" s="1" t="s">
        <v>612</v>
      </c>
      <c r="V40" s="1" t="s">
        <v>613</v>
      </c>
    </row>
    <row r="41" s="1" customFormat="1" spans="1:22">
      <c r="A41" s="1" t="s">
        <v>194</v>
      </c>
      <c r="B41" s="1" t="s">
        <v>117</v>
      </c>
      <c r="C41" s="1" t="s">
        <v>195</v>
      </c>
      <c r="D41" s="1" t="s">
        <v>633</v>
      </c>
      <c r="E41" s="1" t="s">
        <v>634</v>
      </c>
      <c r="F41" s="1" t="s">
        <v>117</v>
      </c>
      <c r="G41" s="1" t="s">
        <v>127</v>
      </c>
      <c r="H41" s="1" t="s">
        <v>597</v>
      </c>
      <c r="I41" s="1" t="s">
        <v>733</v>
      </c>
      <c r="J41" s="1" t="s">
        <v>599</v>
      </c>
      <c r="K41" s="1" t="s">
        <v>733</v>
      </c>
      <c r="L41" s="1" t="s">
        <v>733</v>
      </c>
      <c r="M41" s="1" t="s">
        <v>600</v>
      </c>
      <c r="N41" s="1" t="s">
        <v>600</v>
      </c>
      <c r="O41" s="1" t="s">
        <v>601</v>
      </c>
      <c r="P41" s="1" t="s">
        <v>602</v>
      </c>
      <c r="Q41" s="1" t="s">
        <v>603</v>
      </c>
      <c r="R41" s="1" t="s">
        <v>734</v>
      </c>
      <c r="S41" s="1" t="s">
        <v>73</v>
      </c>
      <c r="T41" s="1" t="s">
        <v>605</v>
      </c>
      <c r="U41" s="1" t="s">
        <v>606</v>
      </c>
      <c r="V41" s="1" t="s">
        <v>613</v>
      </c>
    </row>
    <row r="42" s="1" customFormat="1" spans="1:22">
      <c r="A42" s="1" t="s">
        <v>378</v>
      </c>
      <c r="B42" s="1" t="s">
        <v>107</v>
      </c>
      <c r="C42" s="1" t="s">
        <v>379</v>
      </c>
      <c r="D42" s="1" t="s">
        <v>735</v>
      </c>
      <c r="E42" s="1" t="s">
        <v>736</v>
      </c>
      <c r="F42" s="1" t="s">
        <v>81</v>
      </c>
      <c r="G42" s="1" t="s">
        <v>306</v>
      </c>
      <c r="H42" s="1" t="s">
        <v>597</v>
      </c>
      <c r="I42" s="1" t="s">
        <v>737</v>
      </c>
      <c r="J42" s="1" t="s">
        <v>599</v>
      </c>
      <c r="K42" s="1" t="s">
        <v>737</v>
      </c>
      <c r="L42" s="1" t="s">
        <v>737</v>
      </c>
      <c r="M42" s="1" t="s">
        <v>600</v>
      </c>
      <c r="N42" s="1" t="s">
        <v>600</v>
      </c>
      <c r="O42" s="1" t="s">
        <v>601</v>
      </c>
      <c r="P42" s="1" t="s">
        <v>602</v>
      </c>
      <c r="Q42" s="1" t="s">
        <v>603</v>
      </c>
      <c r="R42" s="1" t="s">
        <v>738</v>
      </c>
      <c r="S42" s="1" t="s">
        <v>73</v>
      </c>
      <c r="T42" s="1" t="s">
        <v>605</v>
      </c>
      <c r="U42" s="1" t="s">
        <v>606</v>
      </c>
      <c r="V42" s="1" t="s">
        <v>613</v>
      </c>
    </row>
    <row r="43" s="1" customFormat="1" spans="1:22">
      <c r="A43" s="1" t="s">
        <v>212</v>
      </c>
      <c r="B43" s="1" t="s">
        <v>107</v>
      </c>
      <c r="C43" s="1" t="s">
        <v>213</v>
      </c>
      <c r="D43" s="1" t="s">
        <v>215</v>
      </c>
      <c r="E43" s="1" t="s">
        <v>739</v>
      </c>
      <c r="F43" s="1" t="s">
        <v>117</v>
      </c>
      <c r="G43" s="1" t="s">
        <v>127</v>
      </c>
      <c r="H43" s="1" t="s">
        <v>597</v>
      </c>
      <c r="I43" s="1" t="s">
        <v>740</v>
      </c>
      <c r="J43" s="1" t="s">
        <v>599</v>
      </c>
      <c r="K43" s="1" t="s">
        <v>740</v>
      </c>
      <c r="L43" s="1" t="s">
        <v>740</v>
      </c>
      <c r="M43" s="1" t="s">
        <v>600</v>
      </c>
      <c r="N43" s="1" t="s">
        <v>600</v>
      </c>
      <c r="O43" s="1" t="s">
        <v>601</v>
      </c>
      <c r="P43" s="1" t="s">
        <v>602</v>
      </c>
      <c r="Q43" s="1" t="s">
        <v>603</v>
      </c>
      <c r="R43" s="1" t="s">
        <v>741</v>
      </c>
      <c r="S43" s="1" t="s">
        <v>73</v>
      </c>
      <c r="T43" s="1" t="s">
        <v>605</v>
      </c>
      <c r="U43" s="1" t="s">
        <v>612</v>
      </c>
      <c r="V43" s="1" t="s">
        <v>613</v>
      </c>
    </row>
    <row r="44" s="1" customFormat="1" spans="1:22">
      <c r="A44" s="1" t="s">
        <v>203</v>
      </c>
      <c r="B44" s="1" t="s">
        <v>107</v>
      </c>
      <c r="C44" s="1" t="s">
        <v>204</v>
      </c>
      <c r="D44" s="1" t="s">
        <v>629</v>
      </c>
      <c r="E44" s="1" t="s">
        <v>742</v>
      </c>
      <c r="F44" s="1" t="s">
        <v>117</v>
      </c>
      <c r="G44" s="1" t="s">
        <v>127</v>
      </c>
      <c r="H44" s="1" t="s">
        <v>597</v>
      </c>
      <c r="I44" s="1" t="s">
        <v>743</v>
      </c>
      <c r="J44" s="1" t="s">
        <v>599</v>
      </c>
      <c r="K44" s="1" t="s">
        <v>743</v>
      </c>
      <c r="L44" s="1" t="s">
        <v>743</v>
      </c>
      <c r="M44" s="1" t="s">
        <v>600</v>
      </c>
      <c r="N44" s="1" t="s">
        <v>600</v>
      </c>
      <c r="O44" s="1" t="s">
        <v>601</v>
      </c>
      <c r="P44" s="1" t="s">
        <v>602</v>
      </c>
      <c r="Q44" s="1" t="s">
        <v>603</v>
      </c>
      <c r="R44" s="1" t="s">
        <v>744</v>
      </c>
      <c r="S44" s="1" t="s">
        <v>73</v>
      </c>
      <c r="T44" s="1" t="s">
        <v>605</v>
      </c>
      <c r="U44" s="1" t="s">
        <v>612</v>
      </c>
      <c r="V44" s="1" t="s">
        <v>613</v>
      </c>
    </row>
    <row r="45" s="1" customFormat="1" spans="1:22">
      <c r="A45" s="1" t="s">
        <v>327</v>
      </c>
      <c r="B45" s="1" t="s">
        <v>107</v>
      </c>
      <c r="C45" s="1" t="s">
        <v>328</v>
      </c>
      <c r="D45" s="1" t="s">
        <v>330</v>
      </c>
      <c r="E45" s="1" t="s">
        <v>745</v>
      </c>
      <c r="F45" s="1" t="s">
        <v>81</v>
      </c>
      <c r="G45" s="1" t="s">
        <v>314</v>
      </c>
      <c r="H45" s="1" t="s">
        <v>597</v>
      </c>
      <c r="I45" s="1" t="s">
        <v>746</v>
      </c>
      <c r="J45" s="1" t="s">
        <v>599</v>
      </c>
      <c r="K45" s="1" t="s">
        <v>746</v>
      </c>
      <c r="L45" s="1" t="s">
        <v>746</v>
      </c>
      <c r="M45" s="1" t="s">
        <v>600</v>
      </c>
      <c r="N45" s="1" t="s">
        <v>600</v>
      </c>
      <c r="O45" s="1" t="s">
        <v>601</v>
      </c>
      <c r="P45" s="1" t="s">
        <v>602</v>
      </c>
      <c r="Q45" s="1" t="s">
        <v>603</v>
      </c>
      <c r="R45" s="1" t="s">
        <v>747</v>
      </c>
      <c r="S45" s="1" t="s">
        <v>73</v>
      </c>
      <c r="T45" s="1" t="s">
        <v>605</v>
      </c>
      <c r="U45" s="1" t="s">
        <v>606</v>
      </c>
      <c r="V45" s="1" t="s">
        <v>607</v>
      </c>
    </row>
    <row r="46" s="1" customFormat="1" spans="1:22">
      <c r="A46" s="1" t="s">
        <v>102</v>
      </c>
      <c r="B46" s="1" t="s">
        <v>92</v>
      </c>
      <c r="C46" s="1" t="s">
        <v>103</v>
      </c>
      <c r="D46" s="1" t="s">
        <v>105</v>
      </c>
      <c r="E46" s="1" t="s">
        <v>669</v>
      </c>
      <c r="F46" s="1" t="s">
        <v>107</v>
      </c>
      <c r="G46" s="1" t="s">
        <v>81</v>
      </c>
      <c r="H46" s="1" t="s">
        <v>597</v>
      </c>
      <c r="I46" s="1" t="s">
        <v>725</v>
      </c>
      <c r="J46" s="1" t="s">
        <v>599</v>
      </c>
      <c r="K46" s="1" t="s">
        <v>725</v>
      </c>
      <c r="L46" s="1" t="s">
        <v>725</v>
      </c>
      <c r="M46" s="1" t="s">
        <v>600</v>
      </c>
      <c r="N46" s="1" t="s">
        <v>600</v>
      </c>
      <c r="O46" s="1" t="s">
        <v>601</v>
      </c>
      <c r="P46" s="1" t="s">
        <v>602</v>
      </c>
      <c r="Q46" s="1" t="s">
        <v>603</v>
      </c>
      <c r="R46" s="1" t="s">
        <v>748</v>
      </c>
      <c r="S46" s="1" t="s">
        <v>73</v>
      </c>
      <c r="T46" s="1" t="s">
        <v>605</v>
      </c>
      <c r="U46" s="1" t="s">
        <v>612</v>
      </c>
      <c r="V46" s="1" t="s">
        <v>613</v>
      </c>
    </row>
    <row r="47" s="1" customFormat="1" spans="1:22">
      <c r="A47" s="1" t="s">
        <v>177</v>
      </c>
      <c r="B47" s="1" t="s">
        <v>92</v>
      </c>
      <c r="C47" s="1" t="s">
        <v>178</v>
      </c>
      <c r="D47" s="1" t="s">
        <v>697</v>
      </c>
      <c r="E47" s="1" t="s">
        <v>698</v>
      </c>
      <c r="F47" s="1" t="s">
        <v>107</v>
      </c>
      <c r="G47" s="1" t="s">
        <v>127</v>
      </c>
      <c r="H47" s="1" t="s">
        <v>597</v>
      </c>
      <c r="I47" s="1" t="s">
        <v>749</v>
      </c>
      <c r="J47" s="1" t="s">
        <v>599</v>
      </c>
      <c r="K47" s="1" t="s">
        <v>749</v>
      </c>
      <c r="L47" s="1" t="s">
        <v>749</v>
      </c>
      <c r="M47" s="1" t="s">
        <v>600</v>
      </c>
      <c r="N47" s="1" t="s">
        <v>600</v>
      </c>
      <c r="O47" s="1" t="s">
        <v>601</v>
      </c>
      <c r="P47" s="1" t="s">
        <v>602</v>
      </c>
      <c r="Q47" s="1" t="s">
        <v>603</v>
      </c>
      <c r="R47" s="1" t="s">
        <v>750</v>
      </c>
      <c r="S47" s="1" t="s">
        <v>73</v>
      </c>
      <c r="T47" s="1" t="s">
        <v>605</v>
      </c>
      <c r="U47" s="1" t="s">
        <v>606</v>
      </c>
      <c r="V47" s="1" t="s">
        <v>613</v>
      </c>
    </row>
    <row r="48" s="1" customFormat="1" spans="1:22">
      <c r="A48" s="1" t="s">
        <v>97</v>
      </c>
      <c r="B48" s="1" t="s">
        <v>92</v>
      </c>
      <c r="C48" s="1" t="s">
        <v>98</v>
      </c>
      <c r="D48" s="1" t="s">
        <v>751</v>
      </c>
      <c r="E48" s="1" t="s">
        <v>752</v>
      </c>
      <c r="F48" s="1" t="s">
        <v>92</v>
      </c>
      <c r="G48" s="1" t="s">
        <v>81</v>
      </c>
      <c r="H48" s="1" t="s">
        <v>597</v>
      </c>
      <c r="I48" s="1" t="s">
        <v>753</v>
      </c>
      <c r="J48" s="1" t="s">
        <v>599</v>
      </c>
      <c r="K48" s="1" t="s">
        <v>753</v>
      </c>
      <c r="L48" s="1" t="s">
        <v>753</v>
      </c>
      <c r="M48" s="1" t="s">
        <v>600</v>
      </c>
      <c r="N48" s="1" t="s">
        <v>600</v>
      </c>
      <c r="O48" s="1" t="s">
        <v>601</v>
      </c>
      <c r="P48" s="1" t="s">
        <v>602</v>
      </c>
      <c r="Q48" s="1" t="s">
        <v>603</v>
      </c>
      <c r="R48" s="1" t="s">
        <v>754</v>
      </c>
      <c r="S48" s="1" t="s">
        <v>73</v>
      </c>
      <c r="T48" s="1" t="s">
        <v>605</v>
      </c>
      <c r="U48" s="1" t="s">
        <v>606</v>
      </c>
      <c r="V48" s="1" t="s">
        <v>613</v>
      </c>
    </row>
    <row r="49" s="1" customFormat="1" spans="1:22">
      <c r="A49" s="1" t="s">
        <v>87</v>
      </c>
      <c r="B49" s="1" t="s">
        <v>80</v>
      </c>
      <c r="C49" s="1" t="s">
        <v>88</v>
      </c>
      <c r="D49" s="1" t="s">
        <v>751</v>
      </c>
      <c r="E49" s="1" t="s">
        <v>755</v>
      </c>
      <c r="F49" s="1" t="s">
        <v>92</v>
      </c>
      <c r="G49" s="1" t="s">
        <v>81</v>
      </c>
      <c r="H49" s="1" t="s">
        <v>597</v>
      </c>
      <c r="I49" s="1" t="s">
        <v>756</v>
      </c>
      <c r="J49" s="1" t="s">
        <v>599</v>
      </c>
      <c r="K49" s="1" t="s">
        <v>756</v>
      </c>
      <c r="L49" s="1" t="s">
        <v>756</v>
      </c>
      <c r="M49" s="1" t="s">
        <v>600</v>
      </c>
      <c r="N49" s="1" t="s">
        <v>600</v>
      </c>
      <c r="O49" s="1" t="s">
        <v>601</v>
      </c>
      <c r="P49" s="1" t="s">
        <v>602</v>
      </c>
      <c r="Q49" s="1" t="s">
        <v>603</v>
      </c>
      <c r="R49" s="1" t="s">
        <v>757</v>
      </c>
      <c r="S49" s="1" t="s">
        <v>73</v>
      </c>
      <c r="T49" s="1" t="s">
        <v>605</v>
      </c>
      <c r="U49" s="1" t="s">
        <v>612</v>
      </c>
      <c r="V49" s="1" t="s">
        <v>613</v>
      </c>
    </row>
    <row r="50" s="1" customFormat="1" spans="1:22">
      <c r="A50" s="1" t="s">
        <v>168</v>
      </c>
      <c r="B50" s="1" t="s">
        <v>80</v>
      </c>
      <c r="C50" s="1" t="s">
        <v>169</v>
      </c>
      <c r="D50" s="1" t="s">
        <v>758</v>
      </c>
      <c r="E50" s="1" t="s">
        <v>759</v>
      </c>
      <c r="F50" s="1" t="s">
        <v>92</v>
      </c>
      <c r="G50" s="1" t="s">
        <v>127</v>
      </c>
      <c r="H50" s="1" t="s">
        <v>597</v>
      </c>
      <c r="I50" s="1" t="s">
        <v>760</v>
      </c>
      <c r="J50" s="1" t="s">
        <v>599</v>
      </c>
      <c r="K50" s="1" t="s">
        <v>760</v>
      </c>
      <c r="L50" s="1" t="s">
        <v>760</v>
      </c>
      <c r="M50" s="1" t="s">
        <v>600</v>
      </c>
      <c r="N50" s="1" t="s">
        <v>600</v>
      </c>
      <c r="O50" s="1" t="s">
        <v>601</v>
      </c>
      <c r="P50" s="1" t="s">
        <v>602</v>
      </c>
      <c r="Q50" s="1" t="s">
        <v>603</v>
      </c>
      <c r="R50" s="1" t="s">
        <v>761</v>
      </c>
      <c r="S50" s="1" t="s">
        <v>73</v>
      </c>
      <c r="T50" s="1" t="s">
        <v>605</v>
      </c>
      <c r="U50" s="1" t="s">
        <v>612</v>
      </c>
      <c r="V50" s="1" t="s">
        <v>613</v>
      </c>
    </row>
    <row r="51" s="1" customFormat="1" spans="1:22">
      <c r="A51" s="1" t="s">
        <v>139</v>
      </c>
      <c r="B51" s="1" t="s">
        <v>144</v>
      </c>
      <c r="C51" s="1" t="s">
        <v>140</v>
      </c>
      <c r="D51" s="1" t="s">
        <v>762</v>
      </c>
      <c r="E51" s="1" t="s">
        <v>763</v>
      </c>
      <c r="F51" s="1" t="s">
        <v>92</v>
      </c>
      <c r="G51" s="1" t="s">
        <v>127</v>
      </c>
      <c r="H51" s="1" t="s">
        <v>597</v>
      </c>
      <c r="I51" s="1" t="s">
        <v>764</v>
      </c>
      <c r="J51" s="1" t="s">
        <v>599</v>
      </c>
      <c r="K51" s="1" t="s">
        <v>764</v>
      </c>
      <c r="L51" s="1" t="s">
        <v>764</v>
      </c>
      <c r="M51" s="1" t="s">
        <v>600</v>
      </c>
      <c r="N51" s="1" t="s">
        <v>600</v>
      </c>
      <c r="O51" s="1" t="s">
        <v>601</v>
      </c>
      <c r="P51" s="1" t="s">
        <v>602</v>
      </c>
      <c r="Q51" s="1" t="s">
        <v>603</v>
      </c>
      <c r="R51" s="1" t="s">
        <v>765</v>
      </c>
      <c r="S51" s="1" t="s">
        <v>73</v>
      </c>
      <c r="T51" s="1" t="s">
        <v>605</v>
      </c>
      <c r="U51" s="1" t="s">
        <v>612</v>
      </c>
      <c r="V51" s="1" t="s">
        <v>766</v>
      </c>
    </row>
    <row r="52" s="1" customFormat="1" spans="1:22">
      <c r="A52" s="1" t="s">
        <v>436</v>
      </c>
      <c r="B52" s="1" t="s">
        <v>439</v>
      </c>
      <c r="C52" s="1" t="s">
        <v>437</v>
      </c>
      <c r="D52" s="1" t="s">
        <v>767</v>
      </c>
      <c r="E52" s="1" t="s">
        <v>768</v>
      </c>
      <c r="F52" s="1" t="s">
        <v>306</v>
      </c>
      <c r="G52" s="1" t="s">
        <v>428</v>
      </c>
      <c r="H52" s="1" t="s">
        <v>597</v>
      </c>
      <c r="I52" s="1" t="s">
        <v>769</v>
      </c>
      <c r="J52" s="1" t="s">
        <v>599</v>
      </c>
      <c r="K52" s="1" t="s">
        <v>769</v>
      </c>
      <c r="L52" s="1" t="s">
        <v>769</v>
      </c>
      <c r="M52" s="1" t="s">
        <v>600</v>
      </c>
      <c r="N52" s="1" t="s">
        <v>600</v>
      </c>
      <c r="O52" s="1" t="s">
        <v>601</v>
      </c>
      <c r="P52" s="1" t="s">
        <v>602</v>
      </c>
      <c r="Q52" s="1" t="s">
        <v>603</v>
      </c>
      <c r="R52" s="1" t="s">
        <v>770</v>
      </c>
      <c r="S52" s="1" t="s">
        <v>73</v>
      </c>
      <c r="T52" s="1" t="s">
        <v>605</v>
      </c>
      <c r="U52" s="1" t="s">
        <v>612</v>
      </c>
      <c r="V52" s="1" t="s">
        <v>613</v>
      </c>
    </row>
    <row r="53" s="1" customFormat="1" spans="1:22">
      <c r="A53" s="1" t="s">
        <v>70</v>
      </c>
      <c r="B53" s="1" t="s">
        <v>79</v>
      </c>
      <c r="C53" s="1" t="s">
        <v>71</v>
      </c>
      <c r="D53" s="1" t="s">
        <v>767</v>
      </c>
      <c r="E53" s="1" t="s">
        <v>771</v>
      </c>
      <c r="F53" s="1" t="s">
        <v>80</v>
      </c>
      <c r="G53" s="1" t="s">
        <v>81</v>
      </c>
      <c r="H53" s="1" t="s">
        <v>597</v>
      </c>
      <c r="I53" s="1" t="s">
        <v>772</v>
      </c>
      <c r="J53" s="1" t="s">
        <v>599</v>
      </c>
      <c r="K53" s="1" t="s">
        <v>772</v>
      </c>
      <c r="L53" s="1" t="s">
        <v>772</v>
      </c>
      <c r="M53" s="1" t="s">
        <v>600</v>
      </c>
      <c r="N53" s="1" t="s">
        <v>600</v>
      </c>
      <c r="O53" s="1" t="s">
        <v>601</v>
      </c>
      <c r="P53" s="1" t="s">
        <v>602</v>
      </c>
      <c r="Q53" s="1" t="s">
        <v>603</v>
      </c>
      <c r="R53" s="1" t="s">
        <v>773</v>
      </c>
      <c r="S53" s="1" t="s">
        <v>73</v>
      </c>
      <c r="T53" s="1" t="s">
        <v>605</v>
      </c>
      <c r="U53" s="1" t="s">
        <v>612</v>
      </c>
      <c r="V53" s="1" t="s">
        <v>613</v>
      </c>
    </row>
    <row r="54" s="1" customFormat="1" spans="1:22">
      <c r="A54" s="1" t="s">
        <v>486</v>
      </c>
      <c r="B54" s="1" t="s">
        <v>79</v>
      </c>
      <c r="C54" s="1" t="s">
        <v>487</v>
      </c>
      <c r="D54" s="1" t="s">
        <v>489</v>
      </c>
      <c r="E54" s="1" t="s">
        <v>774</v>
      </c>
      <c r="F54" s="1" t="s">
        <v>306</v>
      </c>
      <c r="G54" s="1" t="s">
        <v>466</v>
      </c>
      <c r="H54" s="1" t="s">
        <v>597</v>
      </c>
      <c r="I54" s="1" t="s">
        <v>775</v>
      </c>
      <c r="J54" s="1" t="s">
        <v>599</v>
      </c>
      <c r="K54" s="1" t="s">
        <v>775</v>
      </c>
      <c r="L54" s="1" t="s">
        <v>775</v>
      </c>
      <c r="M54" s="1" t="s">
        <v>600</v>
      </c>
      <c r="N54" s="1" t="s">
        <v>600</v>
      </c>
      <c r="O54" s="1" t="s">
        <v>601</v>
      </c>
      <c r="P54" s="1" t="s">
        <v>602</v>
      </c>
      <c r="Q54" s="1" t="s">
        <v>603</v>
      </c>
      <c r="R54" s="1" t="s">
        <v>776</v>
      </c>
      <c r="S54" s="1" t="s">
        <v>73</v>
      </c>
      <c r="T54" s="1" t="s">
        <v>605</v>
      </c>
      <c r="U54" s="1" t="s">
        <v>612</v>
      </c>
      <c r="V54" s="1" t="s">
        <v>625</v>
      </c>
    </row>
    <row r="55" s="1" customFormat="1" spans="1:22">
      <c r="A55" s="1" t="s">
        <v>149</v>
      </c>
      <c r="B55" s="1" t="s">
        <v>154</v>
      </c>
      <c r="C55" s="1" t="s">
        <v>150</v>
      </c>
      <c r="D55" s="1" t="s">
        <v>152</v>
      </c>
      <c r="E55" s="1" t="s">
        <v>777</v>
      </c>
      <c r="F55" s="1" t="s">
        <v>81</v>
      </c>
      <c r="G55" s="1" t="s">
        <v>127</v>
      </c>
      <c r="H55" s="1" t="s">
        <v>597</v>
      </c>
      <c r="I55" s="1" t="s">
        <v>778</v>
      </c>
      <c r="J55" s="1" t="s">
        <v>599</v>
      </c>
      <c r="K55" s="1" t="s">
        <v>778</v>
      </c>
      <c r="L55" s="1" t="s">
        <v>778</v>
      </c>
      <c r="M55" s="1" t="s">
        <v>600</v>
      </c>
      <c r="N55" s="1" t="s">
        <v>600</v>
      </c>
      <c r="O55" s="1" t="s">
        <v>601</v>
      </c>
      <c r="P55" s="1" t="s">
        <v>602</v>
      </c>
      <c r="Q55" s="1" t="s">
        <v>603</v>
      </c>
      <c r="R55" s="1" t="s">
        <v>779</v>
      </c>
      <c r="S55" s="1" t="s">
        <v>73</v>
      </c>
      <c r="T55" s="1" t="s">
        <v>605</v>
      </c>
      <c r="U55" s="1" t="s">
        <v>606</v>
      </c>
      <c r="V55" s="1" t="s">
        <v>625</v>
      </c>
    </row>
    <row r="56" s="1" customFormat="1" spans="1:22">
      <c r="A56" s="1" t="s">
        <v>513</v>
      </c>
      <c r="B56" s="1" t="s">
        <v>518</v>
      </c>
      <c r="C56" s="1" t="s">
        <v>514</v>
      </c>
      <c r="D56" s="1" t="s">
        <v>516</v>
      </c>
      <c r="E56" s="1" t="s">
        <v>780</v>
      </c>
      <c r="F56" s="1" t="s">
        <v>242</v>
      </c>
      <c r="G56" s="1" t="s">
        <v>466</v>
      </c>
      <c r="H56" s="1" t="s">
        <v>597</v>
      </c>
      <c r="I56" s="1" t="s">
        <v>781</v>
      </c>
      <c r="J56" s="1" t="s">
        <v>599</v>
      </c>
      <c r="K56" s="1" t="s">
        <v>781</v>
      </c>
      <c r="L56" s="1" t="s">
        <v>781</v>
      </c>
      <c r="M56" s="1" t="s">
        <v>600</v>
      </c>
      <c r="N56" s="1" t="s">
        <v>600</v>
      </c>
      <c r="O56" s="1" t="s">
        <v>601</v>
      </c>
      <c r="P56" s="1" t="s">
        <v>602</v>
      </c>
      <c r="Q56" s="1" t="s">
        <v>603</v>
      </c>
      <c r="R56" s="1" t="s">
        <v>782</v>
      </c>
      <c r="S56" s="1" t="s">
        <v>73</v>
      </c>
      <c r="T56" s="1" t="s">
        <v>605</v>
      </c>
      <c r="U56" s="1" t="s">
        <v>612</v>
      </c>
      <c r="V56" s="1" t="s">
        <v>613</v>
      </c>
    </row>
    <row r="57" s="1" customFormat="1" spans="1:22">
      <c r="A57" s="1" t="s">
        <v>477</v>
      </c>
      <c r="B57" s="1" t="s">
        <v>482</v>
      </c>
      <c r="C57" s="1" t="s">
        <v>478</v>
      </c>
      <c r="D57" s="1" t="s">
        <v>783</v>
      </c>
      <c r="E57" s="1" t="s">
        <v>784</v>
      </c>
      <c r="F57" s="1" t="s">
        <v>428</v>
      </c>
      <c r="G57" s="1" t="s">
        <v>466</v>
      </c>
      <c r="H57" s="1" t="s">
        <v>597</v>
      </c>
      <c r="I57" s="1" t="s">
        <v>785</v>
      </c>
      <c r="J57" s="1" t="s">
        <v>599</v>
      </c>
      <c r="K57" s="1" t="s">
        <v>785</v>
      </c>
      <c r="L57" s="1" t="s">
        <v>785</v>
      </c>
      <c r="M57" s="1" t="s">
        <v>600</v>
      </c>
      <c r="N57" s="1" t="s">
        <v>600</v>
      </c>
      <c r="O57" s="1" t="s">
        <v>601</v>
      </c>
      <c r="P57" s="1" t="s">
        <v>602</v>
      </c>
      <c r="Q57" s="1" t="s">
        <v>603</v>
      </c>
      <c r="R57" s="1" t="s">
        <v>786</v>
      </c>
      <c r="S57" s="1" t="s">
        <v>73</v>
      </c>
      <c r="T57" s="1" t="s">
        <v>605</v>
      </c>
      <c r="U57" s="1" t="s">
        <v>612</v>
      </c>
      <c r="V57" s="1" t="s">
        <v>625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2022-10-25T02:10:13Z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A71318FECB364551B61CD08B00F4075D</vt:lpwstr>
  </property>
</Properties>
</file>