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<sst xmlns="http://schemas.openxmlformats.org/spreadsheetml/2006/main" count="697" uniqueCount="227">
  <si>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</si>
  <si>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</si>
  <si>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</si>
  <si>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</si>
  <si>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</si>
  <si>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</si>
  <si>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</si>
  <si>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</si>
  <si>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</si>
  <si>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</si>
  <si>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</si>
  <si>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</si>
  <si>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</si>
  <si>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</si>
  <si>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</si>
  <si>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</si>
  <si>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</si>
  <si>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</si>
  <si>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</si>
  <si>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</si>
  <si>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</si>
  <si>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</si>
  <si>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</si>
  <si>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</si>
  <si>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</si>
  <si>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18954593157	</t>
  </si>
  <si>
    <t>Ctrip</t>
  </si>
  <si>
    <t>正常</t>
  </si>
  <si>
    <t>[台北]台北花园大酒店(Taipei Garden Hotel)(80941308)</t>
  </si>
  <si>
    <t>雅致双床房&lt;至多8间&gt;&lt;2人入住&gt;&lt;早餐&gt;</t>
  </si>
  <si>
    <t>CNY</t>
  </si>
  <si>
    <t>PENG/YENHSIN</t>
  </si>
  <si>
    <t>CA13744221025CNY</t>
  </si>
  <si>
    <t>未提现</t>
  </si>
  <si>
    <t>携程开票</t>
  </si>
  <si>
    <t xml:space="preserve">	</t>
  </si>
  <si>
    <t xml:space="preserve">DB776	</t>
  </si>
  <si>
    <t xml:space="preserve">21021254513	</t>
  </si>
  <si>
    <t>[高雄]高雄华宏饭店(Hwa Hong Hotel)(80941507)</t>
  </si>
  <si>
    <t>标准双人房&lt;至多8间&gt;&lt;2人入住&gt;</t>
  </si>
  <si>
    <t>Lee/WaiChang,Lee/WaiChang</t>
  </si>
  <si>
    <t xml:space="preserve">21034625990	</t>
  </si>
  <si>
    <t>[台南]台南长悦旅栈(Changyu Hotel)(80941476)</t>
  </si>
  <si>
    <t>高悦豪华客房&lt;至多8间&gt;&lt;2人入住&gt;&lt;早餐&gt;</t>
  </si>
  <si>
    <t>SU/CANDY</t>
  </si>
  <si>
    <t xml:space="preserve">21122447108	</t>
  </si>
  <si>
    <t>[台北]台北第一大饭店(First Hotel)(80941322)</t>
  </si>
  <si>
    <t>标准客房(无窗)&lt;至多8间&gt;&lt;2人入住&gt;&lt;早餐&gt;</t>
  </si>
  <si>
    <t>CHEN/CHUNCHUN</t>
  </si>
  <si>
    <t xml:space="preserve">1500287	</t>
  </si>
  <si>
    <t xml:space="preserve">21205479010	</t>
  </si>
  <si>
    <t>[高雄]高雄窝饭店(Wo Hotel)(80941601)</t>
  </si>
  <si>
    <t>标准家庭房&lt;至多8间&gt;&lt;2人入住&gt;&lt;早餐&gt;</t>
  </si>
  <si>
    <t>PAN/CHING YU</t>
  </si>
  <si>
    <t xml:space="preserve">762960820	</t>
  </si>
  <si>
    <t xml:space="preserve">21206006685	</t>
  </si>
  <si>
    <t>[朔州]青皮树酒店(朔州慧源店)(92484847)</t>
  </si>
  <si>
    <t>商务大床房&lt;至多8间&gt;&lt;2人入住&gt;</t>
  </si>
  <si>
    <t>李艳红</t>
  </si>
  <si>
    <t xml:space="preserve">(GRT)79795692;	</t>
  </si>
  <si>
    <t xml:space="preserve">999221206533726	</t>
  </si>
  <si>
    <t>杨浩萍</t>
  </si>
  <si>
    <t xml:space="preserve">(GRT)79796704;	</t>
  </si>
  <si>
    <t xml:space="preserve">21242241119	</t>
  </si>
  <si>
    <t>[台北]老爷会馆(台北林森馆)(Royal Inn Taipei Linsen)(80941426)</t>
  </si>
  <si>
    <t>标准双人房&lt;至多8间&gt;&lt;2人入住&gt;&lt;早餐&gt;</t>
  </si>
  <si>
    <t>LAN/CHANGTE</t>
  </si>
  <si>
    <t xml:space="preserve">04954207	</t>
  </si>
  <si>
    <t xml:space="preserve">21303490694	</t>
  </si>
  <si>
    <t>HUANG/HSINRUI</t>
  </si>
  <si>
    <t xml:space="preserve">1500653	</t>
  </si>
  <si>
    <t>取消</t>
  </si>
  <si>
    <t xml:space="preserve">21336732668	</t>
  </si>
  <si>
    <t>WANG/WENHSIN</t>
  </si>
  <si>
    <t xml:space="preserve">1500784	</t>
  </si>
  <si>
    <t xml:space="preserve">21360013037	</t>
  </si>
  <si>
    <t>标准双床房&lt;至多8间&gt;&lt;2人入住&gt;&lt;早餐&gt;</t>
  </si>
  <si>
    <t>WANG/CHIAPIN</t>
  </si>
  <si>
    <t xml:space="preserve">21363195289	</t>
  </si>
  <si>
    <t>WU/SONGHUAN</t>
  </si>
  <si>
    <t xml:space="preserve">1501023	</t>
  </si>
  <si>
    <t xml:space="preserve">21364161835	</t>
  </si>
  <si>
    <t>HUNG/CHIAMING</t>
  </si>
  <si>
    <t xml:space="preserve">1501059	</t>
  </si>
  <si>
    <t xml:space="preserve">999221369137527	</t>
  </si>
  <si>
    <t>[江阴]尚客优酒店(江阴敔山湾店)(83901276)</t>
  </si>
  <si>
    <t>特惠大床房(无窗)&lt;至多8间&gt;&lt;2人入住&gt;</t>
  </si>
  <si>
    <t>顾康</t>
  </si>
  <si>
    <t xml:space="preserve">(THK)YD04693221009073446360;	</t>
  </si>
  <si>
    <t xml:space="preserve">21369607247	</t>
  </si>
  <si>
    <t>[无锡]无锡新湖铂尔曼大酒店(81210095)</t>
  </si>
  <si>
    <t>高级双床房&lt;至多8间&gt;&lt;2人入住&gt;</t>
  </si>
  <si>
    <t>千范洙</t>
  </si>
  <si>
    <t xml:space="preserve">7545WJ8506;XM	</t>
  </si>
  <si>
    <t xml:space="preserve">21371807404	</t>
  </si>
  <si>
    <t>[枣庄]尚客优精选酒店(枣庄振兴路吉品街店)(92484062)</t>
  </si>
  <si>
    <t>特惠大床房&lt;至多8间&gt;&lt;2人入住&gt;</t>
  </si>
  <si>
    <t>陈若琛</t>
  </si>
  <si>
    <t xml:space="preserve">2731983	</t>
  </si>
  <si>
    <t xml:space="preserve">(THK)YD00571221009161926559;	</t>
  </si>
  <si>
    <t xml:space="preserve">21372802035	</t>
  </si>
  <si>
    <t>[象州]尚客优酒店(象州石龙店)(92484233)</t>
  </si>
  <si>
    <t>特惠房(无窗)&lt;至多8间&gt;&lt;2人入住&gt;</t>
  </si>
  <si>
    <t>胡友鹏</t>
  </si>
  <si>
    <t xml:space="preserve">2732210	</t>
  </si>
  <si>
    <t xml:space="preserve">(THK)YD04364221009192006153;	</t>
  </si>
  <si>
    <t xml:space="preserve">21373379873	</t>
  </si>
  <si>
    <t>[广州]广州米卢酒店(83900226)</t>
  </si>
  <si>
    <t>吴健</t>
  </si>
  <si>
    <t xml:space="preserve">226708	</t>
  </si>
  <si>
    <t xml:space="preserve">21373701063	</t>
  </si>
  <si>
    <t>王帅,陈斐</t>
  </si>
  <si>
    <t>，</t>
  </si>
  <si>
    <t xml:space="preserve"> 7426 CNY</t>
  </si>
  <si>
    <t>A221025091325481</t>
  </si>
  <si>
    <t>总计：7426元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</si>
  <si>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</si>
  <si>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</si>
  <si>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</si>
  <si>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</si>
  <si>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</si>
  <si>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</si>
  <si>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</si>
  <si>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</si>
  <si>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</si>
  <si>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</si>
  <si>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</si>
  <si>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</si>
  <si>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</si>
  <si>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</si>
  <si>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</si>
  <si>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</si>
  <si>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</si>
  <si>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</si>
  <si>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</si>
  <si>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2022-10-09</t>
  </si>
  <si>
    <t>2732390</t>
  </si>
  <si>
    <t>广州米卢酒店</t>
  </si>
  <si>
    <t>2022-10-10</t>
  </si>
  <si>
    <t>退房日月结</t>
  </si>
  <si>
    <t>376.00</t>
  </si>
  <si>
    <t>RMB</t>
  </si>
  <si>
    <t>0</t>
  </si>
  <si>
    <t>0.00</t>
  </si>
  <si>
    <t>携程汇登国内直连</t>
  </si>
  <si>
    <t>01.011264</t>
  </si>
  <si>
    <t>2022-10-09 21:39:45</t>
  </si>
  <si>
    <t>否</t>
  </si>
  <si>
    <t>广州汇登信息科技有限公司</t>
  </si>
  <si>
    <t>直连</t>
  </si>
  <si>
    <t>中国</t>
  </si>
  <si>
    <t>2732330</t>
  </si>
  <si>
    <t>188.00</t>
  </si>
  <si>
    <t>2022-10-09 20:54:16</t>
  </si>
  <si>
    <t>2732210</t>
  </si>
  <si>
    <t>尚客优酒店(象州石龙店)</t>
  </si>
  <si>
    <t>114.00</t>
  </si>
  <si>
    <t>2022-10-09 19:20:10</t>
  </si>
  <si>
    <t>2731983</t>
  </si>
  <si>
    <t>尚客优精选酒店(枣庄振兴路吉品街店)</t>
  </si>
  <si>
    <t>90.00</t>
  </si>
  <si>
    <t>2022-10-09 16:19:30</t>
  </si>
  <si>
    <t>2731517</t>
  </si>
  <si>
    <t>无锡新湖铂尔曼大酒店</t>
  </si>
  <si>
    <t>514.00</t>
  </si>
  <si>
    <t>2022-10-09 09:34:33</t>
  </si>
  <si>
    <t>2731441</t>
  </si>
  <si>
    <t>尚客优酒店(江阴敔山湾店)</t>
  </si>
  <si>
    <t>141.00</t>
  </si>
  <si>
    <t>2022-10-09 07:34:49</t>
  </si>
  <si>
    <t>2022-10-08</t>
  </si>
  <si>
    <t>2730493</t>
  </si>
  <si>
    <t>台北第一大饭店</t>
  </si>
  <si>
    <t>HUNG CHIAMING</t>
  </si>
  <si>
    <t>331.00</t>
  </si>
  <si>
    <t>2022-10-08 11:13:35</t>
  </si>
  <si>
    <t>2730192</t>
  </si>
  <si>
    <t>WU SONGHUAN</t>
  </si>
  <si>
    <t>2022-10-08 04:33:07</t>
  </si>
  <si>
    <t>2022-10-07</t>
  </si>
  <si>
    <t>2729291</t>
  </si>
  <si>
    <t>高雄窝饭店</t>
  </si>
  <si>
    <t>WANG CHIAPIN</t>
  </si>
  <si>
    <t>792.00</t>
  </si>
  <si>
    <t>2022-10-07 15:54:37</t>
  </si>
  <si>
    <t>2022-10-04</t>
  </si>
  <si>
    <t>2724433</t>
  </si>
  <si>
    <t>WANG WENHSIN</t>
  </si>
  <si>
    <t>660.00</t>
  </si>
  <si>
    <t>2022-10-04 19:15:54</t>
  </si>
  <si>
    <t>2022-10-02</t>
  </si>
  <si>
    <t>2721017</t>
  </si>
  <si>
    <t>HUANG HSINRUI</t>
  </si>
  <si>
    <t>2022-10-02 16:35:26</t>
  </si>
  <si>
    <t>2022-09-30</t>
  </si>
  <si>
    <t>2716919</t>
  </si>
  <si>
    <t>老爷会馆(台北林森馆)</t>
  </si>
  <si>
    <t>LAN CHANGTE</t>
  </si>
  <si>
    <t>587.00</t>
  </si>
  <si>
    <t>2022-09-30 10:27:54</t>
  </si>
  <si>
    <t>2022-09-27</t>
  </si>
  <si>
    <t>2711755</t>
  </si>
  <si>
    <t>青皮树酒店(朔州慧源店)</t>
  </si>
  <si>
    <t>2022-09-27 12:58:33</t>
  </si>
  <si>
    <t>2711701</t>
  </si>
  <si>
    <t>2022-09-27 12:25:33</t>
  </si>
  <si>
    <t>2711646</t>
  </si>
  <si>
    <t>PAN CHING YU</t>
  </si>
  <si>
    <t>1001.00</t>
  </si>
  <si>
    <t>2022-09-27 11:55:46</t>
  </si>
  <si>
    <t>2022-09-22</t>
  </si>
  <si>
    <t>2703752</t>
  </si>
  <si>
    <t>CHEN CHUNCHUN</t>
  </si>
  <si>
    <t>339.00</t>
  </si>
  <si>
    <t>2022-09-22 19:23:16</t>
  </si>
  <si>
    <t>2022-09-17</t>
  </si>
  <si>
    <t>2695577</t>
  </si>
  <si>
    <t>台南长悦旅栈</t>
  </si>
  <si>
    <t>SU CANDY</t>
  </si>
  <si>
    <t>1089.00</t>
  </si>
  <si>
    <t>2022-09-17 10:24:25</t>
  </si>
  <si>
    <t>2022-09-15</t>
  </si>
  <si>
    <t>2693240</t>
  </si>
  <si>
    <t>高雄华宏饭店</t>
  </si>
  <si>
    <t>Lee WaiChang,Lee WaiChang</t>
  </si>
  <si>
    <t>213.00</t>
  </si>
  <si>
    <t>2022-09-15 20:13:14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</si>
</sst>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44843</v>
      </c>
      <c r="G2" s="6">
        <v>44844</v>
      </c>
      <c r="H2" s="4">
        <v>1</v>
      </c>
      <c r="I2" s="4">
        <v>1</v>
      </c>
      <c r="J2" s="4">
        <v>1</v>
      </c>
      <c r="K2" s="4" t="s">
        <v>30</v>
      </c>
      <c r="L2" s="4">
        <v>740</v>
      </c>
      <c r="M2" s="4">
        <v>740</v>
      </c>
      <c r="N2" s="4" t="s">
        <v>31</v>
      </c>
      <c r="O2" s="4" t="s">
        <v>32</v>
      </c>
      <c r="P2" s="4" t="s">
        <v>33</v>
      </c>
      <c r="Q2" s="4">
        <v>0</v>
      </c>
      <c r="R2" s="7">
        <v>44817</v>
      </c>
      <c r="S2" s="6">
        <v>44859</v>
      </c>
      <c r="T2" s="4" t="s">
        <v>34</v>
      </c>
      <c r="U2" s="4">
        <v>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44843</v>
      </c>
      <c r="G3" s="6">
        <v>44844</v>
      </c>
      <c r="H3" s="4">
        <v>1</v>
      </c>
      <c r="I3" s="4">
        <v>1</v>
      </c>
      <c r="J3" s="4">
        <v>1</v>
      </c>
      <c r="K3" s="4" t="s">
        <v>30</v>
      </c>
      <c r="L3" s="4">
        <v>213</v>
      </c>
      <c r="M3" s="4">
        <v>213</v>
      </c>
      <c r="N3" s="4" t="s">
        <v>40</v>
      </c>
      <c r="O3" s="4" t="s">
        <v>32</v>
      </c>
      <c r="P3" s="4" t="s">
        <v>33</v>
      </c>
      <c r="Q3" s="4">
        <v>0</v>
      </c>
      <c r="R3" s="7">
        <v>44819</v>
      </c>
      <c r="S3" s="6">
        <v>44859</v>
      </c>
      <c r="T3" s="4" t="s">
        <v>34</v>
      </c>
      <c r="U3" s="4">
        <v>213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44843</v>
      </c>
      <c r="G4" s="6">
        <v>44844</v>
      </c>
      <c r="H4" s="4">
        <v>1</v>
      </c>
      <c r="I4" s="4">
        <v>1</v>
      </c>
      <c r="J4" s="4">
        <v>1</v>
      </c>
      <c r="K4" s="4" t="s">
        <v>30</v>
      </c>
      <c r="L4" s="4">
        <v>1089</v>
      </c>
      <c r="M4" s="4">
        <v>1089</v>
      </c>
      <c r="N4" s="4" t="s">
        <v>44</v>
      </c>
      <c r="O4" s="4" t="s">
        <v>32</v>
      </c>
      <c r="P4" s="4" t="s">
        <v>33</v>
      </c>
      <c r="Q4" s="4">
        <v>0</v>
      </c>
      <c r="R4" s="7">
        <v>44821</v>
      </c>
      <c r="S4" s="6">
        <v>44859</v>
      </c>
      <c r="T4" s="4" t="s">
        <v>34</v>
      </c>
      <c r="U4" s="4">
        <v>1089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44843</v>
      </c>
      <c r="G5" s="6">
        <v>44844</v>
      </c>
      <c r="H5" s="4">
        <v>1</v>
      </c>
      <c r="I5" s="4">
        <v>1</v>
      </c>
      <c r="J5" s="4">
        <v>1</v>
      </c>
      <c r="K5" s="4" t="s">
        <v>30</v>
      </c>
      <c r="L5" s="4">
        <v>339</v>
      </c>
      <c r="M5" s="4">
        <v>339</v>
      </c>
      <c r="N5" s="4" t="s">
        <v>48</v>
      </c>
      <c r="O5" s="4" t="s">
        <v>32</v>
      </c>
      <c r="P5" s="4" t="s">
        <v>33</v>
      </c>
      <c r="Q5" s="4">
        <v>0</v>
      </c>
      <c r="R5" s="7">
        <v>44826</v>
      </c>
      <c r="S5" s="6">
        <v>44859</v>
      </c>
      <c r="T5" s="4" t="s">
        <v>34</v>
      </c>
      <c r="U5" s="4">
        <v>339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44843</v>
      </c>
      <c r="G6" s="6">
        <v>44844</v>
      </c>
      <c r="H6" s="4">
        <v>1</v>
      </c>
      <c r="I6" s="4">
        <v>1</v>
      </c>
      <c r="J6" s="4">
        <v>1</v>
      </c>
      <c r="K6" s="4" t="s">
        <v>30</v>
      </c>
      <c r="L6" s="4">
        <v>1001</v>
      </c>
      <c r="M6" s="4">
        <v>1001</v>
      </c>
      <c r="N6" s="4" t="s">
        <v>53</v>
      </c>
      <c r="O6" s="4" t="s">
        <v>32</v>
      </c>
      <c r="P6" s="4" t="s">
        <v>33</v>
      </c>
      <c r="Q6" s="4">
        <v>0</v>
      </c>
      <c r="R6" s="7">
        <v>44831</v>
      </c>
      <c r="S6" s="6">
        <v>44859</v>
      </c>
      <c r="T6" s="4" t="s">
        <v>34</v>
      </c>
      <c r="U6" s="4">
        <v>1001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44843</v>
      </c>
      <c r="G7" s="6">
        <v>44844</v>
      </c>
      <c r="H7" s="4">
        <v>1</v>
      </c>
      <c r="I7" s="4">
        <v>1</v>
      </c>
      <c r="J7" s="4">
        <v>1</v>
      </c>
      <c r="K7" s="4" t="s">
        <v>30</v>
      </c>
      <c r="L7" s="4">
        <v>144</v>
      </c>
      <c r="M7" s="4">
        <v>144</v>
      </c>
      <c r="N7" s="4" t="s">
        <v>58</v>
      </c>
      <c r="O7" s="4" t="s">
        <v>32</v>
      </c>
      <c r="P7" s="4" t="s">
        <v>33</v>
      </c>
      <c r="Q7" s="4">
        <v>0</v>
      </c>
      <c r="R7" s="7">
        <v>44831</v>
      </c>
      <c r="S7" s="6">
        <v>44859</v>
      </c>
      <c r="T7" s="4" t="s">
        <v>34</v>
      </c>
      <c r="U7" s="4">
        <v>144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44843</v>
      </c>
      <c r="G8" s="6">
        <v>44844</v>
      </c>
      <c r="H8" s="4">
        <v>1</v>
      </c>
      <c r="I8" s="4">
        <v>1</v>
      </c>
      <c r="J8" s="4">
        <v>1</v>
      </c>
      <c r="K8" s="4" t="s">
        <v>30</v>
      </c>
      <c r="L8" s="4">
        <v>144</v>
      </c>
      <c r="M8" s="4">
        <v>144</v>
      </c>
      <c r="N8" s="4" t="s">
        <v>61</v>
      </c>
      <c r="O8" s="4" t="s">
        <v>32</v>
      </c>
      <c r="P8" s="4" t="s">
        <v>33</v>
      </c>
      <c r="Q8" s="4">
        <v>0</v>
      </c>
      <c r="R8" s="7">
        <v>44831</v>
      </c>
      <c r="S8" s="6">
        <v>44859</v>
      </c>
      <c r="T8" s="4" t="s">
        <v>34</v>
      </c>
      <c r="U8" s="4">
        <v>144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44843</v>
      </c>
      <c r="G9" s="6">
        <v>44844</v>
      </c>
      <c r="H9" s="4">
        <v>1</v>
      </c>
      <c r="I9" s="4">
        <v>1</v>
      </c>
      <c r="J9" s="4">
        <v>1</v>
      </c>
      <c r="K9" s="4" t="s">
        <v>30</v>
      </c>
      <c r="L9" s="4">
        <v>587</v>
      </c>
      <c r="M9" s="4">
        <v>587</v>
      </c>
      <c r="N9" s="4" t="s">
        <v>66</v>
      </c>
      <c r="O9" s="4" t="s">
        <v>32</v>
      </c>
      <c r="P9" s="4" t="s">
        <v>33</v>
      </c>
      <c r="Q9" s="4">
        <v>0</v>
      </c>
      <c r="R9" s="7">
        <v>44834</v>
      </c>
      <c r="S9" s="6">
        <v>44859</v>
      </c>
      <c r="T9" s="4" t="s">
        <v>34</v>
      </c>
      <c r="U9" s="4">
        <v>587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46</v>
      </c>
      <c r="E10" s="4" t="s">
        <v>65</v>
      </c>
      <c r="F10" s="6">
        <v>44842</v>
      </c>
      <c r="G10" s="6">
        <v>44844</v>
      </c>
      <c r="H10" s="4">
        <v>1</v>
      </c>
      <c r="I10" s="4">
        <v>2</v>
      </c>
      <c r="J10" s="4">
        <v>2</v>
      </c>
      <c r="K10" s="4" t="s">
        <v>30</v>
      </c>
      <c r="L10" s="4">
        <v>660</v>
      </c>
      <c r="M10" s="4">
        <v>660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44836</v>
      </c>
      <c r="S10" s="6">
        <v>44859</v>
      </c>
      <c r="T10" s="4" t="s">
        <v>34</v>
      </c>
      <c r="U10" s="4">
        <v>660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60</v>
      </c>
      <c r="B11" s="4" t="s">
        <v>26</v>
      </c>
      <c r="C11" s="4" t="s">
        <v>71</v>
      </c>
      <c r="D11" s="4" t="s">
        <v>56</v>
      </c>
      <c r="E11" s="4" t="s">
        <v>57</v>
      </c>
      <c r="F11" s="6">
        <v>44843</v>
      </c>
      <c r="G11" s="6">
        <v>44844</v>
      </c>
      <c r="H11" s="4">
        <v>1</v>
      </c>
      <c r="I11" s="4">
        <v>1</v>
      </c>
      <c r="J11" s="4">
        <v>1</v>
      </c>
      <c r="K11" s="4" t="s">
        <v>30</v>
      </c>
      <c r="L11" s="4">
        <v>-144</v>
      </c>
      <c r="M11" s="4">
        <v>-144</v>
      </c>
      <c r="N11" s="4" t="s">
        <v>61</v>
      </c>
      <c r="O11" s="4" t="s">
        <v>32</v>
      </c>
      <c r="P11" s="4" t="s">
        <v>33</v>
      </c>
      <c r="Q11" s="4">
        <v>0</v>
      </c>
      <c r="R11" s="7">
        <v>44831</v>
      </c>
      <c r="S11" s="6">
        <v>44859</v>
      </c>
      <c r="T11" s="4" t="s">
        <v>34</v>
      </c>
      <c r="U11" s="4">
        <v>-144</v>
      </c>
      <c r="V11" s="4">
        <v>0</v>
      </c>
      <c r="W11" s="4">
        <v>0</v>
      </c>
      <c r="X11" s="4" t="s">
        <v>35</v>
      </c>
      <c r="Y11" s="4" t="s">
        <v>62</v>
      </c>
    </row>
    <row r="12" s="4" customFormat="1" spans="1:25">
      <c r="A12" s="4" t="s">
        <v>55</v>
      </c>
      <c r="B12" s="4" t="s">
        <v>26</v>
      </c>
      <c r="C12" s="4" t="s">
        <v>71</v>
      </c>
      <c r="D12" s="4" t="s">
        <v>56</v>
      </c>
      <c r="E12" s="4" t="s">
        <v>57</v>
      </c>
      <c r="F12" s="6">
        <v>44843</v>
      </c>
      <c r="G12" s="6">
        <v>44844</v>
      </c>
      <c r="H12" s="4">
        <v>1</v>
      </c>
      <c r="I12" s="4">
        <v>1</v>
      </c>
      <c r="J12" s="4">
        <v>1</v>
      </c>
      <c r="K12" s="4" t="s">
        <v>30</v>
      </c>
      <c r="L12" s="4">
        <v>-144</v>
      </c>
      <c r="M12" s="4">
        <v>-144</v>
      </c>
      <c r="N12" s="4" t="s">
        <v>58</v>
      </c>
      <c r="O12" s="4" t="s">
        <v>32</v>
      </c>
      <c r="P12" s="4" t="s">
        <v>33</v>
      </c>
      <c r="Q12" s="4">
        <v>0</v>
      </c>
      <c r="R12" s="7">
        <v>44831</v>
      </c>
      <c r="S12" s="6">
        <v>44859</v>
      </c>
      <c r="T12" s="4" t="s">
        <v>34</v>
      </c>
      <c r="U12" s="4">
        <v>-144</v>
      </c>
      <c r="V12" s="4">
        <v>0</v>
      </c>
      <c r="W12" s="4">
        <v>0</v>
      </c>
      <c r="X12" s="4" t="s">
        <v>35</v>
      </c>
      <c r="Y12" s="4" t="s">
        <v>59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46</v>
      </c>
      <c r="E13" s="4" t="s">
        <v>47</v>
      </c>
      <c r="F13" s="6">
        <v>44842</v>
      </c>
      <c r="G13" s="6">
        <v>44844</v>
      </c>
      <c r="H13" s="4">
        <v>1</v>
      </c>
      <c r="I13" s="4">
        <v>2</v>
      </c>
      <c r="J13" s="4">
        <v>2</v>
      </c>
      <c r="K13" s="4" t="s">
        <v>30</v>
      </c>
      <c r="L13" s="4">
        <v>660</v>
      </c>
      <c r="M13" s="4">
        <v>660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44838</v>
      </c>
      <c r="S13" s="6">
        <v>44859</v>
      </c>
      <c r="T13" s="4" t="s">
        <v>34</v>
      </c>
      <c r="U13" s="4">
        <v>660</v>
      </c>
      <c r="V13" s="4">
        <v>0</v>
      </c>
      <c r="W13" s="4">
        <v>0</v>
      </c>
      <c r="X13" s="4" t="s">
        <v>35</v>
      </c>
      <c r="Y13" s="4" t="s">
        <v>74</v>
      </c>
    </row>
    <row r="14" s="4" customFormat="1" spans="1:25">
      <c r="A14" s="4" t="s">
        <v>25</v>
      </c>
      <c r="B14" s="4" t="s">
        <v>26</v>
      </c>
      <c r="C14" s="4" t="s">
        <v>71</v>
      </c>
      <c r="D14" s="4" t="s">
        <v>28</v>
      </c>
      <c r="E14" s="4" t="s">
        <v>29</v>
      </c>
      <c r="F14" s="6">
        <v>44843</v>
      </c>
      <c r="G14" s="6">
        <v>44844</v>
      </c>
      <c r="H14" s="4">
        <v>1</v>
      </c>
      <c r="I14" s="4">
        <v>1</v>
      </c>
      <c r="J14" s="4">
        <v>1</v>
      </c>
      <c r="K14" s="4" t="s">
        <v>30</v>
      </c>
      <c r="L14" s="4">
        <v>-740</v>
      </c>
      <c r="M14" s="4">
        <v>-740</v>
      </c>
      <c r="N14" s="4" t="s">
        <v>31</v>
      </c>
      <c r="O14" s="4" t="s">
        <v>32</v>
      </c>
      <c r="P14" s="4" t="s">
        <v>33</v>
      </c>
      <c r="Q14" s="4">
        <v>0</v>
      </c>
      <c r="R14" s="7">
        <v>44817</v>
      </c>
      <c r="S14" s="6">
        <v>44859</v>
      </c>
      <c r="T14" s="4" t="s">
        <v>34</v>
      </c>
      <c r="U14" s="4">
        <v>-740</v>
      </c>
      <c r="V14" s="4">
        <v>0</v>
      </c>
      <c r="W14" s="4">
        <v>0</v>
      </c>
      <c r="X14" s="4" t="s">
        <v>35</v>
      </c>
      <c r="Y14" s="4" t="s">
        <v>36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51</v>
      </c>
      <c r="E15" s="4" t="s">
        <v>76</v>
      </c>
      <c r="F15" s="6">
        <v>44843</v>
      </c>
      <c r="G15" s="6">
        <v>44844</v>
      </c>
      <c r="H15" s="4">
        <v>1</v>
      </c>
      <c r="I15" s="4">
        <v>1</v>
      </c>
      <c r="J15" s="4">
        <v>1</v>
      </c>
      <c r="K15" s="4" t="s">
        <v>30</v>
      </c>
      <c r="L15" s="4">
        <v>792</v>
      </c>
      <c r="M15" s="4">
        <v>792</v>
      </c>
      <c r="N15" s="4" t="s">
        <v>77</v>
      </c>
      <c r="O15" s="4" t="s">
        <v>32</v>
      </c>
      <c r="P15" s="4" t="s">
        <v>33</v>
      </c>
      <c r="Q15" s="4">
        <v>0</v>
      </c>
      <c r="R15" s="7">
        <v>44841</v>
      </c>
      <c r="S15" s="6">
        <v>44859</v>
      </c>
      <c r="T15" s="4" t="s">
        <v>34</v>
      </c>
      <c r="U15" s="4">
        <v>792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46</v>
      </c>
      <c r="E16" s="4" t="s">
        <v>65</v>
      </c>
      <c r="F16" s="6">
        <v>44843</v>
      </c>
      <c r="G16" s="6">
        <v>44844</v>
      </c>
      <c r="H16" s="4">
        <v>1</v>
      </c>
      <c r="I16" s="4">
        <v>1</v>
      </c>
      <c r="J16" s="4">
        <v>1</v>
      </c>
      <c r="K16" s="4" t="s">
        <v>30</v>
      </c>
      <c r="L16" s="4">
        <v>331</v>
      </c>
      <c r="M16" s="4">
        <v>331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44842</v>
      </c>
      <c r="S16" s="6">
        <v>44859</v>
      </c>
      <c r="T16" s="4" t="s">
        <v>34</v>
      </c>
      <c r="U16" s="4">
        <v>331</v>
      </c>
      <c r="V16" s="4">
        <v>0</v>
      </c>
      <c r="W16" s="4">
        <v>0</v>
      </c>
      <c r="X16" s="4" t="s">
        <v>35</v>
      </c>
      <c r="Y16" s="4" t="s">
        <v>80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46</v>
      </c>
      <c r="E17" s="4" t="s">
        <v>65</v>
      </c>
      <c r="F17" s="6">
        <v>44843</v>
      </c>
      <c r="G17" s="6">
        <v>44844</v>
      </c>
      <c r="H17" s="4">
        <v>1</v>
      </c>
      <c r="I17" s="4">
        <v>1</v>
      </c>
      <c r="J17" s="4">
        <v>1</v>
      </c>
      <c r="K17" s="4" t="s">
        <v>30</v>
      </c>
      <c r="L17" s="4">
        <v>331</v>
      </c>
      <c r="M17" s="4">
        <v>331</v>
      </c>
      <c r="N17" s="4" t="s">
        <v>82</v>
      </c>
      <c r="O17" s="4" t="s">
        <v>32</v>
      </c>
      <c r="P17" s="4" t="s">
        <v>33</v>
      </c>
      <c r="Q17" s="4">
        <v>0</v>
      </c>
      <c r="R17" s="7">
        <v>44842</v>
      </c>
      <c r="S17" s="6">
        <v>44859</v>
      </c>
      <c r="T17" s="4" t="s">
        <v>34</v>
      </c>
      <c r="U17" s="4">
        <v>331</v>
      </c>
      <c r="V17" s="4">
        <v>0</v>
      </c>
      <c r="W17" s="4">
        <v>0</v>
      </c>
      <c r="X17" s="4" t="s">
        <v>35</v>
      </c>
      <c r="Y17" s="4" t="s">
        <v>83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85</v>
      </c>
      <c r="E18" s="4" t="s">
        <v>86</v>
      </c>
      <c r="F18" s="6">
        <v>44843</v>
      </c>
      <c r="G18" s="6">
        <v>44844</v>
      </c>
      <c r="H18" s="4">
        <v>1</v>
      </c>
      <c r="I18" s="4">
        <v>1</v>
      </c>
      <c r="J18" s="4">
        <v>1</v>
      </c>
      <c r="K18" s="4" t="s">
        <v>30</v>
      </c>
      <c r="L18" s="4">
        <v>141</v>
      </c>
      <c r="M18" s="4">
        <v>141</v>
      </c>
      <c r="N18" s="4" t="s">
        <v>87</v>
      </c>
      <c r="O18" s="4" t="s">
        <v>32</v>
      </c>
      <c r="P18" s="4" t="s">
        <v>33</v>
      </c>
      <c r="Q18" s="4">
        <v>0</v>
      </c>
      <c r="R18" s="7">
        <v>44843</v>
      </c>
      <c r="S18" s="6">
        <v>44859</v>
      </c>
      <c r="T18" s="4" t="s">
        <v>34</v>
      </c>
      <c r="U18" s="4">
        <v>141</v>
      </c>
      <c r="V18" s="4">
        <v>0</v>
      </c>
      <c r="W18" s="4">
        <v>0</v>
      </c>
      <c r="X18" s="4" t="s">
        <v>35</v>
      </c>
      <c r="Y18" s="4" t="s">
        <v>88</v>
      </c>
    </row>
    <row r="19" s="4" customFormat="1" spans="1:25">
      <c r="A19" s="4" t="s">
        <v>89</v>
      </c>
      <c r="B19" s="4" t="s">
        <v>26</v>
      </c>
      <c r="C19" s="4" t="s">
        <v>27</v>
      </c>
      <c r="D19" s="4" t="s">
        <v>90</v>
      </c>
      <c r="E19" s="4" t="s">
        <v>91</v>
      </c>
      <c r="F19" s="6">
        <v>44843</v>
      </c>
      <c r="G19" s="6">
        <v>44844</v>
      </c>
      <c r="H19" s="4">
        <v>1</v>
      </c>
      <c r="I19" s="4">
        <v>1</v>
      </c>
      <c r="J19" s="4">
        <v>1</v>
      </c>
      <c r="K19" s="4" t="s">
        <v>30</v>
      </c>
      <c r="L19" s="4">
        <v>514</v>
      </c>
      <c r="M19" s="4">
        <v>514</v>
      </c>
      <c r="N19" s="4" t="s">
        <v>92</v>
      </c>
      <c r="O19" s="4" t="s">
        <v>32</v>
      </c>
      <c r="P19" s="4" t="s">
        <v>33</v>
      </c>
      <c r="Q19" s="4">
        <v>0</v>
      </c>
      <c r="R19" s="7">
        <v>44843</v>
      </c>
      <c r="S19" s="6">
        <v>44859</v>
      </c>
      <c r="T19" s="4" t="s">
        <v>34</v>
      </c>
      <c r="U19" s="4">
        <v>514</v>
      </c>
      <c r="V19" s="4">
        <v>0</v>
      </c>
      <c r="W19" s="4">
        <v>0</v>
      </c>
      <c r="X19" s="4" t="s">
        <v>35</v>
      </c>
      <c r="Y19" s="4" t="s">
        <v>93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95</v>
      </c>
      <c r="E20" s="4" t="s">
        <v>96</v>
      </c>
      <c r="F20" s="6">
        <v>44843</v>
      </c>
      <c r="G20" s="6">
        <v>44844</v>
      </c>
      <c r="H20" s="4">
        <v>1</v>
      </c>
      <c r="I20" s="4">
        <v>1</v>
      </c>
      <c r="J20" s="4">
        <v>1</v>
      </c>
      <c r="K20" s="4" t="s">
        <v>30</v>
      </c>
      <c r="L20" s="4">
        <v>90</v>
      </c>
      <c r="M20" s="4">
        <v>90</v>
      </c>
      <c r="N20" s="4" t="s">
        <v>97</v>
      </c>
      <c r="O20" s="4" t="s">
        <v>32</v>
      </c>
      <c r="P20" s="4" t="s">
        <v>33</v>
      </c>
      <c r="Q20" s="4">
        <v>0</v>
      </c>
      <c r="R20" s="7">
        <v>44843</v>
      </c>
      <c r="S20" s="6">
        <v>44859</v>
      </c>
      <c r="T20" s="4" t="s">
        <v>34</v>
      </c>
      <c r="U20" s="4">
        <v>90</v>
      </c>
      <c r="V20" s="4">
        <v>0</v>
      </c>
      <c r="W20" s="4">
        <v>0</v>
      </c>
      <c r="X20" s="4" t="s">
        <v>98</v>
      </c>
      <c r="Y20" s="4" t="s">
        <v>99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44843</v>
      </c>
      <c r="G21" s="6">
        <v>44844</v>
      </c>
      <c r="H21" s="4">
        <v>1</v>
      </c>
      <c r="I21" s="4">
        <v>1</v>
      </c>
      <c r="J21" s="4">
        <v>1</v>
      </c>
      <c r="K21" s="4" t="s">
        <v>30</v>
      </c>
      <c r="L21" s="4">
        <v>114</v>
      </c>
      <c r="M21" s="4">
        <v>114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44843</v>
      </c>
      <c r="S21" s="6">
        <v>44859</v>
      </c>
      <c r="T21" s="4" t="s">
        <v>34</v>
      </c>
      <c r="U21" s="4">
        <v>114</v>
      </c>
      <c r="V21" s="4">
        <v>0</v>
      </c>
      <c r="W21" s="4">
        <v>0</v>
      </c>
      <c r="X21" s="4" t="s">
        <v>104</v>
      </c>
      <c r="Y21" s="4" t="s">
        <v>105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91</v>
      </c>
      <c r="F22" s="6">
        <v>44843</v>
      </c>
      <c r="G22" s="6">
        <v>44844</v>
      </c>
      <c r="H22" s="4">
        <v>1</v>
      </c>
      <c r="I22" s="4">
        <v>1</v>
      </c>
      <c r="J22" s="4">
        <v>1</v>
      </c>
      <c r="K22" s="4" t="s">
        <v>30</v>
      </c>
      <c r="L22" s="4">
        <v>188</v>
      </c>
      <c r="M22" s="4">
        <v>188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44843</v>
      </c>
      <c r="S22" s="6">
        <v>44859</v>
      </c>
      <c r="T22" s="4" t="s">
        <v>34</v>
      </c>
      <c r="U22" s="4">
        <v>188</v>
      </c>
      <c r="V22" s="4">
        <v>0</v>
      </c>
      <c r="W22" s="4">
        <v>0</v>
      </c>
      <c r="X22" s="4" t="s">
        <v>35</v>
      </c>
      <c r="Y22" s="4" t="s">
        <v>109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107</v>
      </c>
      <c r="E23" s="4" t="s">
        <v>91</v>
      </c>
      <c r="F23" s="6">
        <v>44843</v>
      </c>
      <c r="G23" s="6">
        <v>44844</v>
      </c>
      <c r="H23" s="4">
        <v>2</v>
      </c>
      <c r="I23" s="4">
        <v>1</v>
      </c>
      <c r="J23" s="4">
        <v>2</v>
      </c>
      <c r="K23" s="4" t="s">
        <v>30</v>
      </c>
      <c r="L23" s="4">
        <v>376</v>
      </c>
      <c r="M23" s="4">
        <v>376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44843</v>
      </c>
      <c r="S23" s="6">
        <v>44859</v>
      </c>
      <c r="T23" s="4" t="s">
        <v>34</v>
      </c>
      <c r="U23" s="4">
        <v>376</v>
      </c>
      <c r="V23" s="4">
        <v>0</v>
      </c>
      <c r="W23" s="4">
        <v>0</v>
      </c>
      <c r="X23" s="4" t="s">
        <v>35</v>
      </c>
      <c r="Y2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</v>
      </c>
    </row>
    <row r="2" s="4" customFormat="1" hidden="1" spans="1:9">
      <c r="A2" s="5">
        <v>18954593157</v>
      </c>
      <c r="B2" s="6">
        <v>44843</v>
      </c>
      <c r="C2" s="6">
        <v>44844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21021254513</v>
      </c>
      <c r="B3" s="6">
        <v>44843</v>
      </c>
      <c r="C3" s="6">
        <v>44844</v>
      </c>
      <c r="D3" s="4">
        <v>213</v>
      </c>
      <c r="E3" s="4" t="str">
        <f>VLOOKUP(A3,HOP!A:L,12,0)</f>
        <v>213.00</v>
      </c>
      <c r="F3" s="4" t="str">
        <f>VLOOKUP(A3,HOP!A:C,3,0)</f>
        <v>2693240</v>
      </c>
      <c r="G3" s="4">
        <f t="shared" ref="G3:G20" si="0">D3-E3</f>
        <v>0</v>
      </c>
      <c r="H3" s="4" t="str">
        <f t="shared" ref="H3:H20" si="1">$H$1&amp;F3</f>
        <v>，2693240</v>
      </c>
      <c r="I3" s="4" t="str">
        <f>VLOOKUP(A3,HOP!A:U,21,0)</f>
        <v>直连</v>
      </c>
    </row>
    <row r="4" s="4" customFormat="1" spans="1:9">
      <c r="A4" s="5">
        <v>21034625990</v>
      </c>
      <c r="B4" s="6">
        <v>44843</v>
      </c>
      <c r="C4" s="6">
        <v>44844</v>
      </c>
      <c r="D4" s="4">
        <v>1089</v>
      </c>
      <c r="E4" s="4" t="str">
        <f>VLOOKUP(A4,HOP!A:L,12,0)</f>
        <v>1089.00</v>
      </c>
      <c r="F4" s="4" t="str">
        <f>VLOOKUP(A4,HOP!A:C,3,0)</f>
        <v>2695577</v>
      </c>
      <c r="G4" s="4">
        <f t="shared" si="0"/>
        <v>0</v>
      </c>
      <c r="H4" s="4" t="str">
        <f t="shared" si="1"/>
        <v>，2695577</v>
      </c>
      <c r="I4" s="4" t="str">
        <f>VLOOKUP(A4,HOP!A:U,21,0)</f>
        <v>直连</v>
      </c>
    </row>
    <row r="5" s="4" customFormat="1" spans="1:9">
      <c r="A5" s="5">
        <v>21122447108</v>
      </c>
      <c r="B5" s="6">
        <v>44843</v>
      </c>
      <c r="C5" s="6">
        <v>44844</v>
      </c>
      <c r="D5" s="4">
        <v>339</v>
      </c>
      <c r="E5" s="4" t="str">
        <f>VLOOKUP(A5,HOP!A:L,12,0)</f>
        <v>339.00</v>
      </c>
      <c r="F5" s="4" t="str">
        <f>VLOOKUP(A5,HOP!A:C,3,0)</f>
        <v>2703752</v>
      </c>
      <c r="G5" s="4">
        <f t="shared" si="0"/>
        <v>0</v>
      </c>
      <c r="H5" s="4" t="str">
        <f t="shared" si="1"/>
        <v>，2703752</v>
      </c>
      <c r="I5" s="4" t="str">
        <f>VLOOKUP(A5,HOP!A:U,21,0)</f>
        <v>直连</v>
      </c>
    </row>
    <row r="6" s="4" customFormat="1" spans="1:9">
      <c r="A6" s="5">
        <v>21205479010</v>
      </c>
      <c r="B6" s="6">
        <v>44843</v>
      </c>
      <c r="C6" s="6">
        <v>44844</v>
      </c>
      <c r="D6" s="4">
        <v>1001</v>
      </c>
      <c r="E6" s="4" t="str">
        <f>VLOOKUP(A6,HOP!A:L,12,0)</f>
        <v>1001.00</v>
      </c>
      <c r="F6" s="4" t="str">
        <f>VLOOKUP(A6,HOP!A:C,3,0)</f>
        <v>2711646</v>
      </c>
      <c r="G6" s="4">
        <f t="shared" si="0"/>
        <v>0</v>
      </c>
      <c r="H6" s="4" t="str">
        <f t="shared" si="1"/>
        <v>，2711646</v>
      </c>
      <c r="I6" s="4" t="str">
        <f>VLOOKUP(A6,HOP!A:U,21,0)</f>
        <v>直连</v>
      </c>
    </row>
    <row r="7" s="4" customFormat="1" hidden="1" spans="1:9">
      <c r="A7" s="5">
        <v>21206006685</v>
      </c>
      <c r="B7" s="6">
        <v>44843</v>
      </c>
      <c r="C7" s="6">
        <v>44844</v>
      </c>
      <c r="D7" s="4">
        <v>0</v>
      </c>
      <c r="E7" s="4" t="str">
        <f>VLOOKUP(A7,HOP!A:L,12,0)</f>
        <v>0.00</v>
      </c>
      <c r="F7" s="4" t="str">
        <f>VLOOKUP(A7,HOP!A:C,3,0)</f>
        <v>2711701</v>
      </c>
      <c r="G7" s="4">
        <f t="shared" si="0"/>
        <v>0</v>
      </c>
      <c r="H7" s="4" t="str">
        <f t="shared" si="1"/>
        <v>，2711701</v>
      </c>
      <c r="I7" s="4" t="str">
        <f>VLOOKUP(A7,HOP!A:U,21,0)</f>
        <v>直连</v>
      </c>
    </row>
    <row r="8" s="4" customFormat="1" hidden="1" spans="1:9">
      <c r="A8" s="5">
        <v>999221206533726</v>
      </c>
      <c r="B8" s="6">
        <v>44843</v>
      </c>
      <c r="C8" s="6">
        <v>44844</v>
      </c>
      <c r="D8" s="4">
        <v>0</v>
      </c>
      <c r="E8" s="4" t="str">
        <f>VLOOKUP(A8,HOP!A:L,12,0)</f>
        <v>0.00</v>
      </c>
      <c r="F8" s="4" t="str">
        <f>VLOOKUP(A8,HOP!A:C,3,0)</f>
        <v>2711755</v>
      </c>
      <c r="G8" s="4">
        <f t="shared" si="0"/>
        <v>0</v>
      </c>
      <c r="H8" s="4" t="str">
        <f t="shared" si="1"/>
        <v>，2711755</v>
      </c>
      <c r="I8" s="4" t="str">
        <f>VLOOKUP(A8,HOP!A:U,21,0)</f>
        <v>直连</v>
      </c>
    </row>
    <row r="9" s="4" customFormat="1" spans="1:9">
      <c r="A9" s="5">
        <v>21242241119</v>
      </c>
      <c r="B9" s="6">
        <v>44843</v>
      </c>
      <c r="C9" s="6">
        <v>44844</v>
      </c>
      <c r="D9" s="4">
        <v>587</v>
      </c>
      <c r="E9" s="4" t="str">
        <f>VLOOKUP(A9,HOP!A:L,12,0)</f>
        <v>587.00</v>
      </c>
      <c r="F9" s="4" t="str">
        <f>VLOOKUP(A9,HOP!A:C,3,0)</f>
        <v>2716919</v>
      </c>
      <c r="G9" s="4">
        <f t="shared" si="0"/>
        <v>0</v>
      </c>
      <c r="H9" s="4" t="str">
        <f t="shared" si="1"/>
        <v>，2716919</v>
      </c>
      <c r="I9" s="4" t="str">
        <f>VLOOKUP(A9,HOP!A:U,21,0)</f>
        <v>直连</v>
      </c>
    </row>
    <row r="10" s="4" customFormat="1" spans="1:9">
      <c r="A10" s="5">
        <v>21303490694</v>
      </c>
      <c r="B10" s="6">
        <v>44842</v>
      </c>
      <c r="C10" s="6">
        <v>44844</v>
      </c>
      <c r="D10" s="4">
        <v>660</v>
      </c>
      <c r="E10" s="4" t="str">
        <f>VLOOKUP(A10,HOP!A:L,12,0)</f>
        <v>660.00</v>
      </c>
      <c r="F10" s="4" t="str">
        <f>VLOOKUP(A10,HOP!A:C,3,0)</f>
        <v>2721017</v>
      </c>
      <c r="G10" s="4">
        <f t="shared" si="0"/>
        <v>0</v>
      </c>
      <c r="H10" s="4" t="str">
        <f t="shared" si="1"/>
        <v>，2721017</v>
      </c>
      <c r="I10" s="4" t="str">
        <f>VLOOKUP(A10,HOP!A:U,21,0)</f>
        <v>直连</v>
      </c>
    </row>
    <row r="11" s="4" customFormat="1" spans="1:9">
      <c r="A11" s="5">
        <v>21336732668</v>
      </c>
      <c r="B11" s="6">
        <v>44842</v>
      </c>
      <c r="C11" s="6">
        <v>44844</v>
      </c>
      <c r="D11" s="4">
        <v>660</v>
      </c>
      <c r="E11" s="4" t="str">
        <f>VLOOKUP(A11,HOP!A:L,12,0)</f>
        <v>660.00</v>
      </c>
      <c r="F11" s="4" t="str">
        <f>VLOOKUP(A11,HOP!A:C,3,0)</f>
        <v>2724433</v>
      </c>
      <c r="G11" s="4">
        <f t="shared" si="0"/>
        <v>0</v>
      </c>
      <c r="H11" s="4" t="str">
        <f t="shared" si="1"/>
        <v>，2724433</v>
      </c>
      <c r="I11" s="4" t="str">
        <f>VLOOKUP(A11,HOP!A:U,21,0)</f>
        <v>直连</v>
      </c>
    </row>
    <row r="12" s="4" customFormat="1" spans="1:9">
      <c r="A12" s="5">
        <v>21360013037</v>
      </c>
      <c r="B12" s="6">
        <v>44843</v>
      </c>
      <c r="C12" s="6">
        <v>44844</v>
      </c>
      <c r="D12" s="4">
        <v>792</v>
      </c>
      <c r="E12" s="4" t="str">
        <f>VLOOKUP(A12,HOP!A:L,12,0)</f>
        <v>792.00</v>
      </c>
      <c r="F12" s="4" t="str">
        <f>VLOOKUP(A12,HOP!A:C,3,0)</f>
        <v>2729291</v>
      </c>
      <c r="G12" s="4">
        <f t="shared" si="0"/>
        <v>0</v>
      </c>
      <c r="H12" s="4" t="str">
        <f t="shared" si="1"/>
        <v>，2729291</v>
      </c>
      <c r="I12" s="4" t="str">
        <f>VLOOKUP(A12,HOP!A:U,21,0)</f>
        <v>直连</v>
      </c>
    </row>
    <row r="13" s="4" customFormat="1" spans="1:9">
      <c r="A13" s="5">
        <v>21363195289</v>
      </c>
      <c r="B13" s="6">
        <v>44843</v>
      </c>
      <c r="C13" s="6">
        <v>44844</v>
      </c>
      <c r="D13" s="4">
        <v>331</v>
      </c>
      <c r="E13" s="4" t="str">
        <f>VLOOKUP(A13,HOP!A:L,12,0)</f>
        <v>331.00</v>
      </c>
      <c r="F13" s="4" t="str">
        <f>VLOOKUP(A13,HOP!A:C,3,0)</f>
        <v>2730192</v>
      </c>
      <c r="G13" s="4">
        <f t="shared" si="0"/>
        <v>0</v>
      </c>
      <c r="H13" s="4" t="str">
        <f t="shared" si="1"/>
        <v>，2730192</v>
      </c>
      <c r="I13" s="4" t="str">
        <f>VLOOKUP(A13,HOP!A:U,21,0)</f>
        <v>直连</v>
      </c>
    </row>
    <row r="14" s="4" customFormat="1" spans="1:9">
      <c r="A14" s="5">
        <v>21364161835</v>
      </c>
      <c r="B14" s="6">
        <v>44843</v>
      </c>
      <c r="C14" s="6">
        <v>44844</v>
      </c>
      <c r="D14" s="4">
        <v>331</v>
      </c>
      <c r="E14" s="4" t="str">
        <f>VLOOKUP(A14,HOP!A:L,12,0)</f>
        <v>331.00</v>
      </c>
      <c r="F14" s="4" t="str">
        <f>VLOOKUP(A14,HOP!A:C,3,0)</f>
        <v>2730493</v>
      </c>
      <c r="G14" s="4">
        <f t="shared" si="0"/>
        <v>0</v>
      </c>
      <c r="H14" s="4" t="str">
        <f t="shared" si="1"/>
        <v>，2730493</v>
      </c>
      <c r="I14" s="4" t="str">
        <f>VLOOKUP(A14,HOP!A:U,21,0)</f>
        <v>直连</v>
      </c>
    </row>
    <row r="15" s="4" customFormat="1" spans="1:9">
      <c r="A15" s="5">
        <v>999221369137527</v>
      </c>
      <c r="B15" s="6">
        <v>44843</v>
      </c>
      <c r="C15" s="6">
        <v>44844</v>
      </c>
      <c r="D15" s="4">
        <v>141</v>
      </c>
      <c r="E15" s="4" t="str">
        <f>VLOOKUP(A15,HOP!A:L,12,0)</f>
        <v>141.00</v>
      </c>
      <c r="F15" s="4" t="str">
        <f>VLOOKUP(A15,HOP!A:C,3,0)</f>
        <v>2731441</v>
      </c>
      <c r="G15" s="4">
        <f t="shared" si="0"/>
        <v>0</v>
      </c>
      <c r="H15" s="4" t="str">
        <f t="shared" si="1"/>
        <v>，2731441</v>
      </c>
      <c r="I15" s="4" t="str">
        <f>VLOOKUP(A15,HOP!A:U,21,0)</f>
        <v>直连</v>
      </c>
    </row>
    <row r="16" s="4" customFormat="1" spans="1:9">
      <c r="A16" s="5">
        <v>21369607247</v>
      </c>
      <c r="B16" s="6">
        <v>44843</v>
      </c>
      <c r="C16" s="6">
        <v>44844</v>
      </c>
      <c r="D16" s="4">
        <v>514</v>
      </c>
      <c r="E16" s="4" t="str">
        <f>VLOOKUP(A16,HOP!A:L,12,0)</f>
        <v>514.00</v>
      </c>
      <c r="F16" s="4" t="str">
        <f>VLOOKUP(A16,HOP!A:C,3,0)</f>
        <v>2731517</v>
      </c>
      <c r="G16" s="4">
        <f t="shared" si="0"/>
        <v>0</v>
      </c>
      <c r="H16" s="4" t="str">
        <f t="shared" si="1"/>
        <v>，2731517</v>
      </c>
      <c r="I16" s="4" t="str">
        <f>VLOOKUP(A16,HOP!A:U,21,0)</f>
        <v>直连</v>
      </c>
    </row>
    <row r="17" s="4" customFormat="1" spans="1:9">
      <c r="A17" s="5">
        <v>21371807404</v>
      </c>
      <c r="B17" s="6">
        <v>44843</v>
      </c>
      <c r="C17" s="6">
        <v>44844</v>
      </c>
      <c r="D17" s="4">
        <v>90</v>
      </c>
      <c r="E17" s="4" t="str">
        <f>VLOOKUP(A17,HOP!A:L,12,0)</f>
        <v>90.00</v>
      </c>
      <c r="F17" s="4" t="str">
        <f>VLOOKUP(A17,HOP!A:C,3,0)</f>
        <v>2731983</v>
      </c>
      <c r="G17" s="4">
        <f t="shared" si="0"/>
        <v>0</v>
      </c>
      <c r="H17" s="4" t="str">
        <f t="shared" si="1"/>
        <v>，2731983</v>
      </c>
      <c r="I17" s="4" t="str">
        <f>VLOOKUP(A17,HOP!A:U,21,0)</f>
        <v>直连</v>
      </c>
    </row>
    <row r="18" s="4" customFormat="1" spans="1:9">
      <c r="A18" s="5">
        <v>21372802035</v>
      </c>
      <c r="B18" s="6">
        <v>44843</v>
      </c>
      <c r="C18" s="6">
        <v>44844</v>
      </c>
      <c r="D18" s="4">
        <v>114</v>
      </c>
      <c r="E18" s="4" t="str">
        <f>VLOOKUP(A18,HOP!A:L,12,0)</f>
        <v>114.00</v>
      </c>
      <c r="F18" s="4" t="str">
        <f>VLOOKUP(A18,HOP!A:C,3,0)</f>
        <v>2732210</v>
      </c>
      <c r="G18" s="4">
        <f t="shared" si="0"/>
        <v>0</v>
      </c>
      <c r="H18" s="4" t="str">
        <f t="shared" si="1"/>
        <v>，2732210</v>
      </c>
      <c r="I18" s="4" t="str">
        <f>VLOOKUP(A18,HOP!A:U,21,0)</f>
        <v>直连</v>
      </c>
    </row>
    <row r="19" s="4" customFormat="1" spans="1:9">
      <c r="A19" s="5">
        <v>21373379873</v>
      </c>
      <c r="B19" s="6">
        <v>44843</v>
      </c>
      <c r="C19" s="6">
        <v>44844</v>
      </c>
      <c r="D19" s="4">
        <v>188</v>
      </c>
      <c r="E19" s="4" t="str">
        <f>VLOOKUP(A19,HOP!A:L,12,0)</f>
        <v>188.00</v>
      </c>
      <c r="F19" s="4" t="str">
        <f>VLOOKUP(A19,HOP!A:C,3,0)</f>
        <v>2732330</v>
      </c>
      <c r="G19" s="4">
        <f t="shared" si="0"/>
        <v>0</v>
      </c>
      <c r="H19" s="4" t="str">
        <f t="shared" si="1"/>
        <v>，2732330</v>
      </c>
      <c r="I19" s="4" t="str">
        <f>VLOOKUP(A19,HOP!A:U,21,0)</f>
        <v>直连</v>
      </c>
    </row>
    <row r="20" s="4" customFormat="1" spans="1:9">
      <c r="A20" s="5">
        <v>21373701063</v>
      </c>
      <c r="B20" s="6">
        <v>44843</v>
      </c>
      <c r="C20" s="6">
        <v>44844</v>
      </c>
      <c r="D20" s="4">
        <v>376</v>
      </c>
      <c r="E20" s="4" t="str">
        <f>VLOOKUP(A20,HOP!A:L,12,0)</f>
        <v>376.00</v>
      </c>
      <c r="F20" s="4" t="str">
        <f>VLOOKUP(A20,HOP!A:C,3,0)</f>
        <v>2732390</v>
      </c>
      <c r="G20" s="4">
        <f t="shared" si="0"/>
        <v>0</v>
      </c>
      <c r="H20" s="4" t="str">
        <f t="shared" si="1"/>
        <v>，2732390</v>
      </c>
      <c r="I20" s="4" t="str">
        <f>VLOOKUP(A20,HOP!A:U,21,0)</f>
        <v>直连</v>
      </c>
    </row>
    <row r="22" spans="4:4">
      <c r="D22" s="4">
        <f>SUM(D2:D21)</f>
        <v>7426</v>
      </c>
    </row>
    <row r="23" spans="4:4">
      <c r="D23" s="4" t="s">
        <v>113</v>
      </c>
    </row>
    <row r="27" spans="1:1">
      <c r="A27" s="4" t="s">
        <v>114</v>
      </c>
    </row>
    <row r="28" spans="1:1">
      <c r="A28" s="4" t="s">
        <v>115</v>
      </c>
    </row>
  </sheetData>
  <autoFilter ref="A1:XFD23">
    <filterColumn colId="3">
      <filters blank="1">
        <filter val="90"/>
        <filter val="792"/>
        <filter val="213"/>
        <filter val="114"/>
        <filter val="514"/>
        <filter val="660"/>
        <filter val="7426"/>
        <filter val="7426 CNY"/>
        <filter val="331"/>
        <filter val="376"/>
        <filter val="339"/>
        <filter val="141"/>
        <filter val="1001"/>
        <filter val="587"/>
        <filter val="188"/>
        <filter val="10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3">
        <v>21373701063</v>
      </c>
      <c r="B2" s="1" t="s">
        <v>135</v>
      </c>
      <c r="C2" s="1" t="s">
        <v>136</v>
      </c>
      <c r="D2" s="1" t="s">
        <v>137</v>
      </c>
      <c r="E2" s="1" t="s">
        <v>111</v>
      </c>
      <c r="F2" s="1" t="s">
        <v>135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  <c r="U2" s="1" t="s">
        <v>149</v>
      </c>
      <c r="V2" s="1" t="s">
        <v>150</v>
      </c>
    </row>
    <row r="3" s="1" customFormat="1" spans="1:22">
      <c r="A3" s="3">
        <v>21373379873</v>
      </c>
      <c r="B3" s="1" t="s">
        <v>135</v>
      </c>
      <c r="C3" s="1" t="s">
        <v>151</v>
      </c>
      <c r="D3" s="1" t="s">
        <v>137</v>
      </c>
      <c r="E3" s="1" t="s">
        <v>108</v>
      </c>
      <c r="F3" s="1" t="s">
        <v>135</v>
      </c>
      <c r="G3" s="1" t="s">
        <v>138</v>
      </c>
      <c r="H3" s="1" t="s">
        <v>139</v>
      </c>
      <c r="I3" s="1" t="s">
        <v>152</v>
      </c>
      <c r="J3" s="1" t="s">
        <v>141</v>
      </c>
      <c r="K3" s="1" t="s">
        <v>152</v>
      </c>
      <c r="L3" s="1" t="s">
        <v>152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153</v>
      </c>
      <c r="S3" s="1" t="s">
        <v>147</v>
      </c>
      <c r="T3" s="1" t="s">
        <v>148</v>
      </c>
      <c r="U3" s="1" t="s">
        <v>149</v>
      </c>
      <c r="V3" s="1" t="s">
        <v>150</v>
      </c>
    </row>
    <row r="4" s="1" customFormat="1" spans="1:22">
      <c r="A4" s="3">
        <v>21372802035</v>
      </c>
      <c r="B4" s="1" t="s">
        <v>135</v>
      </c>
      <c r="C4" s="1" t="s">
        <v>154</v>
      </c>
      <c r="D4" s="1" t="s">
        <v>155</v>
      </c>
      <c r="E4" s="1" t="s">
        <v>103</v>
      </c>
      <c r="F4" s="1" t="s">
        <v>135</v>
      </c>
      <c r="G4" s="1" t="s">
        <v>138</v>
      </c>
      <c r="H4" s="1" t="s">
        <v>139</v>
      </c>
      <c r="I4" s="1" t="s">
        <v>156</v>
      </c>
      <c r="J4" s="1" t="s">
        <v>141</v>
      </c>
      <c r="K4" s="1" t="s">
        <v>156</v>
      </c>
      <c r="L4" s="1" t="s">
        <v>156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145</v>
      </c>
      <c r="R4" s="1" t="s">
        <v>157</v>
      </c>
      <c r="S4" s="1" t="s">
        <v>147</v>
      </c>
      <c r="T4" s="1" t="s">
        <v>148</v>
      </c>
      <c r="U4" s="1" t="s">
        <v>149</v>
      </c>
      <c r="V4" s="1" t="s">
        <v>150</v>
      </c>
    </row>
    <row r="5" s="1" customFormat="1" spans="1:22">
      <c r="A5" s="3">
        <v>21371807404</v>
      </c>
      <c r="B5" s="1" t="s">
        <v>135</v>
      </c>
      <c r="C5" s="1" t="s">
        <v>158</v>
      </c>
      <c r="D5" s="1" t="s">
        <v>159</v>
      </c>
      <c r="E5" s="1" t="s">
        <v>97</v>
      </c>
      <c r="F5" s="1" t="s">
        <v>135</v>
      </c>
      <c r="G5" s="1" t="s">
        <v>138</v>
      </c>
      <c r="H5" s="1" t="s">
        <v>139</v>
      </c>
      <c r="I5" s="1" t="s">
        <v>160</v>
      </c>
      <c r="J5" s="1" t="s">
        <v>141</v>
      </c>
      <c r="K5" s="1" t="s">
        <v>160</v>
      </c>
      <c r="L5" s="1" t="s">
        <v>160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145</v>
      </c>
      <c r="R5" s="1" t="s">
        <v>161</v>
      </c>
      <c r="S5" s="1" t="s">
        <v>147</v>
      </c>
      <c r="T5" s="1" t="s">
        <v>148</v>
      </c>
      <c r="U5" s="1" t="s">
        <v>149</v>
      </c>
      <c r="V5" s="1" t="s">
        <v>150</v>
      </c>
    </row>
    <row r="6" s="1" customFormat="1" spans="1:22">
      <c r="A6" s="3">
        <v>21369607247</v>
      </c>
      <c r="B6" s="1" t="s">
        <v>135</v>
      </c>
      <c r="C6" s="1" t="s">
        <v>162</v>
      </c>
      <c r="D6" s="1" t="s">
        <v>163</v>
      </c>
      <c r="E6" s="1" t="s">
        <v>92</v>
      </c>
      <c r="F6" s="1" t="s">
        <v>135</v>
      </c>
      <c r="G6" s="1" t="s">
        <v>138</v>
      </c>
      <c r="H6" s="1" t="s">
        <v>139</v>
      </c>
      <c r="I6" s="1" t="s">
        <v>164</v>
      </c>
      <c r="J6" s="1" t="s">
        <v>141</v>
      </c>
      <c r="K6" s="1" t="s">
        <v>164</v>
      </c>
      <c r="L6" s="1" t="s">
        <v>164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145</v>
      </c>
      <c r="R6" s="1" t="s">
        <v>165</v>
      </c>
      <c r="S6" s="1" t="s">
        <v>147</v>
      </c>
      <c r="T6" s="1" t="s">
        <v>148</v>
      </c>
      <c r="U6" s="1" t="s">
        <v>149</v>
      </c>
      <c r="V6" s="1" t="s">
        <v>150</v>
      </c>
    </row>
    <row r="7" s="1" customFormat="1" spans="1:22">
      <c r="A7" s="3">
        <v>999221369137527</v>
      </c>
      <c r="B7" s="1" t="s">
        <v>135</v>
      </c>
      <c r="C7" s="1" t="s">
        <v>166</v>
      </c>
      <c r="D7" s="1" t="s">
        <v>167</v>
      </c>
      <c r="E7" s="1" t="s">
        <v>87</v>
      </c>
      <c r="F7" s="1" t="s">
        <v>135</v>
      </c>
      <c r="G7" s="1" t="s">
        <v>138</v>
      </c>
      <c r="H7" s="1" t="s">
        <v>139</v>
      </c>
      <c r="I7" s="1" t="s">
        <v>168</v>
      </c>
      <c r="J7" s="1" t="s">
        <v>141</v>
      </c>
      <c r="K7" s="1" t="s">
        <v>168</v>
      </c>
      <c r="L7" s="1" t="s">
        <v>168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145</v>
      </c>
      <c r="R7" s="1" t="s">
        <v>169</v>
      </c>
      <c r="S7" s="1" t="s">
        <v>147</v>
      </c>
      <c r="T7" s="1" t="s">
        <v>148</v>
      </c>
      <c r="U7" s="1" t="s">
        <v>149</v>
      </c>
      <c r="V7" s="1" t="s">
        <v>150</v>
      </c>
    </row>
    <row r="8" s="1" customFormat="1" spans="1:22">
      <c r="A8" s="3">
        <v>21364161835</v>
      </c>
      <c r="B8" s="1" t="s">
        <v>170</v>
      </c>
      <c r="C8" s="1" t="s">
        <v>171</v>
      </c>
      <c r="D8" s="1" t="s">
        <v>172</v>
      </c>
      <c r="E8" s="1" t="s">
        <v>173</v>
      </c>
      <c r="F8" s="1" t="s">
        <v>135</v>
      </c>
      <c r="G8" s="1" t="s">
        <v>138</v>
      </c>
      <c r="H8" s="1" t="s">
        <v>139</v>
      </c>
      <c r="I8" s="1" t="s">
        <v>174</v>
      </c>
      <c r="J8" s="1" t="s">
        <v>141</v>
      </c>
      <c r="K8" s="1" t="s">
        <v>174</v>
      </c>
      <c r="L8" s="1" t="s">
        <v>174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145</v>
      </c>
      <c r="R8" s="1" t="s">
        <v>175</v>
      </c>
      <c r="S8" s="1" t="s">
        <v>147</v>
      </c>
      <c r="T8" s="1" t="s">
        <v>148</v>
      </c>
      <c r="U8" s="1" t="s">
        <v>149</v>
      </c>
      <c r="V8" s="1" t="s">
        <v>150</v>
      </c>
    </row>
    <row r="9" s="1" customFormat="1" spans="1:22">
      <c r="A9" s="3">
        <v>21363195289</v>
      </c>
      <c r="B9" s="1" t="s">
        <v>170</v>
      </c>
      <c r="C9" s="1" t="s">
        <v>176</v>
      </c>
      <c r="D9" s="1" t="s">
        <v>172</v>
      </c>
      <c r="E9" s="1" t="s">
        <v>177</v>
      </c>
      <c r="F9" s="1" t="s">
        <v>135</v>
      </c>
      <c r="G9" s="1" t="s">
        <v>138</v>
      </c>
      <c r="H9" s="1" t="s">
        <v>139</v>
      </c>
      <c r="I9" s="1" t="s">
        <v>174</v>
      </c>
      <c r="J9" s="1" t="s">
        <v>141</v>
      </c>
      <c r="K9" s="1" t="s">
        <v>174</v>
      </c>
      <c r="L9" s="1" t="s">
        <v>174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145</v>
      </c>
      <c r="R9" s="1" t="s">
        <v>178</v>
      </c>
      <c r="S9" s="1" t="s">
        <v>147</v>
      </c>
      <c r="T9" s="1" t="s">
        <v>148</v>
      </c>
      <c r="U9" s="1" t="s">
        <v>149</v>
      </c>
      <c r="V9" s="1" t="s">
        <v>150</v>
      </c>
    </row>
    <row r="10" s="1" customFormat="1" spans="1:22">
      <c r="A10" s="3">
        <v>21360013037</v>
      </c>
      <c r="B10" s="1" t="s">
        <v>179</v>
      </c>
      <c r="C10" s="1" t="s">
        <v>180</v>
      </c>
      <c r="D10" s="1" t="s">
        <v>181</v>
      </c>
      <c r="E10" s="1" t="s">
        <v>182</v>
      </c>
      <c r="F10" s="1" t="s">
        <v>135</v>
      </c>
      <c r="G10" s="1" t="s">
        <v>138</v>
      </c>
      <c r="H10" s="1" t="s">
        <v>139</v>
      </c>
      <c r="I10" s="1" t="s">
        <v>183</v>
      </c>
      <c r="J10" s="1" t="s">
        <v>141</v>
      </c>
      <c r="K10" s="1" t="s">
        <v>183</v>
      </c>
      <c r="L10" s="1" t="s">
        <v>183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145</v>
      </c>
      <c r="R10" s="1" t="s">
        <v>184</v>
      </c>
      <c r="S10" s="1" t="s">
        <v>147</v>
      </c>
      <c r="T10" s="1" t="s">
        <v>148</v>
      </c>
      <c r="U10" s="1" t="s">
        <v>149</v>
      </c>
      <c r="V10" s="1" t="s">
        <v>150</v>
      </c>
    </row>
    <row r="11" s="1" customFormat="1" spans="1:22">
      <c r="A11" s="3">
        <v>21336732668</v>
      </c>
      <c r="B11" s="1" t="s">
        <v>185</v>
      </c>
      <c r="C11" s="1" t="s">
        <v>186</v>
      </c>
      <c r="D11" s="1" t="s">
        <v>172</v>
      </c>
      <c r="E11" s="1" t="s">
        <v>187</v>
      </c>
      <c r="F11" s="1" t="s">
        <v>170</v>
      </c>
      <c r="G11" s="1" t="s">
        <v>138</v>
      </c>
      <c r="H11" s="1" t="s">
        <v>139</v>
      </c>
      <c r="I11" s="1" t="s">
        <v>188</v>
      </c>
      <c r="J11" s="1" t="s">
        <v>141</v>
      </c>
      <c r="K11" s="1" t="s">
        <v>188</v>
      </c>
      <c r="L11" s="1" t="s">
        <v>188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145</v>
      </c>
      <c r="R11" s="1" t="s">
        <v>189</v>
      </c>
      <c r="S11" s="1" t="s">
        <v>147</v>
      </c>
      <c r="T11" s="1" t="s">
        <v>148</v>
      </c>
      <c r="U11" s="1" t="s">
        <v>149</v>
      </c>
      <c r="V11" s="1" t="s">
        <v>150</v>
      </c>
    </row>
    <row r="12" s="1" customFormat="1" spans="1:22">
      <c r="A12" s="3">
        <v>21303490694</v>
      </c>
      <c r="B12" s="1" t="s">
        <v>190</v>
      </c>
      <c r="C12" s="1" t="s">
        <v>191</v>
      </c>
      <c r="D12" s="1" t="s">
        <v>172</v>
      </c>
      <c r="E12" s="1" t="s">
        <v>192</v>
      </c>
      <c r="F12" s="1" t="s">
        <v>170</v>
      </c>
      <c r="G12" s="1" t="s">
        <v>138</v>
      </c>
      <c r="H12" s="1" t="s">
        <v>139</v>
      </c>
      <c r="I12" s="1" t="s">
        <v>188</v>
      </c>
      <c r="J12" s="1" t="s">
        <v>141</v>
      </c>
      <c r="K12" s="1" t="s">
        <v>188</v>
      </c>
      <c r="L12" s="1" t="s">
        <v>188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145</v>
      </c>
      <c r="R12" s="1" t="s">
        <v>193</v>
      </c>
      <c r="S12" s="1" t="s">
        <v>147</v>
      </c>
      <c r="T12" s="1" t="s">
        <v>148</v>
      </c>
      <c r="U12" s="1" t="s">
        <v>149</v>
      </c>
      <c r="V12" s="1" t="s">
        <v>150</v>
      </c>
    </row>
    <row r="13" s="1" customFormat="1" spans="1:22">
      <c r="A13" s="3">
        <v>21242241119</v>
      </c>
      <c r="B13" s="1" t="s">
        <v>194</v>
      </c>
      <c r="C13" s="1" t="s">
        <v>195</v>
      </c>
      <c r="D13" s="1" t="s">
        <v>196</v>
      </c>
      <c r="E13" s="1" t="s">
        <v>197</v>
      </c>
      <c r="F13" s="1" t="s">
        <v>135</v>
      </c>
      <c r="G13" s="1" t="s">
        <v>138</v>
      </c>
      <c r="H13" s="1" t="s">
        <v>139</v>
      </c>
      <c r="I13" s="1" t="s">
        <v>198</v>
      </c>
      <c r="J13" s="1" t="s">
        <v>141</v>
      </c>
      <c r="K13" s="1" t="s">
        <v>198</v>
      </c>
      <c r="L13" s="1" t="s">
        <v>198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145</v>
      </c>
      <c r="R13" s="1" t="s">
        <v>199</v>
      </c>
      <c r="S13" s="1" t="s">
        <v>147</v>
      </c>
      <c r="T13" s="1" t="s">
        <v>148</v>
      </c>
      <c r="U13" s="1" t="s">
        <v>149</v>
      </c>
      <c r="V13" s="1" t="s">
        <v>150</v>
      </c>
    </row>
    <row r="14" s="1" customFormat="1" spans="1:22">
      <c r="A14" s="3">
        <v>999221206533726</v>
      </c>
      <c r="B14" s="1" t="s">
        <v>200</v>
      </c>
      <c r="C14" s="1" t="s">
        <v>201</v>
      </c>
      <c r="D14" s="1" t="s">
        <v>202</v>
      </c>
      <c r="E14" s="1" t="s">
        <v>61</v>
      </c>
      <c r="F14" s="1" t="s">
        <v>135</v>
      </c>
      <c r="G14" s="1" t="s">
        <v>138</v>
      </c>
      <c r="H14" s="1" t="s">
        <v>139</v>
      </c>
      <c r="I14" s="1" t="s">
        <v>143</v>
      </c>
      <c r="J14" s="1" t="s">
        <v>141</v>
      </c>
      <c r="K14" s="1" t="s">
        <v>143</v>
      </c>
      <c r="L14" s="1" t="s">
        <v>143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145</v>
      </c>
      <c r="R14" s="1" t="s">
        <v>203</v>
      </c>
      <c r="S14" s="1" t="s">
        <v>147</v>
      </c>
      <c r="T14" s="1" t="s">
        <v>148</v>
      </c>
      <c r="U14" s="1" t="s">
        <v>149</v>
      </c>
      <c r="V14" s="1" t="s">
        <v>150</v>
      </c>
    </row>
    <row r="15" s="1" customFormat="1" spans="1:22">
      <c r="A15" s="3">
        <v>21206006685</v>
      </c>
      <c r="B15" s="1" t="s">
        <v>200</v>
      </c>
      <c r="C15" s="1" t="s">
        <v>204</v>
      </c>
      <c r="D15" s="1" t="s">
        <v>202</v>
      </c>
      <c r="E15" s="1" t="s">
        <v>58</v>
      </c>
      <c r="F15" s="1" t="s">
        <v>135</v>
      </c>
      <c r="G15" s="1" t="s">
        <v>138</v>
      </c>
      <c r="H15" s="1" t="s">
        <v>139</v>
      </c>
      <c r="I15" s="1" t="s">
        <v>143</v>
      </c>
      <c r="J15" s="1" t="s">
        <v>141</v>
      </c>
      <c r="K15" s="1" t="s">
        <v>143</v>
      </c>
      <c r="L15" s="1" t="s">
        <v>143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145</v>
      </c>
      <c r="R15" s="1" t="s">
        <v>205</v>
      </c>
      <c r="S15" s="1" t="s">
        <v>147</v>
      </c>
      <c r="T15" s="1" t="s">
        <v>148</v>
      </c>
      <c r="U15" s="1" t="s">
        <v>149</v>
      </c>
      <c r="V15" s="1" t="s">
        <v>150</v>
      </c>
    </row>
    <row r="16" s="1" customFormat="1" spans="1:22">
      <c r="A16" s="3">
        <v>21205479010</v>
      </c>
      <c r="B16" s="1" t="s">
        <v>200</v>
      </c>
      <c r="C16" s="1" t="s">
        <v>206</v>
      </c>
      <c r="D16" s="1" t="s">
        <v>181</v>
      </c>
      <c r="E16" s="1" t="s">
        <v>207</v>
      </c>
      <c r="F16" s="1" t="s">
        <v>135</v>
      </c>
      <c r="G16" s="1" t="s">
        <v>138</v>
      </c>
      <c r="H16" s="1" t="s">
        <v>139</v>
      </c>
      <c r="I16" s="1" t="s">
        <v>208</v>
      </c>
      <c r="J16" s="1" t="s">
        <v>141</v>
      </c>
      <c r="K16" s="1" t="s">
        <v>208</v>
      </c>
      <c r="L16" s="1" t="s">
        <v>208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145</v>
      </c>
      <c r="R16" s="1" t="s">
        <v>209</v>
      </c>
      <c r="S16" s="1" t="s">
        <v>147</v>
      </c>
      <c r="T16" s="1" t="s">
        <v>148</v>
      </c>
      <c r="U16" s="1" t="s">
        <v>149</v>
      </c>
      <c r="V16" s="1" t="s">
        <v>150</v>
      </c>
    </row>
    <row r="17" s="1" customFormat="1" spans="1:22">
      <c r="A17" s="3">
        <v>21122447108</v>
      </c>
      <c r="B17" s="1" t="s">
        <v>210</v>
      </c>
      <c r="C17" s="1" t="s">
        <v>211</v>
      </c>
      <c r="D17" s="1" t="s">
        <v>172</v>
      </c>
      <c r="E17" s="1" t="s">
        <v>212</v>
      </c>
      <c r="F17" s="1" t="s">
        <v>135</v>
      </c>
      <c r="G17" s="1" t="s">
        <v>138</v>
      </c>
      <c r="H17" s="1" t="s">
        <v>139</v>
      </c>
      <c r="I17" s="1" t="s">
        <v>213</v>
      </c>
      <c r="J17" s="1" t="s">
        <v>141</v>
      </c>
      <c r="K17" s="1" t="s">
        <v>213</v>
      </c>
      <c r="L17" s="1" t="s">
        <v>213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145</v>
      </c>
      <c r="R17" s="1" t="s">
        <v>214</v>
      </c>
      <c r="S17" s="1" t="s">
        <v>147</v>
      </c>
      <c r="T17" s="1" t="s">
        <v>148</v>
      </c>
      <c r="U17" s="1" t="s">
        <v>149</v>
      </c>
      <c r="V17" s="1" t="s">
        <v>150</v>
      </c>
    </row>
    <row r="18" s="1" customFormat="1" spans="1:22">
      <c r="A18" s="3">
        <v>21034625990</v>
      </c>
      <c r="B18" s="1" t="s">
        <v>215</v>
      </c>
      <c r="C18" s="1" t="s">
        <v>216</v>
      </c>
      <c r="D18" s="1" t="s">
        <v>217</v>
      </c>
      <c r="E18" s="1" t="s">
        <v>218</v>
      </c>
      <c r="F18" s="1" t="s">
        <v>135</v>
      </c>
      <c r="G18" s="1" t="s">
        <v>138</v>
      </c>
      <c r="H18" s="1" t="s">
        <v>139</v>
      </c>
      <c r="I18" s="1" t="s">
        <v>219</v>
      </c>
      <c r="J18" s="1" t="s">
        <v>141</v>
      </c>
      <c r="K18" s="1" t="s">
        <v>219</v>
      </c>
      <c r="L18" s="1" t="s">
        <v>219</v>
      </c>
      <c r="M18" s="1" t="s">
        <v>142</v>
      </c>
      <c r="N18" s="1" t="s">
        <v>142</v>
      </c>
      <c r="O18" s="1" t="s">
        <v>143</v>
      </c>
      <c r="P18" s="1" t="s">
        <v>144</v>
      </c>
      <c r="Q18" s="1" t="s">
        <v>145</v>
      </c>
      <c r="R18" s="1" t="s">
        <v>220</v>
      </c>
      <c r="S18" s="1" t="s">
        <v>147</v>
      </c>
      <c r="T18" s="1" t="s">
        <v>148</v>
      </c>
      <c r="U18" s="1" t="s">
        <v>149</v>
      </c>
      <c r="V18" s="1" t="s">
        <v>150</v>
      </c>
    </row>
    <row r="19" s="1" customFormat="1" spans="1:22">
      <c r="A19" s="3">
        <v>21021254513</v>
      </c>
      <c r="B19" s="1" t="s">
        <v>221</v>
      </c>
      <c r="C19" s="1" t="s">
        <v>222</v>
      </c>
      <c r="D19" s="1" t="s">
        <v>223</v>
      </c>
      <c r="E19" s="1" t="s">
        <v>224</v>
      </c>
      <c r="F19" s="1" t="s">
        <v>135</v>
      </c>
      <c r="G19" s="1" t="s">
        <v>138</v>
      </c>
      <c r="H19" s="1" t="s">
        <v>139</v>
      </c>
      <c r="I19" s="1" t="s">
        <v>225</v>
      </c>
      <c r="J19" s="1" t="s">
        <v>141</v>
      </c>
      <c r="K19" s="1" t="s">
        <v>225</v>
      </c>
      <c r="L19" s="1" t="s">
        <v>225</v>
      </c>
      <c r="M19" s="1" t="s">
        <v>142</v>
      </c>
      <c r="N19" s="1" t="s">
        <v>142</v>
      </c>
      <c r="O19" s="1" t="s">
        <v>143</v>
      </c>
      <c r="P19" s="1" t="s">
        <v>144</v>
      </c>
      <c r="Q19" s="1" t="s">
        <v>145</v>
      </c>
      <c r="R19" s="1" t="s">
        <v>226</v>
      </c>
      <c r="S19" s="1" t="s">
        <v>147</v>
      </c>
      <c r="T19" s="1" t="s">
        <v>148</v>
      </c>
      <c r="U19" s="1" t="s">
        <v>149</v>
      </c>
      <c r="V19" s="1" t="s">
        <v>150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2022-10-25T01:08:07Z</dcterms:created>
  <dcterms:modified xsi:type="dcterms:W3CDTF">2022-10-25T01:11:34Z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E5F552D6D4294339A6339AD1145ED7D0</vt:lpwstr>
  </property>
  <property fmtid="{D5CDD505-2E9C-101B-9397-08002B2CF9AE}" pid="3" name="KSOProductBuildVer">
    <vt:lpwstr>2052-11.1.0.12598</vt:lpwstr>
  </property>
</Properties>
</file>