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<sst xmlns="http://schemas.openxmlformats.org/spreadsheetml/2006/main" count="277" uniqueCount="127">
  <si>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</si>
  <si>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</si>
  <si>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</si>
  <si>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</si>
  <si>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</si>
  <si>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</si>
  <si>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</si>
  <si>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</si>
  <si>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</si>
  <si>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</si>
  <si>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</si>
  <si>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</si>
  <si>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</si>
  <si>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</si>
  <si>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</si>
  <si>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</si>
  <si>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</si>
  <si>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</si>
  <si>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</si>
  <si>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</si>
  <si>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</si>
  <si>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</si>
  <si>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</si>
  <si>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</si>
  <si>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</si>
  <si>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999221489560836	</t>
  </si>
  <si>
    <t>Ctrip</t>
  </si>
  <si>
    <t>正常</t>
  </si>
  <si>
    <t>[马鞍山]马鞍山东站亚朵酒店(89920108)</t>
  </si>
  <si>
    <t>行政双床房&lt;双人入住&gt;&lt;内宾&gt;&lt;预付&gt;&lt;单早&gt;</t>
  </si>
  <si>
    <t>CNY</t>
  </si>
  <si>
    <t>黎义娜</t>
  </si>
  <si>
    <t>CA11323221025CNY</t>
  </si>
  <si>
    <t>未提现</t>
  </si>
  <si>
    <t>携程开票</t>
  </si>
  <si>
    <t xml:space="preserve">2748298	</t>
  </si>
  <si>
    <t xml:space="preserve">	</t>
  </si>
  <si>
    <t xml:space="preserve">999221494634434	</t>
  </si>
  <si>
    <t>[宿迁]宿迁发展大道亚朵酒店(46272852)</t>
  </si>
  <si>
    <t>几木大床房&lt;双人入住&gt;&lt;内宾&gt;&lt;预付&gt;&lt;单早&gt;</t>
  </si>
  <si>
    <t>王佳楠</t>
  </si>
  <si>
    <t xml:space="preserve">999221497854403	</t>
  </si>
  <si>
    <t>[南京]南京板桥吾悦广场亚朵酒店(65109162)</t>
  </si>
  <si>
    <t>高级大床房&lt;双人入住&gt;&lt;内宾&gt;&lt;预付&gt;&lt;单早&gt;</t>
  </si>
  <si>
    <t>姜明琦</t>
  </si>
  <si>
    <t xml:space="preserve">999221501563561	</t>
  </si>
  <si>
    <t>[融水]城市便捷酒店(融水滨江路店)(72814579)</t>
  </si>
  <si>
    <t>标准大床房&lt;双人入住&gt;&lt;内宾&gt;&lt;预付&gt;&lt;无早&gt;</t>
  </si>
  <si>
    <t>石小龙</t>
  </si>
  <si>
    <t xml:space="preserve">2751315	</t>
  </si>
  <si>
    <t xml:space="preserve">999221502295000	</t>
  </si>
  <si>
    <t>[南宁]城市便捷酒店(南宁桃源路店)(71585938)</t>
  </si>
  <si>
    <t>标准双床房&lt;双人入住&gt;&lt;内宾&gt;&lt;预付&gt;&lt;无早&gt;</t>
  </si>
  <si>
    <t>李玉</t>
  </si>
  <si>
    <t xml:space="preserve">2751559	</t>
  </si>
  <si>
    <t xml:space="preserve">999221504324626	</t>
  </si>
  <si>
    <t>[西宁]柏曼酒店(西宁火车站建国路店)(71575457)</t>
  </si>
  <si>
    <t>曼悦双床房&lt;双人入住&gt;&lt;内宾&gt;&lt;预付&gt;&lt;无早&gt;</t>
  </si>
  <si>
    <t>上官李超</t>
  </si>
  <si>
    <t xml:space="preserve">2752197	</t>
  </si>
  <si>
    <t xml:space="preserve">999221505249577	</t>
  </si>
  <si>
    <t>[武汉]城市便捷酒店(武汉光谷欧亚达杨家湾地铁站店)(72812644)</t>
  </si>
  <si>
    <t>特惠大床房&lt;双人入住&gt;&lt;内宾&gt;&lt;预付&gt;&lt;无早&gt;</t>
  </si>
  <si>
    <t>费思瑞</t>
  </si>
  <si>
    <t xml:space="preserve">2752485	</t>
  </si>
  <si>
    <t>退单</t>
  </si>
  <si>
    <t>，</t>
  </si>
  <si>
    <t>A221025093227481</t>
  </si>
  <si>
    <t>CNY / HKD 当前参考汇率: 1.072549968</t>
  </si>
  <si>
    <t>总计： 1444.44 CNY/
1549.23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</si>
  <si>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</si>
  <si>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</si>
  <si>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</si>
  <si>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</si>
  <si>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</si>
  <si>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</si>
  <si>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</si>
  <si>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</si>
  <si>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</si>
  <si>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</si>
  <si>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</si>
  <si>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</si>
  <si>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</si>
  <si>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</si>
  <si>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</si>
  <si>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</si>
  <si>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</si>
  <si>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</si>
  <si>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</si>
  <si>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2022-10-21</t>
  </si>
  <si>
    <t>2752485</t>
  </si>
  <si>
    <t>城市便捷酒店(武汉光谷欧亚达杨家湾地铁站店)</t>
  </si>
  <si>
    <t>2022-10-22</t>
  </si>
  <si>
    <t>退房日月结</t>
  </si>
  <si>
    <t>172.20</t>
  </si>
  <si>
    <t>RMB</t>
  </si>
  <si>
    <t>0</t>
  </si>
  <si>
    <t>0.00</t>
  </si>
  <si>
    <t>携程汇智国内直连</t>
  </si>
  <si>
    <t>1861</t>
  </si>
  <si>
    <t>2022-10-21 17:35:55</t>
  </si>
  <si>
    <t>否</t>
  </si>
  <si>
    <t>汇智国际旅游发展有限公司</t>
  </si>
  <si>
    <t>直连</t>
  </si>
  <si>
    <t>中国</t>
  </si>
  <si>
    <t>2751559</t>
  </si>
  <si>
    <t>城市便捷酒店(南宁桃源路店)</t>
  </si>
  <si>
    <t>169.12</t>
  </si>
  <si>
    <t>2022-10-21 09:38:40</t>
  </si>
  <si>
    <t>2751315</t>
  </si>
  <si>
    <t>城市便捷酒店(融水滨江路店)</t>
  </si>
  <si>
    <t>146.58</t>
  </si>
  <si>
    <t>2022-10-21 03:21:32</t>
  </si>
  <si>
    <t>2022-10-20</t>
  </si>
  <si>
    <t>2750278</t>
  </si>
  <si>
    <t>南京板桥吾悦广场亚朵酒店</t>
  </si>
  <si>
    <t>262.28</t>
  </si>
  <si>
    <t>2022-10-20 16:16:50</t>
  </si>
  <si>
    <t>2749536</t>
  </si>
  <si>
    <t>宿迁发展大道亚朵酒店</t>
  </si>
  <si>
    <t>364.49</t>
  </si>
  <si>
    <t>2022-10-20 09:15:28</t>
  </si>
  <si>
    <t>2022-10-19</t>
  </si>
  <si>
    <t>2748298</t>
  </si>
  <si>
    <t>马鞍山东站亚朵酒店</t>
  </si>
  <si>
    <t>329.77</t>
  </si>
  <si>
    <t>2022-10-19 15:41:33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</si>
</sst>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142875</xdr:colOff>
      <xdr:row>50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97155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44855</v>
      </c>
      <c r="G2" s="6">
        <v>44856</v>
      </c>
      <c r="H2" s="4">
        <v>1</v>
      </c>
      <c r="I2" s="4">
        <v>1</v>
      </c>
      <c r="J2" s="4">
        <v>1</v>
      </c>
      <c r="K2" s="4" t="s">
        <v>30</v>
      </c>
      <c r="L2" s="4">
        <v>329.77</v>
      </c>
      <c r="M2" s="4">
        <v>329.77</v>
      </c>
      <c r="N2" s="4" t="s">
        <v>31</v>
      </c>
      <c r="O2" s="4" t="s">
        <v>32</v>
      </c>
      <c r="P2" s="4" t="s">
        <v>33</v>
      </c>
      <c r="Q2" s="4">
        <v>0</v>
      </c>
      <c r="R2" s="7">
        <v>44853</v>
      </c>
      <c r="S2" s="6">
        <v>44859</v>
      </c>
      <c r="T2" s="4" t="s">
        <v>34</v>
      </c>
      <c r="U2" s="4">
        <v>329.77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44855</v>
      </c>
      <c r="G3" s="6">
        <v>44856</v>
      </c>
      <c r="H3" s="4">
        <v>1</v>
      </c>
      <c r="I3" s="4">
        <v>1</v>
      </c>
      <c r="J3" s="4">
        <v>1</v>
      </c>
      <c r="K3" s="4" t="s">
        <v>30</v>
      </c>
      <c r="L3" s="4">
        <v>364.49</v>
      </c>
      <c r="M3" s="4">
        <v>364.49</v>
      </c>
      <c r="N3" s="4" t="s">
        <v>40</v>
      </c>
      <c r="O3" s="4" t="s">
        <v>32</v>
      </c>
      <c r="P3" s="4" t="s">
        <v>33</v>
      </c>
      <c r="Q3" s="4">
        <v>0</v>
      </c>
      <c r="R3" s="7">
        <v>44854</v>
      </c>
      <c r="S3" s="6">
        <v>44859</v>
      </c>
      <c r="T3" s="4" t="s">
        <v>34</v>
      </c>
      <c r="U3" s="4">
        <v>364.49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44855</v>
      </c>
      <c r="G4" s="6">
        <v>44856</v>
      </c>
      <c r="H4" s="4">
        <v>1</v>
      </c>
      <c r="I4" s="4">
        <v>1</v>
      </c>
      <c r="J4" s="4">
        <v>1</v>
      </c>
      <c r="K4" s="4" t="s">
        <v>30</v>
      </c>
      <c r="L4" s="4">
        <v>262.28</v>
      </c>
      <c r="M4" s="4">
        <v>262.28</v>
      </c>
      <c r="N4" s="4" t="s">
        <v>44</v>
      </c>
      <c r="O4" s="4" t="s">
        <v>32</v>
      </c>
      <c r="P4" s="4" t="s">
        <v>33</v>
      </c>
      <c r="Q4" s="4">
        <v>0</v>
      </c>
      <c r="R4" s="7">
        <v>44854</v>
      </c>
      <c r="S4" s="6">
        <v>44859</v>
      </c>
      <c r="T4" s="4" t="s">
        <v>34</v>
      </c>
      <c r="U4" s="4">
        <v>262.28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44855</v>
      </c>
      <c r="G5" s="6">
        <v>44856</v>
      </c>
      <c r="H5" s="4">
        <v>1</v>
      </c>
      <c r="I5" s="4">
        <v>1</v>
      </c>
      <c r="J5" s="4">
        <v>1</v>
      </c>
      <c r="K5" s="4" t="s">
        <v>30</v>
      </c>
      <c r="L5" s="4">
        <v>146.58</v>
      </c>
      <c r="M5" s="4">
        <v>146.58</v>
      </c>
      <c r="N5" s="4" t="s">
        <v>48</v>
      </c>
      <c r="O5" s="4" t="s">
        <v>32</v>
      </c>
      <c r="P5" s="4" t="s">
        <v>33</v>
      </c>
      <c r="Q5" s="4">
        <v>0</v>
      </c>
      <c r="R5" s="7">
        <v>44855</v>
      </c>
      <c r="S5" s="6">
        <v>44859</v>
      </c>
      <c r="T5" s="4" t="s">
        <v>34</v>
      </c>
      <c r="U5" s="4">
        <v>146.58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44855</v>
      </c>
      <c r="G6" s="6">
        <v>44856</v>
      </c>
      <c r="H6" s="4">
        <v>1</v>
      </c>
      <c r="I6" s="4">
        <v>1</v>
      </c>
      <c r="J6" s="4">
        <v>1</v>
      </c>
      <c r="K6" s="4" t="s">
        <v>30</v>
      </c>
      <c r="L6" s="4">
        <v>169.12</v>
      </c>
      <c r="M6" s="4">
        <v>169.12</v>
      </c>
      <c r="N6" s="4" t="s">
        <v>53</v>
      </c>
      <c r="O6" s="4" t="s">
        <v>32</v>
      </c>
      <c r="P6" s="4" t="s">
        <v>33</v>
      </c>
      <c r="Q6" s="4">
        <v>0</v>
      </c>
      <c r="R6" s="7">
        <v>44855</v>
      </c>
      <c r="S6" s="6">
        <v>44859</v>
      </c>
      <c r="T6" s="4" t="s">
        <v>34</v>
      </c>
      <c r="U6" s="4">
        <v>169.12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44855</v>
      </c>
      <c r="G7" s="6">
        <v>44856</v>
      </c>
      <c r="H7" s="4">
        <v>1</v>
      </c>
      <c r="I7" s="4">
        <v>1</v>
      </c>
      <c r="J7" s="4">
        <v>1</v>
      </c>
      <c r="K7" s="4" t="s">
        <v>30</v>
      </c>
      <c r="L7" s="4">
        <v>159.9</v>
      </c>
      <c r="M7" s="4">
        <v>159.9</v>
      </c>
      <c r="N7" s="4" t="s">
        <v>58</v>
      </c>
      <c r="O7" s="4" t="s">
        <v>32</v>
      </c>
      <c r="P7" s="4" t="s">
        <v>33</v>
      </c>
      <c r="Q7" s="4">
        <v>0</v>
      </c>
      <c r="R7" s="7">
        <v>44855</v>
      </c>
      <c r="S7" s="6">
        <v>44859</v>
      </c>
      <c r="T7" s="4" t="s">
        <v>34</v>
      </c>
      <c r="U7" s="4">
        <v>159.9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44855</v>
      </c>
      <c r="G8" s="6">
        <v>44856</v>
      </c>
      <c r="H8" s="4">
        <v>1</v>
      </c>
      <c r="I8" s="4">
        <v>1</v>
      </c>
      <c r="J8" s="4">
        <v>1</v>
      </c>
      <c r="K8" s="4" t="s">
        <v>30</v>
      </c>
      <c r="L8" s="4">
        <v>172.2</v>
      </c>
      <c r="M8" s="4">
        <v>172.2</v>
      </c>
      <c r="N8" s="4" t="s">
        <v>63</v>
      </c>
      <c r="O8" s="4" t="s">
        <v>32</v>
      </c>
      <c r="P8" s="4" t="s">
        <v>33</v>
      </c>
      <c r="Q8" s="4">
        <v>0</v>
      </c>
      <c r="R8" s="7">
        <v>44855</v>
      </c>
      <c r="S8" s="6">
        <v>44859</v>
      </c>
      <c r="T8" s="4" t="s">
        <v>34</v>
      </c>
      <c r="U8" s="4">
        <v>172.2</v>
      </c>
      <c r="V8" s="4">
        <v>0</v>
      </c>
      <c r="W8" s="4">
        <v>0</v>
      </c>
      <c r="X8" s="4" t="s">
        <v>64</v>
      </c>
      <c r="Y8" s="4" t="s">
        <v>36</v>
      </c>
    </row>
    <row r="9" s="4" customFormat="1" spans="1:25">
      <c r="A9" s="4" t="s">
        <v>55</v>
      </c>
      <c r="B9" s="4" t="s">
        <v>26</v>
      </c>
      <c r="C9" s="4" t="s">
        <v>65</v>
      </c>
      <c r="D9" s="4" t="s">
        <v>56</v>
      </c>
      <c r="E9" s="4" t="s">
        <v>57</v>
      </c>
      <c r="F9" s="6">
        <v>44855</v>
      </c>
      <c r="G9" s="6">
        <v>44856</v>
      </c>
      <c r="H9" s="4">
        <v>1</v>
      </c>
      <c r="I9" s="4">
        <v>1</v>
      </c>
      <c r="J9" s="4">
        <v>1</v>
      </c>
      <c r="K9" s="4" t="s">
        <v>30</v>
      </c>
      <c r="L9" s="4">
        <v>-159.9</v>
      </c>
      <c r="M9" s="4">
        <v>-159.9</v>
      </c>
      <c r="N9" s="4" t="s">
        <v>58</v>
      </c>
      <c r="O9" s="4" t="s">
        <v>32</v>
      </c>
      <c r="P9" s="4" t="s">
        <v>33</v>
      </c>
      <c r="Q9" s="4">
        <v>0</v>
      </c>
      <c r="R9" s="7">
        <v>44855</v>
      </c>
      <c r="S9" s="6">
        <v>44859</v>
      </c>
      <c r="T9" s="4" t="s">
        <v>34</v>
      </c>
      <c r="U9" s="4">
        <v>-159.9</v>
      </c>
      <c r="V9" s="4">
        <v>0</v>
      </c>
      <c r="W9" s="4">
        <v>0</v>
      </c>
      <c r="X9" s="4" t="s">
        <v>59</v>
      </c>
      <c r="Y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P13" sqref="P13"/>
    </sheetView>
  </sheetViews>
  <sheetFormatPr defaultColWidth="9" defaultRowHeight="13.5"/>
  <cols>
    <col min="1" max="1" width="12.625" style="4"/>
    <col min="2" max="3" width="11.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5">
        <v>999221489560836</v>
      </c>
      <c r="B2" s="6">
        <v>44855</v>
      </c>
      <c r="C2" s="6">
        <v>44856</v>
      </c>
      <c r="D2" s="4">
        <v>329.77</v>
      </c>
      <c r="E2" s="4" t="str">
        <f>VLOOKUP(A2,HOP!A:L,12,0)</f>
        <v>329.77</v>
      </c>
      <c r="F2" s="4" t="str">
        <f>VLOOKUP(A2,HOP!A:C,3,0)</f>
        <v>2748298</v>
      </c>
      <c r="G2" s="4">
        <f>D2-E2</f>
        <v>0</v>
      </c>
      <c r="H2" s="4" t="str">
        <f>$H$1&amp;F2</f>
        <v>，2748298</v>
      </c>
      <c r="I2" s="4" t="str">
        <f>VLOOKUP(A2,HOP!A:U,21,0)</f>
        <v>直连</v>
      </c>
    </row>
    <row r="3" s="4" customFormat="1" spans="1:9">
      <c r="A3" s="5">
        <v>999221494634434</v>
      </c>
      <c r="B3" s="6">
        <v>44855</v>
      </c>
      <c r="C3" s="6">
        <v>44856</v>
      </c>
      <c r="D3" s="4">
        <v>364.49</v>
      </c>
      <c r="E3" s="4" t="str">
        <f>VLOOKUP(A3,HOP!A:L,12,0)</f>
        <v>364.49</v>
      </c>
      <c r="F3" s="4" t="str">
        <f>VLOOKUP(A3,HOP!A:C,3,0)</f>
        <v>2749536</v>
      </c>
      <c r="G3" s="4">
        <f t="shared" ref="G3:G8" si="0">D3-E3</f>
        <v>0</v>
      </c>
      <c r="H3" s="4" t="str">
        <f t="shared" ref="H3:H8" si="1">$H$1&amp;F3</f>
        <v>，2749536</v>
      </c>
      <c r="I3" s="4" t="str">
        <f>VLOOKUP(A3,HOP!A:U,21,0)</f>
        <v>直连</v>
      </c>
    </row>
    <row r="4" s="4" customFormat="1" spans="1:9">
      <c r="A4" s="5">
        <v>999221497854403</v>
      </c>
      <c r="B4" s="6">
        <v>44855</v>
      </c>
      <c r="C4" s="6">
        <v>44856</v>
      </c>
      <c r="D4" s="4">
        <v>262.28</v>
      </c>
      <c r="E4" s="4" t="str">
        <f>VLOOKUP(A4,HOP!A:L,12,0)</f>
        <v>262.28</v>
      </c>
      <c r="F4" s="4" t="str">
        <f>VLOOKUP(A4,HOP!A:C,3,0)</f>
        <v>2750278</v>
      </c>
      <c r="G4" s="4">
        <f t="shared" si="0"/>
        <v>0</v>
      </c>
      <c r="H4" s="4" t="str">
        <f t="shared" si="1"/>
        <v>，2750278</v>
      </c>
      <c r="I4" s="4" t="str">
        <f>VLOOKUP(A4,HOP!A:U,21,0)</f>
        <v>直连</v>
      </c>
    </row>
    <row r="5" s="4" customFormat="1" spans="1:9">
      <c r="A5" s="5">
        <v>999221501563561</v>
      </c>
      <c r="B5" s="6">
        <v>44855</v>
      </c>
      <c r="C5" s="6">
        <v>44856</v>
      </c>
      <c r="D5" s="4">
        <v>146.58</v>
      </c>
      <c r="E5" s="4" t="str">
        <f>VLOOKUP(A5,HOP!A:L,12,0)</f>
        <v>146.58</v>
      </c>
      <c r="F5" s="4" t="str">
        <f>VLOOKUP(A5,HOP!A:C,3,0)</f>
        <v>2751315</v>
      </c>
      <c r="G5" s="4">
        <f t="shared" si="0"/>
        <v>0</v>
      </c>
      <c r="H5" s="4" t="str">
        <f t="shared" si="1"/>
        <v>，2751315</v>
      </c>
      <c r="I5" s="4" t="str">
        <f>VLOOKUP(A5,HOP!A:U,21,0)</f>
        <v>直连</v>
      </c>
    </row>
    <row r="6" s="4" customFormat="1" spans="1:9">
      <c r="A6" s="5">
        <v>999221502295000</v>
      </c>
      <c r="B6" s="6">
        <v>44855</v>
      </c>
      <c r="C6" s="6">
        <v>44856</v>
      </c>
      <c r="D6" s="4">
        <v>169.12</v>
      </c>
      <c r="E6" s="4" t="str">
        <f>VLOOKUP(A6,HOP!A:L,12,0)</f>
        <v>169.12</v>
      </c>
      <c r="F6" s="4" t="str">
        <f>VLOOKUP(A6,HOP!A:C,3,0)</f>
        <v>2751559</v>
      </c>
      <c r="G6" s="4">
        <f t="shared" si="0"/>
        <v>0</v>
      </c>
      <c r="H6" s="4" t="str">
        <f t="shared" si="1"/>
        <v>，2751559</v>
      </c>
      <c r="I6" s="4" t="str">
        <f>VLOOKUP(A6,HOP!A:U,21,0)</f>
        <v>直连</v>
      </c>
    </row>
    <row r="7" s="4" customFormat="1" hidden="1" spans="1:9">
      <c r="A7" s="5">
        <v>999221504324626</v>
      </c>
      <c r="B7" s="6">
        <v>44855</v>
      </c>
      <c r="C7" s="6">
        <v>44856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999221505249577</v>
      </c>
      <c r="B8" s="6">
        <v>44855</v>
      </c>
      <c r="C8" s="6">
        <v>44856</v>
      </c>
      <c r="D8" s="4">
        <v>172.2</v>
      </c>
      <c r="E8" s="4" t="str">
        <f>VLOOKUP(A8,HOP!A:L,12,0)</f>
        <v>172.20</v>
      </c>
      <c r="F8" s="4" t="str">
        <f>VLOOKUP(A8,HOP!A:C,3,0)</f>
        <v>2752485</v>
      </c>
      <c r="G8" s="4">
        <f t="shared" si="0"/>
        <v>0</v>
      </c>
      <c r="H8" s="4" t="str">
        <f t="shared" si="1"/>
        <v>，2752485</v>
      </c>
      <c r="I8" s="4" t="str">
        <f>VLOOKUP(A8,HOP!A:U,21,0)</f>
        <v>直连</v>
      </c>
    </row>
    <row r="10" spans="4:4">
      <c r="D10" s="4">
        <f>SUM(D2:D9)</f>
        <v>1444.44</v>
      </c>
    </row>
    <row r="14" spans="1:1">
      <c r="A14" s="4" t="s">
        <v>67</v>
      </c>
    </row>
    <row r="15" spans="1:1">
      <c r="A15" s="4" t="s">
        <v>68</v>
      </c>
    </row>
    <row r="16" spans="1:1">
      <c r="A16" s="4" t="s">
        <v>69</v>
      </c>
    </row>
  </sheetData>
  <autoFilter ref="A1:XFD16">
    <filterColumn colId="3">
      <filters blank="1">
        <filter val="172.2"/>
        <filter val="169.12"/>
        <filter val="1444.44"/>
        <filter val="329.77"/>
        <filter val="146.58"/>
        <filter val="262.28"/>
        <filter val="364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  <c r="U1" s="2" t="s">
        <v>87</v>
      </c>
      <c r="V1" s="2" t="s">
        <v>88</v>
      </c>
    </row>
    <row r="2" s="1" customFormat="1" spans="1:22">
      <c r="A2" s="3">
        <v>999221505249577</v>
      </c>
      <c r="B2" s="1" t="s">
        <v>89</v>
      </c>
      <c r="C2" s="1" t="s">
        <v>90</v>
      </c>
      <c r="D2" s="1" t="s">
        <v>91</v>
      </c>
      <c r="E2" s="1" t="s">
        <v>63</v>
      </c>
      <c r="F2" s="1" t="s">
        <v>89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  <c r="V2" s="1" t="s">
        <v>104</v>
      </c>
    </row>
    <row r="3" s="1" customFormat="1" spans="1:22">
      <c r="A3" s="3">
        <v>999221502295000</v>
      </c>
      <c r="B3" s="1" t="s">
        <v>89</v>
      </c>
      <c r="C3" s="1" t="s">
        <v>105</v>
      </c>
      <c r="D3" s="1" t="s">
        <v>106</v>
      </c>
      <c r="E3" s="1" t="s">
        <v>53</v>
      </c>
      <c r="F3" s="1" t="s">
        <v>89</v>
      </c>
      <c r="G3" s="1" t="s">
        <v>92</v>
      </c>
      <c r="H3" s="1" t="s">
        <v>93</v>
      </c>
      <c r="I3" s="1" t="s">
        <v>107</v>
      </c>
      <c r="J3" s="1" t="s">
        <v>95</v>
      </c>
      <c r="K3" s="1" t="s">
        <v>107</v>
      </c>
      <c r="L3" s="1" t="s">
        <v>107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108</v>
      </c>
      <c r="S3" s="1" t="s">
        <v>101</v>
      </c>
      <c r="T3" s="1" t="s">
        <v>102</v>
      </c>
      <c r="U3" s="1" t="s">
        <v>103</v>
      </c>
      <c r="V3" s="1" t="s">
        <v>104</v>
      </c>
    </row>
    <row r="4" s="1" customFormat="1" spans="1:22">
      <c r="A4" s="3">
        <v>999221501563561</v>
      </c>
      <c r="B4" s="1" t="s">
        <v>89</v>
      </c>
      <c r="C4" s="1" t="s">
        <v>109</v>
      </c>
      <c r="D4" s="1" t="s">
        <v>110</v>
      </c>
      <c r="E4" s="1" t="s">
        <v>48</v>
      </c>
      <c r="F4" s="1" t="s">
        <v>89</v>
      </c>
      <c r="G4" s="1" t="s">
        <v>92</v>
      </c>
      <c r="H4" s="1" t="s">
        <v>93</v>
      </c>
      <c r="I4" s="1" t="s">
        <v>111</v>
      </c>
      <c r="J4" s="1" t="s">
        <v>95</v>
      </c>
      <c r="K4" s="1" t="s">
        <v>111</v>
      </c>
      <c r="L4" s="1" t="s">
        <v>111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112</v>
      </c>
      <c r="S4" s="1" t="s">
        <v>101</v>
      </c>
      <c r="T4" s="1" t="s">
        <v>102</v>
      </c>
      <c r="U4" s="1" t="s">
        <v>103</v>
      </c>
      <c r="V4" s="1" t="s">
        <v>104</v>
      </c>
    </row>
    <row r="5" s="1" customFormat="1" spans="1:22">
      <c r="A5" s="3">
        <v>999221497854403</v>
      </c>
      <c r="B5" s="1" t="s">
        <v>113</v>
      </c>
      <c r="C5" s="1" t="s">
        <v>114</v>
      </c>
      <c r="D5" s="1" t="s">
        <v>115</v>
      </c>
      <c r="E5" s="1" t="s">
        <v>44</v>
      </c>
      <c r="F5" s="1" t="s">
        <v>89</v>
      </c>
      <c r="G5" s="1" t="s">
        <v>92</v>
      </c>
      <c r="H5" s="1" t="s">
        <v>93</v>
      </c>
      <c r="I5" s="1" t="s">
        <v>116</v>
      </c>
      <c r="J5" s="1" t="s">
        <v>95</v>
      </c>
      <c r="K5" s="1" t="s">
        <v>116</v>
      </c>
      <c r="L5" s="1" t="s">
        <v>116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117</v>
      </c>
      <c r="S5" s="1" t="s">
        <v>101</v>
      </c>
      <c r="T5" s="1" t="s">
        <v>102</v>
      </c>
      <c r="U5" s="1" t="s">
        <v>103</v>
      </c>
      <c r="V5" s="1" t="s">
        <v>104</v>
      </c>
    </row>
    <row r="6" s="1" customFormat="1" spans="1:22">
      <c r="A6" s="3">
        <v>999221494634434</v>
      </c>
      <c r="B6" s="1" t="s">
        <v>113</v>
      </c>
      <c r="C6" s="1" t="s">
        <v>118</v>
      </c>
      <c r="D6" s="1" t="s">
        <v>119</v>
      </c>
      <c r="E6" s="1" t="s">
        <v>40</v>
      </c>
      <c r="F6" s="1" t="s">
        <v>89</v>
      </c>
      <c r="G6" s="1" t="s">
        <v>92</v>
      </c>
      <c r="H6" s="1" t="s">
        <v>93</v>
      </c>
      <c r="I6" s="1" t="s">
        <v>120</v>
      </c>
      <c r="J6" s="1" t="s">
        <v>95</v>
      </c>
      <c r="K6" s="1" t="s">
        <v>120</v>
      </c>
      <c r="L6" s="1" t="s">
        <v>120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99</v>
      </c>
      <c r="R6" s="1" t="s">
        <v>121</v>
      </c>
      <c r="S6" s="1" t="s">
        <v>101</v>
      </c>
      <c r="T6" s="1" t="s">
        <v>102</v>
      </c>
      <c r="U6" s="1" t="s">
        <v>103</v>
      </c>
      <c r="V6" s="1" t="s">
        <v>104</v>
      </c>
    </row>
    <row r="7" s="1" customFormat="1" spans="1:22">
      <c r="A7" s="3">
        <v>999221489560836</v>
      </c>
      <c r="B7" s="1" t="s">
        <v>122</v>
      </c>
      <c r="C7" s="1" t="s">
        <v>123</v>
      </c>
      <c r="D7" s="1" t="s">
        <v>124</v>
      </c>
      <c r="E7" s="1" t="s">
        <v>31</v>
      </c>
      <c r="F7" s="1" t="s">
        <v>89</v>
      </c>
      <c r="G7" s="1" t="s">
        <v>92</v>
      </c>
      <c r="H7" s="1" t="s">
        <v>93</v>
      </c>
      <c r="I7" s="1" t="s">
        <v>125</v>
      </c>
      <c r="J7" s="1" t="s">
        <v>95</v>
      </c>
      <c r="K7" s="1" t="s">
        <v>125</v>
      </c>
      <c r="L7" s="1" t="s">
        <v>125</v>
      </c>
      <c r="M7" s="1" t="s">
        <v>96</v>
      </c>
      <c r="N7" s="1" t="s">
        <v>96</v>
      </c>
      <c r="O7" s="1" t="s">
        <v>97</v>
      </c>
      <c r="P7" s="1" t="s">
        <v>98</v>
      </c>
      <c r="Q7" s="1" t="s">
        <v>99</v>
      </c>
      <c r="R7" s="1" t="s">
        <v>126</v>
      </c>
      <c r="S7" s="1" t="s">
        <v>101</v>
      </c>
      <c r="T7" s="1" t="s">
        <v>102</v>
      </c>
      <c r="U7" s="1" t="s">
        <v>103</v>
      </c>
      <c r="V7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2022-10-25T01:26:15Z</dcterms:created>
  <dcterms:modified xsi:type="dcterms:W3CDTF">2022-10-25T01:33:04Z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146C9BEB942F49AE97DA6A5C6A47A1C6</vt:lpwstr>
  </property>
  <property fmtid="{D5CDD505-2E9C-101B-9397-08002B2CF9AE}" pid="3" name="KSOProductBuildVer">
    <vt:lpwstr>2052-11.1.0.12598</vt:lpwstr>
  </property>
</Properties>
</file>