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<sst xmlns="http://schemas.openxmlformats.org/spreadsheetml/2006/main" count="319" uniqueCount="138">
  <si>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</si>
  <si>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</si>
  <si>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</si>
  <si>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</si>
  <si>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</si>
  <si>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</si>
  <si>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</si>
  <si>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</si>
  <si>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</si>
  <si>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</si>
  <si>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</si>
  <si>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</si>
  <si>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</si>
  <si>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</si>
  <si>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</si>
  <si>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</si>
  <si>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</si>
  <si>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</si>
  <si>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</si>
  <si>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</si>
  <si>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</si>
  <si>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</si>
  <si>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</si>
  <si>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</si>
  <si>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</si>
  <si>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21137952013	</t>
  </si>
  <si>
    <t>Ctrip</t>
  </si>
  <si>
    <t>正常</t>
  </si>
  <si>
    <t>[嘉义市]嘉义洄嘉居行旅(Back Home Hotel)(80942045)</t>
  </si>
  <si>
    <t>高级三人房&lt;至多8间&gt;&lt;2人入住&gt;</t>
  </si>
  <si>
    <t>CNY</t>
  </si>
  <si>
    <t>Huang/Szu Han,Huang/Szu Han,Huang/Szu Han,Huang/Szu Han</t>
  </si>
  <si>
    <t>CA13744221026CNY</t>
  </si>
  <si>
    <t>未提现</t>
  </si>
  <si>
    <t>携程开票</t>
  </si>
  <si>
    <t xml:space="preserve">	</t>
  </si>
  <si>
    <t xml:space="preserve">21375407894	</t>
  </si>
  <si>
    <t>[台南]台南长悦旅栈(Changyu Hotel)(80941476)</t>
  </si>
  <si>
    <t>宽悦家庭客房&lt;至多8间&gt;&lt;2人入住&gt;&lt;早餐&gt;</t>
  </si>
  <si>
    <t>HSIEH/WENYEH</t>
  </si>
  <si>
    <t xml:space="preserve">21375642571	</t>
  </si>
  <si>
    <t>[无锡]无锡新湖铂尔曼大酒店(81210095)</t>
  </si>
  <si>
    <t>高级双床房&lt;至多8间&gt;&lt;2人入住&gt;</t>
  </si>
  <si>
    <t>金哲</t>
  </si>
  <si>
    <t xml:space="preserve">7545WJ9530;XM	</t>
  </si>
  <si>
    <t xml:space="preserve">999221376153172	</t>
  </si>
  <si>
    <t>[泸州]派酒店(泸州大山坪警校店)(93870740)</t>
  </si>
  <si>
    <t>商务大床房&lt;至多8间&gt;&lt;2人入住&gt;</t>
  </si>
  <si>
    <t>张百泉</t>
  </si>
  <si>
    <t xml:space="preserve">104793145354	</t>
  </si>
  <si>
    <t xml:space="preserve">21376857180	</t>
  </si>
  <si>
    <t>长悦经典客房&lt;至多8间&gt;&lt;2人入住&gt;&lt;早餐&gt;</t>
  </si>
  <si>
    <t>HSU/HUISHAN</t>
  </si>
  <si>
    <t xml:space="preserve">2733313	</t>
  </si>
  <si>
    <t xml:space="preserve">21378119351	</t>
  </si>
  <si>
    <t>[威宁]IU酒店(毕节草海店)(76295438)</t>
  </si>
  <si>
    <t>小U·舒适双床房&lt;至多8间&gt;&lt;2人入住&gt;</t>
  </si>
  <si>
    <t>詹孟卫</t>
  </si>
  <si>
    <t xml:space="preserve">104793764804	</t>
  </si>
  <si>
    <t xml:space="preserve">21378497576	</t>
  </si>
  <si>
    <t>[商丘]派酒店(商丘神火大道帝和广场店)(93871183)</t>
  </si>
  <si>
    <t>马立民</t>
  </si>
  <si>
    <t xml:space="preserve">104793901144	</t>
  </si>
  <si>
    <t xml:space="preserve">21409083473	</t>
  </si>
  <si>
    <t>[吉安县]尚客优连锁酒店(吉安县二七路店)(80248558)</t>
  </si>
  <si>
    <t>特惠房&lt;至多8间&gt;&lt;2人入住&gt;</t>
  </si>
  <si>
    <t>游长华</t>
  </si>
  <si>
    <t xml:space="preserve">(THK)YD02126221010203557312;	</t>
  </si>
  <si>
    <t>，</t>
  </si>
  <si>
    <t xml:space="preserve"> 2208 CNY</t>
  </si>
  <si>
    <t>A221026111720481</t>
  </si>
  <si>
    <t>总计：2208元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</si>
  <si>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</si>
  <si>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</si>
  <si>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</si>
  <si>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</si>
  <si>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</si>
  <si>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</si>
  <si>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</si>
  <si>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</si>
  <si>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</si>
  <si>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</si>
  <si>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</si>
  <si>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</si>
  <si>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</si>
  <si>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</si>
  <si>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</si>
  <si>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</si>
  <si>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</si>
  <si>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</si>
  <si>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</si>
  <si>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2022-09-24</t>
  </si>
  <si>
    <t>2706618</t>
  </si>
  <si>
    <t>嘉义洄嘉居行旅</t>
  </si>
  <si>
    <t>Huang Szu Han,Huang Szu Han,Huang Szu Han,Huang Szu Han</t>
  </si>
  <si>
    <t>2022-10-10</t>
  </si>
  <si>
    <t>2022-10-11</t>
  </si>
  <si>
    <t>退房日月结</t>
  </si>
  <si>
    <t>596.00</t>
  </si>
  <si>
    <t>RMB</t>
  </si>
  <si>
    <t>0</t>
  </si>
  <si>
    <t>0.00</t>
  </si>
  <si>
    <t>携程汇登国内直连</t>
  </si>
  <si>
    <t>01.011264</t>
  </si>
  <si>
    <t>2022-09-24 11:22:10</t>
  </si>
  <si>
    <t>否</t>
  </si>
  <si>
    <t>广州汇登信息科技有限公司</t>
  </si>
  <si>
    <t>直连</t>
  </si>
  <si>
    <t>中国</t>
  </si>
  <si>
    <t>2732921</t>
  </si>
  <si>
    <t>台南长悦旅栈</t>
  </si>
  <si>
    <t>HSIEH WENYEH</t>
  </si>
  <si>
    <t>375.00</t>
  </si>
  <si>
    <t>2022-10-10 10:02:11</t>
  </si>
  <si>
    <t>2732996</t>
  </si>
  <si>
    <t>无锡新湖铂尔曼大酒店</t>
  </si>
  <si>
    <t>514.00</t>
  </si>
  <si>
    <t>2022-10-10 10:55:57</t>
  </si>
  <si>
    <t>2733150</t>
  </si>
  <si>
    <t>派酒店(泸州大山坪警校店)</t>
  </si>
  <si>
    <t>100.00</t>
  </si>
  <si>
    <t>2022-10-10 12:29:15</t>
  </si>
  <si>
    <t>2733313</t>
  </si>
  <si>
    <t>HSU HUISHAN</t>
  </si>
  <si>
    <t>373.00</t>
  </si>
  <si>
    <t>2022-10-10 14:35:02</t>
  </si>
  <si>
    <t>2733588</t>
  </si>
  <si>
    <t>IU酒店(毕节草海店)</t>
  </si>
  <si>
    <t>82.00</t>
  </si>
  <si>
    <t>2022-10-10 18:06:01</t>
  </si>
  <si>
    <t>2733671</t>
  </si>
  <si>
    <t>派酒店(商丘神火大道帝和广场店)</t>
  </si>
  <si>
    <t>80.00</t>
  </si>
  <si>
    <t>2022-10-10 19:18:51</t>
  </si>
  <si>
    <t>2733784</t>
  </si>
  <si>
    <t>尚客优连锁酒店(吉安县二七路店)</t>
  </si>
  <si>
    <t>88.00</t>
  </si>
  <si>
    <t>2022-10-10 20:36:01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</si>
</sst>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44844</v>
      </c>
      <c r="G2" s="6">
        <v>44845</v>
      </c>
      <c r="H2" s="4">
        <v>2</v>
      </c>
      <c r="I2" s="4">
        <v>1</v>
      </c>
      <c r="J2" s="4">
        <v>2</v>
      </c>
      <c r="K2" s="4" t="s">
        <v>30</v>
      </c>
      <c r="L2" s="4">
        <v>596</v>
      </c>
      <c r="M2" s="4">
        <v>596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44828</v>
      </c>
      <c r="S2" s="6">
        <v>44860</v>
      </c>
      <c r="T2" s="4" t="s">
        <v>34</v>
      </c>
      <c r="U2" s="4">
        <v>596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44844</v>
      </c>
      <c r="G3" s="6">
        <v>44845</v>
      </c>
      <c r="H3" s="4">
        <v>1</v>
      </c>
      <c r="I3" s="4">
        <v>1</v>
      </c>
      <c r="J3" s="4">
        <v>1</v>
      </c>
      <c r="K3" s="4" t="s">
        <v>30</v>
      </c>
      <c r="L3" s="4">
        <v>375</v>
      </c>
      <c r="M3" s="4">
        <v>375</v>
      </c>
      <c r="N3" s="4" t="s">
        <v>39</v>
      </c>
      <c r="O3" s="4" t="s">
        <v>32</v>
      </c>
      <c r="P3" s="4" t="s">
        <v>33</v>
      </c>
      <c r="Q3" s="4">
        <v>0</v>
      </c>
      <c r="R3" s="7">
        <v>44844</v>
      </c>
      <c r="S3" s="6">
        <v>44860</v>
      </c>
      <c r="T3" s="4" t="s">
        <v>34</v>
      </c>
      <c r="U3" s="4">
        <v>375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44844</v>
      </c>
      <c r="G4" s="6">
        <v>44845</v>
      </c>
      <c r="H4" s="4">
        <v>1</v>
      </c>
      <c r="I4" s="4">
        <v>1</v>
      </c>
      <c r="J4" s="4">
        <v>1</v>
      </c>
      <c r="K4" s="4" t="s">
        <v>30</v>
      </c>
      <c r="L4" s="4">
        <v>514</v>
      </c>
      <c r="M4" s="4">
        <v>514</v>
      </c>
      <c r="N4" s="4" t="s">
        <v>43</v>
      </c>
      <c r="O4" s="4" t="s">
        <v>32</v>
      </c>
      <c r="P4" s="4" t="s">
        <v>33</v>
      </c>
      <c r="Q4" s="4">
        <v>0</v>
      </c>
      <c r="R4" s="7">
        <v>44844</v>
      </c>
      <c r="S4" s="6">
        <v>44860</v>
      </c>
      <c r="T4" s="4" t="s">
        <v>34</v>
      </c>
      <c r="U4" s="4">
        <v>514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44844</v>
      </c>
      <c r="G5" s="6">
        <v>44845</v>
      </c>
      <c r="H5" s="4">
        <v>1</v>
      </c>
      <c r="I5" s="4">
        <v>1</v>
      </c>
      <c r="J5" s="4">
        <v>1</v>
      </c>
      <c r="K5" s="4" t="s">
        <v>30</v>
      </c>
      <c r="L5" s="4">
        <v>100</v>
      </c>
      <c r="M5" s="4">
        <v>100</v>
      </c>
      <c r="N5" s="4" t="s">
        <v>48</v>
      </c>
      <c r="O5" s="4" t="s">
        <v>32</v>
      </c>
      <c r="P5" s="4" t="s">
        <v>33</v>
      </c>
      <c r="Q5" s="4">
        <v>0</v>
      </c>
      <c r="R5" s="7">
        <v>44844</v>
      </c>
      <c r="S5" s="6">
        <v>44860</v>
      </c>
      <c r="T5" s="4" t="s">
        <v>34</v>
      </c>
      <c r="U5" s="4">
        <v>100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37</v>
      </c>
      <c r="E6" s="4" t="s">
        <v>51</v>
      </c>
      <c r="F6" s="6">
        <v>44844</v>
      </c>
      <c r="G6" s="6">
        <v>44845</v>
      </c>
      <c r="H6" s="4">
        <v>1</v>
      </c>
      <c r="I6" s="4">
        <v>1</v>
      </c>
      <c r="J6" s="4">
        <v>1</v>
      </c>
      <c r="K6" s="4" t="s">
        <v>30</v>
      </c>
      <c r="L6" s="4">
        <v>373</v>
      </c>
      <c r="M6" s="4">
        <v>373</v>
      </c>
      <c r="N6" s="4" t="s">
        <v>52</v>
      </c>
      <c r="O6" s="4" t="s">
        <v>32</v>
      </c>
      <c r="P6" s="4" t="s">
        <v>33</v>
      </c>
      <c r="Q6" s="4">
        <v>0</v>
      </c>
      <c r="R6" s="7">
        <v>44844</v>
      </c>
      <c r="S6" s="6">
        <v>44860</v>
      </c>
      <c r="T6" s="4" t="s">
        <v>34</v>
      </c>
      <c r="U6" s="4">
        <v>373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44844</v>
      </c>
      <c r="G7" s="6">
        <v>44845</v>
      </c>
      <c r="H7" s="4">
        <v>1</v>
      </c>
      <c r="I7" s="4">
        <v>1</v>
      </c>
      <c r="J7" s="4">
        <v>1</v>
      </c>
      <c r="K7" s="4" t="s">
        <v>30</v>
      </c>
      <c r="L7" s="4">
        <v>82</v>
      </c>
      <c r="M7" s="4">
        <v>82</v>
      </c>
      <c r="N7" s="4" t="s">
        <v>57</v>
      </c>
      <c r="O7" s="4" t="s">
        <v>32</v>
      </c>
      <c r="P7" s="4" t="s">
        <v>33</v>
      </c>
      <c r="Q7" s="4">
        <v>0</v>
      </c>
      <c r="R7" s="7">
        <v>44844</v>
      </c>
      <c r="S7" s="6">
        <v>44860</v>
      </c>
      <c r="T7" s="4" t="s">
        <v>34</v>
      </c>
      <c r="U7" s="4">
        <v>82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47</v>
      </c>
      <c r="F8" s="6">
        <v>44844</v>
      </c>
      <c r="G8" s="6">
        <v>44845</v>
      </c>
      <c r="H8" s="4">
        <v>1</v>
      </c>
      <c r="I8" s="4">
        <v>1</v>
      </c>
      <c r="J8" s="4">
        <v>1</v>
      </c>
      <c r="K8" s="4" t="s">
        <v>30</v>
      </c>
      <c r="L8" s="4">
        <v>80</v>
      </c>
      <c r="M8" s="4">
        <v>80</v>
      </c>
      <c r="N8" s="4" t="s">
        <v>61</v>
      </c>
      <c r="O8" s="4" t="s">
        <v>32</v>
      </c>
      <c r="P8" s="4" t="s">
        <v>33</v>
      </c>
      <c r="Q8" s="4">
        <v>0</v>
      </c>
      <c r="R8" s="7">
        <v>44844</v>
      </c>
      <c r="S8" s="6">
        <v>44860</v>
      </c>
      <c r="T8" s="4" t="s">
        <v>34</v>
      </c>
      <c r="U8" s="4">
        <v>80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44844</v>
      </c>
      <c r="G9" s="6">
        <v>44845</v>
      </c>
      <c r="H9" s="4">
        <v>1</v>
      </c>
      <c r="I9" s="4">
        <v>1</v>
      </c>
      <c r="J9" s="4">
        <v>1</v>
      </c>
      <c r="K9" s="4" t="s">
        <v>30</v>
      </c>
      <c r="L9" s="4">
        <v>88</v>
      </c>
      <c r="M9" s="4">
        <v>88</v>
      </c>
      <c r="N9" s="4" t="s">
        <v>66</v>
      </c>
      <c r="O9" s="4" t="s">
        <v>32</v>
      </c>
      <c r="P9" s="4" t="s">
        <v>33</v>
      </c>
      <c r="Q9" s="4">
        <v>0</v>
      </c>
      <c r="R9" s="7">
        <v>44844</v>
      </c>
      <c r="S9" s="6">
        <v>44860</v>
      </c>
      <c r="T9" s="4" t="s">
        <v>34</v>
      </c>
      <c r="U9" s="4">
        <v>88</v>
      </c>
      <c r="V9" s="4">
        <v>0</v>
      </c>
      <c r="W9" s="4">
        <v>0</v>
      </c>
      <c r="X9" s="4" t="s">
        <v>35</v>
      </c>
      <c r="Y9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21137952013</v>
      </c>
      <c r="B2" s="6">
        <v>44844</v>
      </c>
      <c r="C2" s="6">
        <v>44845</v>
      </c>
      <c r="D2" s="4">
        <v>596</v>
      </c>
      <c r="E2" s="4" t="str">
        <f>VLOOKUP(A2,HOP!A:L,12,0)</f>
        <v>596.00</v>
      </c>
      <c r="F2" s="4" t="str">
        <f>VLOOKUP(A2,HOP!A:C,3,0)</f>
        <v>2706618</v>
      </c>
      <c r="G2" s="4">
        <f>D2-E2</f>
        <v>0</v>
      </c>
      <c r="H2" s="4" t="str">
        <f>$H$1&amp;F2</f>
        <v>，2706618</v>
      </c>
      <c r="I2" s="4" t="str">
        <f>VLOOKUP(A2,HOP!A:U,21,0)</f>
        <v>直连</v>
      </c>
    </row>
    <row r="3" s="4" customFormat="1" spans="1:9">
      <c r="A3" s="5">
        <v>21375407894</v>
      </c>
      <c r="B3" s="6">
        <v>44844</v>
      </c>
      <c r="C3" s="6">
        <v>44845</v>
      </c>
      <c r="D3" s="4">
        <v>375</v>
      </c>
      <c r="E3" s="4" t="str">
        <f>VLOOKUP(A3,HOP!A:L,12,0)</f>
        <v>375.00</v>
      </c>
      <c r="F3" s="4" t="str">
        <f>VLOOKUP(A3,HOP!A:C,3,0)</f>
        <v>2732921</v>
      </c>
      <c r="G3" s="4">
        <f t="shared" ref="G3:G9" si="0">D3-E3</f>
        <v>0</v>
      </c>
      <c r="H3" s="4" t="str">
        <f t="shared" ref="H3:H9" si="1">$H$1&amp;F3</f>
        <v>，2732921</v>
      </c>
      <c r="I3" s="4" t="str">
        <f>VLOOKUP(A3,HOP!A:U,21,0)</f>
        <v>直连</v>
      </c>
    </row>
    <row r="4" s="4" customFormat="1" spans="1:9">
      <c r="A4" s="5">
        <v>21375642571</v>
      </c>
      <c r="B4" s="6">
        <v>44844</v>
      </c>
      <c r="C4" s="6">
        <v>44845</v>
      </c>
      <c r="D4" s="4">
        <v>514</v>
      </c>
      <c r="E4" s="4" t="str">
        <f>VLOOKUP(A4,HOP!A:L,12,0)</f>
        <v>514.00</v>
      </c>
      <c r="F4" s="4" t="str">
        <f>VLOOKUP(A4,HOP!A:C,3,0)</f>
        <v>2732996</v>
      </c>
      <c r="G4" s="4">
        <f t="shared" si="0"/>
        <v>0</v>
      </c>
      <c r="H4" s="4" t="str">
        <f t="shared" si="1"/>
        <v>，2732996</v>
      </c>
      <c r="I4" s="4" t="str">
        <f>VLOOKUP(A4,HOP!A:U,21,0)</f>
        <v>直连</v>
      </c>
    </row>
    <row r="5" s="4" customFormat="1" spans="1:9">
      <c r="A5" s="5">
        <v>999221376153172</v>
      </c>
      <c r="B5" s="6">
        <v>44844</v>
      </c>
      <c r="C5" s="6">
        <v>44845</v>
      </c>
      <c r="D5" s="4">
        <v>100</v>
      </c>
      <c r="E5" s="4" t="str">
        <f>VLOOKUP(A5,HOP!A:L,12,0)</f>
        <v>100.00</v>
      </c>
      <c r="F5" s="4" t="str">
        <f>VLOOKUP(A5,HOP!A:C,3,0)</f>
        <v>2733150</v>
      </c>
      <c r="G5" s="4">
        <f t="shared" si="0"/>
        <v>0</v>
      </c>
      <c r="H5" s="4" t="str">
        <f t="shared" si="1"/>
        <v>，2733150</v>
      </c>
      <c r="I5" s="4" t="str">
        <f>VLOOKUP(A5,HOP!A:U,21,0)</f>
        <v>直连</v>
      </c>
    </row>
    <row r="6" s="4" customFormat="1" spans="1:9">
      <c r="A6" s="5">
        <v>21376857180</v>
      </c>
      <c r="B6" s="6">
        <v>44844</v>
      </c>
      <c r="C6" s="6">
        <v>44845</v>
      </c>
      <c r="D6" s="4">
        <v>373</v>
      </c>
      <c r="E6" s="4" t="str">
        <f>VLOOKUP(A6,HOP!A:L,12,0)</f>
        <v>373.00</v>
      </c>
      <c r="F6" s="4" t="str">
        <f>VLOOKUP(A6,HOP!A:C,3,0)</f>
        <v>2733313</v>
      </c>
      <c r="G6" s="4">
        <f t="shared" si="0"/>
        <v>0</v>
      </c>
      <c r="H6" s="4" t="str">
        <f t="shared" si="1"/>
        <v>，2733313</v>
      </c>
      <c r="I6" s="4" t="str">
        <f>VLOOKUP(A6,HOP!A:U,21,0)</f>
        <v>直连</v>
      </c>
    </row>
    <row r="7" s="4" customFormat="1" spans="1:9">
      <c r="A7" s="5">
        <v>21378119351</v>
      </c>
      <c r="B7" s="6">
        <v>44844</v>
      </c>
      <c r="C7" s="6">
        <v>44845</v>
      </c>
      <c r="D7" s="4">
        <v>82</v>
      </c>
      <c r="E7" s="4" t="str">
        <f>VLOOKUP(A7,HOP!A:L,12,0)</f>
        <v>82.00</v>
      </c>
      <c r="F7" s="4" t="str">
        <f>VLOOKUP(A7,HOP!A:C,3,0)</f>
        <v>2733588</v>
      </c>
      <c r="G7" s="4">
        <f t="shared" si="0"/>
        <v>0</v>
      </c>
      <c r="H7" s="4" t="str">
        <f t="shared" si="1"/>
        <v>，2733588</v>
      </c>
      <c r="I7" s="4" t="str">
        <f>VLOOKUP(A7,HOP!A:U,21,0)</f>
        <v>直连</v>
      </c>
    </row>
    <row r="8" s="4" customFormat="1" spans="1:9">
      <c r="A8" s="5">
        <v>21378497576</v>
      </c>
      <c r="B8" s="6">
        <v>44844</v>
      </c>
      <c r="C8" s="6">
        <v>44845</v>
      </c>
      <c r="D8" s="4">
        <v>80</v>
      </c>
      <c r="E8" s="4" t="str">
        <f>VLOOKUP(A8,HOP!A:L,12,0)</f>
        <v>80.00</v>
      </c>
      <c r="F8" s="4" t="str">
        <f>VLOOKUP(A8,HOP!A:C,3,0)</f>
        <v>2733671</v>
      </c>
      <c r="G8" s="4">
        <f t="shared" si="0"/>
        <v>0</v>
      </c>
      <c r="H8" s="4" t="str">
        <f t="shared" si="1"/>
        <v>，2733671</v>
      </c>
      <c r="I8" s="4" t="str">
        <f>VLOOKUP(A8,HOP!A:U,21,0)</f>
        <v>直连</v>
      </c>
    </row>
    <row r="9" s="4" customFormat="1" spans="1:9">
      <c r="A9" s="5">
        <v>21409083473</v>
      </c>
      <c r="B9" s="6">
        <v>44844</v>
      </c>
      <c r="C9" s="6">
        <v>44845</v>
      </c>
      <c r="D9" s="4">
        <v>88</v>
      </c>
      <c r="E9" s="4" t="str">
        <f>VLOOKUP(A9,HOP!A:L,12,0)</f>
        <v>88.00</v>
      </c>
      <c r="F9" s="4" t="str">
        <f>VLOOKUP(A9,HOP!A:C,3,0)</f>
        <v>2733784</v>
      </c>
      <c r="G9" s="4">
        <f t="shared" si="0"/>
        <v>0</v>
      </c>
      <c r="H9" s="4" t="str">
        <f t="shared" si="1"/>
        <v>，2733784</v>
      </c>
      <c r="I9" s="4" t="str">
        <f>VLOOKUP(A9,HOP!A:U,21,0)</f>
        <v>直连</v>
      </c>
    </row>
    <row r="11" spans="4:4">
      <c r="D11" s="4">
        <f>SUM(D2:D10)</f>
        <v>2208</v>
      </c>
    </row>
    <row r="12" spans="4:4">
      <c r="D12" s="4" t="s">
        <v>69</v>
      </c>
    </row>
    <row r="16" spans="1:1">
      <c r="A16" s="4" t="s">
        <v>70</v>
      </c>
    </row>
    <row r="17" spans="1:1">
      <c r="A17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21137952013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21375407894</v>
      </c>
      <c r="B3" s="1" t="s">
        <v>95</v>
      </c>
      <c r="C3" s="1" t="s">
        <v>109</v>
      </c>
      <c r="D3" s="1" t="s">
        <v>110</v>
      </c>
      <c r="E3" s="1" t="s">
        <v>111</v>
      </c>
      <c r="F3" s="1" t="s">
        <v>95</v>
      </c>
      <c r="G3" s="1" t="s">
        <v>96</v>
      </c>
      <c r="H3" s="1" t="s">
        <v>97</v>
      </c>
      <c r="I3" s="1" t="s">
        <v>112</v>
      </c>
      <c r="J3" s="1" t="s">
        <v>99</v>
      </c>
      <c r="K3" s="1" t="s">
        <v>112</v>
      </c>
      <c r="L3" s="1" t="s">
        <v>112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113</v>
      </c>
      <c r="S3" s="1" t="s">
        <v>105</v>
      </c>
      <c r="T3" s="1" t="s">
        <v>106</v>
      </c>
      <c r="U3" s="1" t="s">
        <v>107</v>
      </c>
      <c r="V3" s="1" t="s">
        <v>108</v>
      </c>
    </row>
    <row r="4" s="1" customFormat="1" spans="1:22">
      <c r="A4" s="3">
        <v>21375642571</v>
      </c>
      <c r="B4" s="1" t="s">
        <v>95</v>
      </c>
      <c r="C4" s="1" t="s">
        <v>114</v>
      </c>
      <c r="D4" s="1" t="s">
        <v>115</v>
      </c>
      <c r="E4" s="1" t="s">
        <v>43</v>
      </c>
      <c r="F4" s="1" t="s">
        <v>95</v>
      </c>
      <c r="G4" s="1" t="s">
        <v>96</v>
      </c>
      <c r="H4" s="1" t="s">
        <v>97</v>
      </c>
      <c r="I4" s="1" t="s">
        <v>116</v>
      </c>
      <c r="J4" s="1" t="s">
        <v>99</v>
      </c>
      <c r="K4" s="1" t="s">
        <v>116</v>
      </c>
      <c r="L4" s="1" t="s">
        <v>116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117</v>
      </c>
      <c r="S4" s="1" t="s">
        <v>105</v>
      </c>
      <c r="T4" s="1" t="s">
        <v>106</v>
      </c>
      <c r="U4" s="1" t="s">
        <v>107</v>
      </c>
      <c r="V4" s="1" t="s">
        <v>108</v>
      </c>
    </row>
    <row r="5" s="1" customFormat="1" spans="1:22">
      <c r="A5" s="3">
        <v>999221376153172</v>
      </c>
      <c r="B5" s="1" t="s">
        <v>95</v>
      </c>
      <c r="C5" s="1" t="s">
        <v>118</v>
      </c>
      <c r="D5" s="1" t="s">
        <v>119</v>
      </c>
      <c r="E5" s="1" t="s">
        <v>48</v>
      </c>
      <c r="F5" s="1" t="s">
        <v>95</v>
      </c>
      <c r="G5" s="1" t="s">
        <v>96</v>
      </c>
      <c r="H5" s="1" t="s">
        <v>97</v>
      </c>
      <c r="I5" s="1" t="s">
        <v>120</v>
      </c>
      <c r="J5" s="1" t="s">
        <v>99</v>
      </c>
      <c r="K5" s="1" t="s">
        <v>120</v>
      </c>
      <c r="L5" s="1" t="s">
        <v>120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121</v>
      </c>
      <c r="S5" s="1" t="s">
        <v>105</v>
      </c>
      <c r="T5" s="1" t="s">
        <v>106</v>
      </c>
      <c r="U5" s="1" t="s">
        <v>107</v>
      </c>
      <c r="V5" s="1" t="s">
        <v>108</v>
      </c>
    </row>
    <row r="6" s="1" customFormat="1" spans="1:22">
      <c r="A6" s="3">
        <v>21376857180</v>
      </c>
      <c r="B6" s="1" t="s">
        <v>95</v>
      </c>
      <c r="C6" s="1" t="s">
        <v>122</v>
      </c>
      <c r="D6" s="1" t="s">
        <v>110</v>
      </c>
      <c r="E6" s="1" t="s">
        <v>123</v>
      </c>
      <c r="F6" s="1" t="s">
        <v>95</v>
      </c>
      <c r="G6" s="1" t="s">
        <v>96</v>
      </c>
      <c r="H6" s="1" t="s">
        <v>97</v>
      </c>
      <c r="I6" s="1" t="s">
        <v>124</v>
      </c>
      <c r="J6" s="1" t="s">
        <v>99</v>
      </c>
      <c r="K6" s="1" t="s">
        <v>124</v>
      </c>
      <c r="L6" s="1" t="s">
        <v>124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125</v>
      </c>
      <c r="S6" s="1" t="s">
        <v>105</v>
      </c>
      <c r="T6" s="1" t="s">
        <v>106</v>
      </c>
      <c r="U6" s="1" t="s">
        <v>107</v>
      </c>
      <c r="V6" s="1" t="s">
        <v>108</v>
      </c>
    </row>
    <row r="7" s="1" customFormat="1" spans="1:22">
      <c r="A7" s="3">
        <v>21378119351</v>
      </c>
      <c r="B7" s="1" t="s">
        <v>95</v>
      </c>
      <c r="C7" s="1" t="s">
        <v>126</v>
      </c>
      <c r="D7" s="1" t="s">
        <v>127</v>
      </c>
      <c r="E7" s="1" t="s">
        <v>57</v>
      </c>
      <c r="F7" s="1" t="s">
        <v>95</v>
      </c>
      <c r="G7" s="1" t="s">
        <v>96</v>
      </c>
      <c r="H7" s="1" t="s">
        <v>97</v>
      </c>
      <c r="I7" s="1" t="s">
        <v>128</v>
      </c>
      <c r="J7" s="1" t="s">
        <v>99</v>
      </c>
      <c r="K7" s="1" t="s">
        <v>128</v>
      </c>
      <c r="L7" s="1" t="s">
        <v>128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129</v>
      </c>
      <c r="S7" s="1" t="s">
        <v>105</v>
      </c>
      <c r="T7" s="1" t="s">
        <v>106</v>
      </c>
      <c r="U7" s="1" t="s">
        <v>107</v>
      </c>
      <c r="V7" s="1" t="s">
        <v>108</v>
      </c>
    </row>
    <row r="8" s="1" customFormat="1" spans="1:22">
      <c r="A8" s="3">
        <v>21378497576</v>
      </c>
      <c r="B8" s="1" t="s">
        <v>95</v>
      </c>
      <c r="C8" s="1" t="s">
        <v>130</v>
      </c>
      <c r="D8" s="1" t="s">
        <v>131</v>
      </c>
      <c r="E8" s="1" t="s">
        <v>61</v>
      </c>
      <c r="F8" s="1" t="s">
        <v>95</v>
      </c>
      <c r="G8" s="1" t="s">
        <v>96</v>
      </c>
      <c r="H8" s="1" t="s">
        <v>97</v>
      </c>
      <c r="I8" s="1" t="s">
        <v>132</v>
      </c>
      <c r="J8" s="1" t="s">
        <v>99</v>
      </c>
      <c r="K8" s="1" t="s">
        <v>132</v>
      </c>
      <c r="L8" s="1" t="s">
        <v>132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103</v>
      </c>
      <c r="R8" s="1" t="s">
        <v>133</v>
      </c>
      <c r="S8" s="1" t="s">
        <v>105</v>
      </c>
      <c r="T8" s="1" t="s">
        <v>106</v>
      </c>
      <c r="U8" s="1" t="s">
        <v>107</v>
      </c>
      <c r="V8" s="1" t="s">
        <v>108</v>
      </c>
    </row>
    <row r="9" s="1" customFormat="1" spans="1:22">
      <c r="A9" s="3">
        <v>21409083473</v>
      </c>
      <c r="B9" s="1" t="s">
        <v>95</v>
      </c>
      <c r="C9" s="1" t="s">
        <v>134</v>
      </c>
      <c r="D9" s="1" t="s">
        <v>135</v>
      </c>
      <c r="E9" s="1" t="s">
        <v>66</v>
      </c>
      <c r="F9" s="1" t="s">
        <v>95</v>
      </c>
      <c r="G9" s="1" t="s">
        <v>96</v>
      </c>
      <c r="H9" s="1" t="s">
        <v>97</v>
      </c>
      <c r="I9" s="1" t="s">
        <v>136</v>
      </c>
      <c r="J9" s="1" t="s">
        <v>99</v>
      </c>
      <c r="K9" s="1" t="s">
        <v>136</v>
      </c>
      <c r="L9" s="1" t="s">
        <v>136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103</v>
      </c>
      <c r="R9" s="1" t="s">
        <v>137</v>
      </c>
      <c r="S9" s="1" t="s">
        <v>105</v>
      </c>
      <c r="T9" s="1" t="s">
        <v>106</v>
      </c>
      <c r="U9" s="1" t="s">
        <v>107</v>
      </c>
      <c r="V9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2022-10-26T01:55:46Z</dcterms:created>
  <dcterms:modified xsi:type="dcterms:W3CDTF">2022-10-26T03:34:51Z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5FE229A70F9F40D4B5F93804287FD496</vt:lpwstr>
  </property>
  <property fmtid="{D5CDD505-2E9C-101B-9397-08002B2CF9AE}" pid="3" name="KSOProductBuildVer">
    <vt:lpwstr>2052-11.1.0.12598</vt:lpwstr>
  </property>
</Properties>
</file>