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<sst xmlns="http://schemas.openxmlformats.org/spreadsheetml/2006/main" count="289" uniqueCount="123">
  <si>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</si>
  <si>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</si>
  <si>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</si>
  <si>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</si>
  <si>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</si>
  <si>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</si>
  <si>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</si>
  <si>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</si>
  <si>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</si>
  <si>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</si>
  <si>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</si>
  <si>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</si>
  <si>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</si>
  <si>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</si>
  <si>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</si>
  <si>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</si>
  <si>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</si>
  <si>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</si>
  <si>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</si>
  <si>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</si>
  <si>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</si>
  <si>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</si>
  <si>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</si>
  <si>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</si>
  <si>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</si>
  <si>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999221479192732	</t>
  </si>
  <si>
    <t>Ctrip</t>
  </si>
  <si>
    <t>正常</t>
  </si>
  <si>
    <t>[武汉]城市便捷酒店(武汉南湖中南政法大学店)(78097996)</t>
  </si>
  <si>
    <t>特惠大床房&lt;双人入住&gt;&lt;内宾&gt;&lt;预付&gt;&lt;无早&gt;</t>
  </si>
  <si>
    <t>CNY</t>
  </si>
  <si>
    <t>杜建顺</t>
  </si>
  <si>
    <t>CA11323221026CNY</t>
  </si>
  <si>
    <t>未提现</t>
  </si>
  <si>
    <t>携程开票</t>
  </si>
  <si>
    <t xml:space="preserve">2745959	</t>
  </si>
  <si>
    <t xml:space="preserve">	</t>
  </si>
  <si>
    <t xml:space="preserve">999221480009980	</t>
  </si>
  <si>
    <t>[中山]城市便捷酒店(中山港大道店)(71585445)</t>
  </si>
  <si>
    <t>王海龙</t>
  </si>
  <si>
    <t>取消</t>
  </si>
  <si>
    <t xml:space="preserve">999221481905939	</t>
  </si>
  <si>
    <t>[广州]宜尚酒店(广州长隆板桥地铁站店)(71579772)</t>
  </si>
  <si>
    <t>宜馨大床房&lt;双人入住&gt;&lt;内宾&gt;&lt;预付&gt;&lt;无早&gt;</t>
  </si>
  <si>
    <t>何可可</t>
  </si>
  <si>
    <t xml:space="preserve">999221506191057	</t>
  </si>
  <si>
    <t>[崇左]宜尚酒店(崇左友谊大道店)(83841200)</t>
  </si>
  <si>
    <t>张艳秋</t>
  </si>
  <si>
    <t xml:space="preserve">999221509650990	</t>
  </si>
  <si>
    <t>[柳州]城市便捷酒店(柳州万象城西江路店)(71585993)</t>
  </si>
  <si>
    <t>标准大床房&lt;双人入住&gt;&lt;内宾&gt;&lt;预付&gt;&lt;无早&gt;</t>
  </si>
  <si>
    <t>李宇泽</t>
  </si>
  <si>
    <t xml:space="preserve">2753750	</t>
  </si>
  <si>
    <t xml:space="preserve">999221509723619	</t>
  </si>
  <si>
    <t>[南宁]城市便捷酒店(南宁桃源路店)(71585938)</t>
  </si>
  <si>
    <t>标准双床房&lt;双人入住&gt;&lt;内宾&gt;&lt;预付&gt;&lt;无早&gt;</t>
  </si>
  <si>
    <t>李玉</t>
  </si>
  <si>
    <t xml:space="preserve">2753770	</t>
  </si>
  <si>
    <t xml:space="preserve">999221513502213	</t>
  </si>
  <si>
    <t>[济南]城市便捷酒店(济南火车站店)(71582100)</t>
  </si>
  <si>
    <t>大床房&lt;双人入住&gt;&lt;内宾&gt;&lt;预付&gt;&lt;无早&gt;</t>
  </si>
  <si>
    <t>杜汶泽</t>
  </si>
  <si>
    <t>，</t>
  </si>
  <si>
    <t>A221026095600481</t>
  </si>
  <si>
    <t>CNY / HKD 当前参考汇率: 1.07038787</t>
  </si>
  <si>
    <t>总计：1797.84 CNY/
1924.39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</si>
  <si>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</si>
  <si>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</si>
  <si>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</si>
  <si>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</si>
  <si>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</si>
  <si>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</si>
  <si>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</si>
  <si>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</si>
  <si>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</si>
  <si>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</si>
  <si>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</si>
  <si>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</si>
  <si>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</si>
  <si>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</si>
  <si>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</si>
  <si>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</si>
  <si>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</si>
  <si>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</si>
  <si>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</si>
  <si>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2022-10-18</t>
  </si>
  <si>
    <t>2746145</t>
  </si>
  <si>
    <t>城市便捷酒店(中山港大道店)</t>
  </si>
  <si>
    <t>2022-10-23</t>
  </si>
  <si>
    <t>退房日月结</t>
  </si>
  <si>
    <t>0.00</t>
  </si>
  <si>
    <t>RMB</t>
  </si>
  <si>
    <t>0</t>
  </si>
  <si>
    <t>携程汇智国内直连</t>
  </si>
  <si>
    <t>1861</t>
  </si>
  <si>
    <t>2022-10-18 12:22:26</t>
  </si>
  <si>
    <t>否</t>
  </si>
  <si>
    <t>汇智国际旅游发展有限公司</t>
  </si>
  <si>
    <t>直连</t>
  </si>
  <si>
    <t>中国</t>
  </si>
  <si>
    <t>2746543</t>
  </si>
  <si>
    <t>宜尚酒店(广州长隆板桥地铁站店)</t>
  </si>
  <si>
    <t>2022-10-19</t>
  </si>
  <si>
    <t>1074.20</t>
  </si>
  <si>
    <t>2022-10-18 16:27:33</t>
  </si>
  <si>
    <t>2022-10-21</t>
  </si>
  <si>
    <t>2752741</t>
  </si>
  <si>
    <t>宜尚酒店(崇左友谊大道店)</t>
  </si>
  <si>
    <t>2022-10-22</t>
  </si>
  <si>
    <t>226.52</t>
  </si>
  <si>
    <t>2022-10-21 19:59:40</t>
  </si>
  <si>
    <t>2753750</t>
  </si>
  <si>
    <t>城市便捷酒店(柳州万象城西江路店)</t>
  </si>
  <si>
    <t>155.80</t>
  </si>
  <si>
    <t>2022-10-22 11:35:37</t>
  </si>
  <si>
    <t>2753770</t>
  </si>
  <si>
    <t>城市便捷酒店(南宁桃源路店)</t>
  </si>
  <si>
    <t>169.12</t>
  </si>
  <si>
    <t>2022-10-22 11:46:40</t>
  </si>
  <si>
    <t>2754798</t>
  </si>
  <si>
    <t>城市便捷酒店(济南火车站店)</t>
  </si>
  <si>
    <t>172.20</t>
  </si>
  <si>
    <t>2022-10-22 21:37:54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</si>
</sst>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466725</xdr:colOff>
      <xdr:row>60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25150" cy="5514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44855</v>
      </c>
      <c r="G2" s="6">
        <v>44857</v>
      </c>
      <c r="H2" s="4">
        <v>1</v>
      </c>
      <c r="I2" s="4">
        <v>2</v>
      </c>
      <c r="J2" s="4">
        <v>2</v>
      </c>
      <c r="K2" s="4" t="s">
        <v>30</v>
      </c>
      <c r="L2" s="4">
        <v>360.8</v>
      </c>
      <c r="M2" s="4">
        <v>360.8</v>
      </c>
      <c r="N2" s="4" t="s">
        <v>31</v>
      </c>
      <c r="O2" s="4" t="s">
        <v>32</v>
      </c>
      <c r="P2" s="4" t="s">
        <v>33</v>
      </c>
      <c r="Q2" s="4">
        <v>0</v>
      </c>
      <c r="R2" s="7">
        <v>44852</v>
      </c>
      <c r="S2" s="6">
        <v>44860</v>
      </c>
      <c r="T2" s="4" t="s">
        <v>34</v>
      </c>
      <c r="U2" s="4">
        <v>360.8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44852</v>
      </c>
      <c r="G3" s="6">
        <v>44857</v>
      </c>
      <c r="H3" s="4">
        <v>1</v>
      </c>
      <c r="I3" s="4">
        <v>5</v>
      </c>
      <c r="J3" s="4">
        <v>5</v>
      </c>
      <c r="K3" s="4" t="s">
        <v>30</v>
      </c>
      <c r="L3" s="4">
        <v>722.6</v>
      </c>
      <c r="M3" s="4">
        <v>722.6</v>
      </c>
      <c r="N3" s="4" t="s">
        <v>39</v>
      </c>
      <c r="O3" s="4" t="s">
        <v>32</v>
      </c>
      <c r="P3" s="4" t="s">
        <v>33</v>
      </c>
      <c r="Q3" s="4">
        <v>0</v>
      </c>
      <c r="R3" s="7">
        <v>44852</v>
      </c>
      <c r="S3" s="6">
        <v>44860</v>
      </c>
      <c r="T3" s="4" t="s">
        <v>34</v>
      </c>
      <c r="U3" s="4">
        <v>722.6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40</v>
      </c>
      <c r="D4" s="4" t="s">
        <v>38</v>
      </c>
      <c r="E4" s="4" t="s">
        <v>29</v>
      </c>
      <c r="F4" s="6">
        <v>44852</v>
      </c>
      <c r="G4" s="6">
        <v>44857</v>
      </c>
      <c r="H4" s="4">
        <v>1</v>
      </c>
      <c r="I4" s="4">
        <v>5</v>
      </c>
      <c r="J4" s="4">
        <v>5</v>
      </c>
      <c r="K4" s="4" t="s">
        <v>30</v>
      </c>
      <c r="L4" s="4">
        <v>-722.6</v>
      </c>
      <c r="M4" s="4">
        <v>-722.6</v>
      </c>
      <c r="N4" s="4" t="s">
        <v>39</v>
      </c>
      <c r="O4" s="4" t="s">
        <v>32</v>
      </c>
      <c r="P4" s="4" t="s">
        <v>33</v>
      </c>
      <c r="Q4" s="4">
        <v>0</v>
      </c>
      <c r="R4" s="7">
        <v>44852</v>
      </c>
      <c r="S4" s="6">
        <v>44860</v>
      </c>
      <c r="T4" s="4" t="s">
        <v>34</v>
      </c>
      <c r="U4" s="4">
        <v>-722.6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44853</v>
      </c>
      <c r="G5" s="6">
        <v>44857</v>
      </c>
      <c r="H5" s="4">
        <v>1</v>
      </c>
      <c r="I5" s="4">
        <v>4</v>
      </c>
      <c r="J5" s="4">
        <v>4</v>
      </c>
      <c r="K5" s="4" t="s">
        <v>30</v>
      </c>
      <c r="L5" s="4">
        <v>1074.2</v>
      </c>
      <c r="M5" s="4">
        <v>1074.2</v>
      </c>
      <c r="N5" s="4" t="s">
        <v>44</v>
      </c>
      <c r="O5" s="4" t="s">
        <v>32</v>
      </c>
      <c r="P5" s="4" t="s">
        <v>33</v>
      </c>
      <c r="Q5" s="4">
        <v>0</v>
      </c>
      <c r="R5" s="7">
        <v>44852</v>
      </c>
      <c r="S5" s="6">
        <v>44860</v>
      </c>
      <c r="T5" s="4" t="s">
        <v>34</v>
      </c>
      <c r="U5" s="4">
        <v>1074.2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25</v>
      </c>
      <c r="B6" s="4" t="s">
        <v>26</v>
      </c>
      <c r="C6" s="4" t="s">
        <v>40</v>
      </c>
      <c r="D6" s="4" t="s">
        <v>28</v>
      </c>
      <c r="E6" s="4" t="s">
        <v>29</v>
      </c>
      <c r="F6" s="6">
        <v>44855</v>
      </c>
      <c r="G6" s="6">
        <v>44857</v>
      </c>
      <c r="H6" s="4">
        <v>1</v>
      </c>
      <c r="I6" s="4">
        <v>2</v>
      </c>
      <c r="J6" s="4">
        <v>2</v>
      </c>
      <c r="K6" s="4" t="s">
        <v>30</v>
      </c>
      <c r="L6" s="4">
        <v>-360.8</v>
      </c>
      <c r="M6" s="4">
        <v>-360.8</v>
      </c>
      <c r="N6" s="4" t="s">
        <v>31</v>
      </c>
      <c r="O6" s="4" t="s">
        <v>32</v>
      </c>
      <c r="P6" s="4" t="s">
        <v>33</v>
      </c>
      <c r="Q6" s="4">
        <v>0</v>
      </c>
      <c r="R6" s="7">
        <v>44852</v>
      </c>
      <c r="S6" s="6">
        <v>44860</v>
      </c>
      <c r="T6" s="4" t="s">
        <v>34</v>
      </c>
      <c r="U6" s="4">
        <v>-360.8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29</v>
      </c>
      <c r="F7" s="6">
        <v>44856</v>
      </c>
      <c r="G7" s="6">
        <v>44857</v>
      </c>
      <c r="H7" s="4">
        <v>1</v>
      </c>
      <c r="I7" s="4">
        <v>1</v>
      </c>
      <c r="J7" s="4">
        <v>1</v>
      </c>
      <c r="K7" s="4" t="s">
        <v>30</v>
      </c>
      <c r="L7" s="4">
        <v>226.52</v>
      </c>
      <c r="M7" s="4">
        <v>226.52</v>
      </c>
      <c r="N7" s="4" t="s">
        <v>47</v>
      </c>
      <c r="O7" s="4" t="s">
        <v>32</v>
      </c>
      <c r="P7" s="4" t="s">
        <v>33</v>
      </c>
      <c r="Q7" s="4">
        <v>0</v>
      </c>
      <c r="R7" s="7">
        <v>44855</v>
      </c>
      <c r="S7" s="6">
        <v>44860</v>
      </c>
      <c r="T7" s="4" t="s">
        <v>34</v>
      </c>
      <c r="U7" s="4">
        <v>226.52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48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44856</v>
      </c>
      <c r="G8" s="6">
        <v>44857</v>
      </c>
      <c r="H8" s="4">
        <v>1</v>
      </c>
      <c r="I8" s="4">
        <v>1</v>
      </c>
      <c r="J8" s="4">
        <v>1</v>
      </c>
      <c r="K8" s="4" t="s">
        <v>30</v>
      </c>
      <c r="L8" s="4">
        <v>155.8</v>
      </c>
      <c r="M8" s="4">
        <v>155.8</v>
      </c>
      <c r="N8" s="4" t="s">
        <v>51</v>
      </c>
      <c r="O8" s="4" t="s">
        <v>32</v>
      </c>
      <c r="P8" s="4" t="s">
        <v>33</v>
      </c>
      <c r="Q8" s="4">
        <v>0</v>
      </c>
      <c r="R8" s="7">
        <v>44856</v>
      </c>
      <c r="S8" s="6">
        <v>44860</v>
      </c>
      <c r="T8" s="4" t="s">
        <v>34</v>
      </c>
      <c r="U8" s="4">
        <v>155.8</v>
      </c>
      <c r="V8" s="4">
        <v>0</v>
      </c>
      <c r="W8" s="4">
        <v>0</v>
      </c>
      <c r="X8" s="4" t="s">
        <v>52</v>
      </c>
      <c r="Y8" s="4" t="s">
        <v>36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44856</v>
      </c>
      <c r="G9" s="6">
        <v>44857</v>
      </c>
      <c r="H9" s="4">
        <v>1</v>
      </c>
      <c r="I9" s="4">
        <v>1</v>
      </c>
      <c r="J9" s="4">
        <v>1</v>
      </c>
      <c r="K9" s="4" t="s">
        <v>30</v>
      </c>
      <c r="L9" s="4">
        <v>169.12</v>
      </c>
      <c r="M9" s="4">
        <v>169.12</v>
      </c>
      <c r="N9" s="4" t="s">
        <v>56</v>
      </c>
      <c r="O9" s="4" t="s">
        <v>32</v>
      </c>
      <c r="P9" s="4" t="s">
        <v>33</v>
      </c>
      <c r="Q9" s="4">
        <v>0</v>
      </c>
      <c r="R9" s="7">
        <v>44856</v>
      </c>
      <c r="S9" s="6">
        <v>44860</v>
      </c>
      <c r="T9" s="4" t="s">
        <v>34</v>
      </c>
      <c r="U9" s="4">
        <v>169.12</v>
      </c>
      <c r="V9" s="4">
        <v>0</v>
      </c>
      <c r="W9" s="4">
        <v>0</v>
      </c>
      <c r="X9" s="4" t="s">
        <v>57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44856</v>
      </c>
      <c r="G10" s="6">
        <v>44857</v>
      </c>
      <c r="H10" s="4">
        <v>1</v>
      </c>
      <c r="I10" s="4">
        <v>1</v>
      </c>
      <c r="J10" s="4">
        <v>1</v>
      </c>
      <c r="K10" s="4" t="s">
        <v>30</v>
      </c>
      <c r="L10" s="4">
        <v>172.2</v>
      </c>
      <c r="M10" s="4">
        <v>172.2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44856</v>
      </c>
      <c r="S10" s="6">
        <v>44860</v>
      </c>
      <c r="T10" s="4" t="s">
        <v>34</v>
      </c>
      <c r="U10" s="4">
        <v>172.2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A18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9">
      <c r="A2" s="5">
        <v>999221479192732</v>
      </c>
      <c r="B2" s="6">
        <v>44855</v>
      </c>
      <c r="C2" s="6">
        <v>44857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999221480009980</v>
      </c>
      <c r="B3" s="6">
        <v>44852</v>
      </c>
      <c r="C3" s="6">
        <v>44857</v>
      </c>
      <c r="D3" s="4">
        <v>0</v>
      </c>
      <c r="E3" s="4" t="str">
        <f>VLOOKUP(A3,HOP!A:L,12,0)</f>
        <v>0.00</v>
      </c>
      <c r="F3" s="4" t="str">
        <f>VLOOKUP(A3,HOP!A:C,3,0)</f>
        <v>2746145</v>
      </c>
      <c r="G3" s="4">
        <f t="shared" ref="G3:G8" si="0">D3-E3</f>
        <v>0</v>
      </c>
      <c r="H3" s="4" t="str">
        <f t="shared" ref="H3:H8" si="1">$H$1&amp;F3</f>
        <v>，2746145</v>
      </c>
      <c r="I3" s="4" t="str">
        <f>VLOOKUP(A3,HOP!A:U,21,0)</f>
        <v>直连</v>
      </c>
    </row>
    <row r="4" s="4" customFormat="1" spans="1:9">
      <c r="A4" s="5">
        <v>999221481905939</v>
      </c>
      <c r="B4" s="6">
        <v>44853</v>
      </c>
      <c r="C4" s="6">
        <v>44857</v>
      </c>
      <c r="D4" s="4">
        <v>1074.2</v>
      </c>
      <c r="E4" s="4" t="str">
        <f>VLOOKUP(A4,HOP!A:L,12,0)</f>
        <v>1074.20</v>
      </c>
      <c r="F4" s="4" t="str">
        <f>VLOOKUP(A4,HOP!A:C,3,0)</f>
        <v>2746543</v>
      </c>
      <c r="G4" s="4">
        <f t="shared" si="0"/>
        <v>0</v>
      </c>
      <c r="H4" s="4" t="str">
        <f t="shared" si="1"/>
        <v>，2746543</v>
      </c>
      <c r="I4" s="4" t="str">
        <f>VLOOKUP(A4,HOP!A:U,21,0)</f>
        <v>直连</v>
      </c>
    </row>
    <row r="5" s="4" customFormat="1" spans="1:9">
      <c r="A5" s="5">
        <v>999221506191057</v>
      </c>
      <c r="B5" s="6">
        <v>44856</v>
      </c>
      <c r="C5" s="6">
        <v>44857</v>
      </c>
      <c r="D5" s="4">
        <v>226.52</v>
      </c>
      <c r="E5" s="4" t="str">
        <f>VLOOKUP(A5,HOP!A:L,12,0)</f>
        <v>226.52</v>
      </c>
      <c r="F5" s="4" t="str">
        <f>VLOOKUP(A5,HOP!A:C,3,0)</f>
        <v>2752741</v>
      </c>
      <c r="G5" s="4">
        <f t="shared" si="0"/>
        <v>0</v>
      </c>
      <c r="H5" s="4" t="str">
        <f t="shared" si="1"/>
        <v>，2752741</v>
      </c>
      <c r="I5" s="4" t="str">
        <f>VLOOKUP(A5,HOP!A:U,21,0)</f>
        <v>直连</v>
      </c>
    </row>
    <row r="6" s="4" customFormat="1" spans="1:9">
      <c r="A6" s="5">
        <v>999221509650990</v>
      </c>
      <c r="B6" s="6">
        <v>44856</v>
      </c>
      <c r="C6" s="6">
        <v>44857</v>
      </c>
      <c r="D6" s="4">
        <v>155.8</v>
      </c>
      <c r="E6" s="4" t="str">
        <f>VLOOKUP(A6,HOP!A:L,12,0)</f>
        <v>155.80</v>
      </c>
      <c r="F6" s="4" t="str">
        <f>VLOOKUP(A6,HOP!A:C,3,0)</f>
        <v>2753750</v>
      </c>
      <c r="G6" s="4">
        <f t="shared" si="0"/>
        <v>0</v>
      </c>
      <c r="H6" s="4" t="str">
        <f t="shared" si="1"/>
        <v>，2753750</v>
      </c>
      <c r="I6" s="4" t="str">
        <f>VLOOKUP(A6,HOP!A:U,21,0)</f>
        <v>直连</v>
      </c>
    </row>
    <row r="7" s="4" customFormat="1" spans="1:9">
      <c r="A7" s="5">
        <v>999221509723619</v>
      </c>
      <c r="B7" s="6">
        <v>44856</v>
      </c>
      <c r="C7" s="6">
        <v>44857</v>
      </c>
      <c r="D7" s="4">
        <v>169.12</v>
      </c>
      <c r="E7" s="4" t="str">
        <f>VLOOKUP(A7,HOP!A:L,12,0)</f>
        <v>169.12</v>
      </c>
      <c r="F7" s="4" t="str">
        <f>VLOOKUP(A7,HOP!A:C,3,0)</f>
        <v>2753770</v>
      </c>
      <c r="G7" s="4">
        <f t="shared" si="0"/>
        <v>0</v>
      </c>
      <c r="H7" s="4" t="str">
        <f t="shared" si="1"/>
        <v>，2753770</v>
      </c>
      <c r="I7" s="4" t="str">
        <f>VLOOKUP(A7,HOP!A:U,21,0)</f>
        <v>直连</v>
      </c>
    </row>
    <row r="8" s="4" customFormat="1" spans="1:9">
      <c r="A8" s="5">
        <v>999221513502213</v>
      </c>
      <c r="B8" s="6">
        <v>44856</v>
      </c>
      <c r="C8" s="6">
        <v>44857</v>
      </c>
      <c r="D8" s="4">
        <v>172.2</v>
      </c>
      <c r="E8" s="4" t="str">
        <f>VLOOKUP(A8,HOP!A:L,12,0)</f>
        <v>172.20</v>
      </c>
      <c r="F8" s="4" t="str">
        <f>VLOOKUP(A8,HOP!A:C,3,0)</f>
        <v>2754798</v>
      </c>
      <c r="G8" s="4">
        <f t="shared" si="0"/>
        <v>0</v>
      </c>
      <c r="H8" s="4" t="str">
        <f t="shared" si="1"/>
        <v>，2754798</v>
      </c>
      <c r="I8" s="4" t="str">
        <f>VLOOKUP(A8,HOP!A:U,21,0)</f>
        <v>直连</v>
      </c>
    </row>
    <row r="10" spans="4:4">
      <c r="D10" s="4">
        <f>SUM(D2:D9)</f>
        <v>1797.84</v>
      </c>
    </row>
    <row r="16" spans="1:1">
      <c r="A16" s="4" t="s">
        <v>63</v>
      </c>
    </row>
    <row r="17" spans="1:1">
      <c r="A17" s="4" t="s">
        <v>64</v>
      </c>
    </row>
    <row r="18" spans="1:1">
      <c r="A18" s="4" t="s">
        <v>65</v>
      </c>
    </row>
  </sheetData>
  <autoFilter ref="A1:X8">
    <filterColumn colId="3">
      <filters>
        <filter val="172.2"/>
        <filter val="1074.2"/>
        <filter val="169.12"/>
        <filter val="226.52"/>
        <filter val="155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999221480009980</v>
      </c>
      <c r="B2" s="1" t="s">
        <v>85</v>
      </c>
      <c r="C2" s="1" t="s">
        <v>86</v>
      </c>
      <c r="D2" s="1" t="s">
        <v>87</v>
      </c>
      <c r="E2" s="1" t="s">
        <v>39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90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999221481905939</v>
      </c>
      <c r="B3" s="1" t="s">
        <v>85</v>
      </c>
      <c r="C3" s="1" t="s">
        <v>100</v>
      </c>
      <c r="D3" s="1" t="s">
        <v>101</v>
      </c>
      <c r="E3" s="1" t="s">
        <v>44</v>
      </c>
      <c r="F3" s="1" t="s">
        <v>102</v>
      </c>
      <c r="G3" s="1" t="s">
        <v>88</v>
      </c>
      <c r="H3" s="1" t="s">
        <v>89</v>
      </c>
      <c r="I3" s="1" t="s">
        <v>103</v>
      </c>
      <c r="J3" s="1" t="s">
        <v>91</v>
      </c>
      <c r="K3" s="1" t="s">
        <v>103</v>
      </c>
      <c r="L3" s="1" t="s">
        <v>103</v>
      </c>
      <c r="M3" s="1" t="s">
        <v>92</v>
      </c>
      <c r="N3" s="1" t="s">
        <v>92</v>
      </c>
      <c r="O3" s="1" t="s">
        <v>90</v>
      </c>
      <c r="P3" s="1" t="s">
        <v>93</v>
      </c>
      <c r="Q3" s="1" t="s">
        <v>94</v>
      </c>
      <c r="R3" s="1" t="s">
        <v>104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999221506191057</v>
      </c>
      <c r="B4" s="1" t="s">
        <v>105</v>
      </c>
      <c r="C4" s="1" t="s">
        <v>106</v>
      </c>
      <c r="D4" s="1" t="s">
        <v>107</v>
      </c>
      <c r="E4" s="1" t="s">
        <v>47</v>
      </c>
      <c r="F4" s="1" t="s">
        <v>108</v>
      </c>
      <c r="G4" s="1" t="s">
        <v>88</v>
      </c>
      <c r="H4" s="1" t="s">
        <v>89</v>
      </c>
      <c r="I4" s="1" t="s">
        <v>109</v>
      </c>
      <c r="J4" s="1" t="s">
        <v>91</v>
      </c>
      <c r="K4" s="1" t="s">
        <v>109</v>
      </c>
      <c r="L4" s="1" t="s">
        <v>109</v>
      </c>
      <c r="M4" s="1" t="s">
        <v>92</v>
      </c>
      <c r="N4" s="1" t="s">
        <v>92</v>
      </c>
      <c r="O4" s="1" t="s">
        <v>90</v>
      </c>
      <c r="P4" s="1" t="s">
        <v>93</v>
      </c>
      <c r="Q4" s="1" t="s">
        <v>94</v>
      </c>
      <c r="R4" s="1" t="s">
        <v>110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999221509650990</v>
      </c>
      <c r="B5" s="1" t="s">
        <v>108</v>
      </c>
      <c r="C5" s="1" t="s">
        <v>111</v>
      </c>
      <c r="D5" s="1" t="s">
        <v>112</v>
      </c>
      <c r="E5" s="1" t="s">
        <v>51</v>
      </c>
      <c r="F5" s="1" t="s">
        <v>108</v>
      </c>
      <c r="G5" s="1" t="s">
        <v>88</v>
      </c>
      <c r="H5" s="1" t="s">
        <v>89</v>
      </c>
      <c r="I5" s="1" t="s">
        <v>113</v>
      </c>
      <c r="J5" s="1" t="s">
        <v>91</v>
      </c>
      <c r="K5" s="1" t="s">
        <v>113</v>
      </c>
      <c r="L5" s="1" t="s">
        <v>113</v>
      </c>
      <c r="M5" s="1" t="s">
        <v>92</v>
      </c>
      <c r="N5" s="1" t="s">
        <v>92</v>
      </c>
      <c r="O5" s="1" t="s">
        <v>90</v>
      </c>
      <c r="P5" s="1" t="s">
        <v>93</v>
      </c>
      <c r="Q5" s="1" t="s">
        <v>94</v>
      </c>
      <c r="R5" s="1" t="s">
        <v>114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999221509723619</v>
      </c>
      <c r="B6" s="1" t="s">
        <v>108</v>
      </c>
      <c r="C6" s="1" t="s">
        <v>115</v>
      </c>
      <c r="D6" s="1" t="s">
        <v>116</v>
      </c>
      <c r="E6" s="1" t="s">
        <v>56</v>
      </c>
      <c r="F6" s="1" t="s">
        <v>108</v>
      </c>
      <c r="G6" s="1" t="s">
        <v>88</v>
      </c>
      <c r="H6" s="1" t="s">
        <v>89</v>
      </c>
      <c r="I6" s="1" t="s">
        <v>117</v>
      </c>
      <c r="J6" s="1" t="s">
        <v>91</v>
      </c>
      <c r="K6" s="1" t="s">
        <v>117</v>
      </c>
      <c r="L6" s="1" t="s">
        <v>117</v>
      </c>
      <c r="M6" s="1" t="s">
        <v>92</v>
      </c>
      <c r="N6" s="1" t="s">
        <v>92</v>
      </c>
      <c r="O6" s="1" t="s">
        <v>90</v>
      </c>
      <c r="P6" s="1" t="s">
        <v>93</v>
      </c>
      <c r="Q6" s="1" t="s">
        <v>94</v>
      </c>
      <c r="R6" s="1" t="s">
        <v>118</v>
      </c>
      <c r="S6" s="1" t="s">
        <v>96</v>
      </c>
      <c r="T6" s="1" t="s">
        <v>97</v>
      </c>
      <c r="U6" s="1" t="s">
        <v>98</v>
      </c>
      <c r="V6" s="1" t="s">
        <v>99</v>
      </c>
    </row>
    <row r="7" s="1" customFormat="1" spans="1:22">
      <c r="A7" s="3">
        <v>999221513502213</v>
      </c>
      <c r="B7" s="1" t="s">
        <v>108</v>
      </c>
      <c r="C7" s="1" t="s">
        <v>119</v>
      </c>
      <c r="D7" s="1" t="s">
        <v>120</v>
      </c>
      <c r="E7" s="1" t="s">
        <v>61</v>
      </c>
      <c r="F7" s="1" t="s">
        <v>108</v>
      </c>
      <c r="G7" s="1" t="s">
        <v>88</v>
      </c>
      <c r="H7" s="1" t="s">
        <v>89</v>
      </c>
      <c r="I7" s="1" t="s">
        <v>121</v>
      </c>
      <c r="J7" s="1" t="s">
        <v>91</v>
      </c>
      <c r="K7" s="1" t="s">
        <v>121</v>
      </c>
      <c r="L7" s="1" t="s">
        <v>121</v>
      </c>
      <c r="M7" s="1" t="s">
        <v>92</v>
      </c>
      <c r="N7" s="1" t="s">
        <v>92</v>
      </c>
      <c r="O7" s="1" t="s">
        <v>90</v>
      </c>
      <c r="P7" s="1" t="s">
        <v>93</v>
      </c>
      <c r="Q7" s="1" t="s">
        <v>94</v>
      </c>
      <c r="R7" s="1" t="s">
        <v>122</v>
      </c>
      <c r="S7" s="1" t="s">
        <v>96</v>
      </c>
      <c r="T7" s="1" t="s">
        <v>97</v>
      </c>
      <c r="U7" s="1" t="s">
        <v>98</v>
      </c>
      <c r="V7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2022-10-26T01:49:56Z</dcterms:created>
  <dcterms:modified xsi:type="dcterms:W3CDTF">2022-10-26T01:54:11Z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80CB5A7FA2B5474DA6D1D0C4C83A563C</vt:lpwstr>
  </property>
  <property fmtid="{D5CDD505-2E9C-101B-9397-08002B2CF9AE}" pid="3" name="KSOProductBuildVer">
    <vt:lpwstr>2052-11.1.0.12598</vt:lpwstr>
  </property>
</Properties>
</file>