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对账!$A$1:$H$5</definedName>
  </definedNames>
  <calcPr calcId="144525"/>
</workbook>
</file>

<file path=xl/sharedStrings.xml><?xml version="1.0" encoding="utf-8"?>
<sst xmlns="http://schemas.openxmlformats.org/spreadsheetml/2006/main" count="374" uniqueCount="161">
  <si>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</si>
  <si>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</si>
  <si>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</si>
  <si>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</si>
  <si>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</si>
  <si>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</si>
  <si>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</si>
  <si>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</si>
  <si>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</si>
  <si>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20221017-20221023</t>
  </si>
  <si>
    <t>广州汇登信息科技有限公司（预付）</t>
  </si>
  <si>
    <t>4368148</t>
  </si>
  <si>
    <t>2709.00</t>
  </si>
  <si>
    <t>-1870.20</t>
  </si>
  <si>
    <t>-109.00</t>
  </si>
  <si>
    <t>0.00</t>
  </si>
  <si>
    <t>729.80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</si>
  <si>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</si>
  <si>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</si>
  <si>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</si>
  <si>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</si>
  <si>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</si>
  <si>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</si>
  <si>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</si>
  <si>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</si>
  <si>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</si>
  <si>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</si>
  <si>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</si>
  <si>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</si>
  <si>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</si>
  <si>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</si>
  <si>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</si>
  <si>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</si>
  <si>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4899928494690276882</t>
  </si>
  <si>
    <t>青岛Pagoda君亭设计酒店</t>
  </si>
  <si>
    <t>青岛市</t>
  </si>
  <si>
    <t>本期应结</t>
  </si>
  <si>
    <t>2022-10-17~2022-10-18</t>
  </si>
  <si>
    <t>高级双床房</t>
  </si>
  <si>
    <t>李安娜</t>
  </si>
  <si>
    <t>1</t>
  </si>
  <si>
    <t>底价结算</t>
  </si>
  <si>
    <t>1069.20</t>
  </si>
  <si>
    <t>118.80</t>
  </si>
  <si>
    <t>-118.80</t>
  </si>
  <si>
    <t>-1069.20</t>
  </si>
  <si>
    <t/>
  </si>
  <si>
    <t>111</t>
  </si>
  <si>
    <t>4899928507852577194</t>
  </si>
  <si>
    <t>梅州韩山硒湖酒店</t>
  </si>
  <si>
    <t>梅州市</t>
  </si>
  <si>
    <t>2022-10-19~2022-10-20</t>
  </si>
  <si>
    <t>经典日光房（双）</t>
  </si>
  <si>
    <t>李文钊</t>
  </si>
  <si>
    <t>338.00</t>
  </si>
  <si>
    <t>37.00</t>
  </si>
  <si>
    <t>4899928493613755370</t>
  </si>
  <si>
    <t>威海城投北辰酒店</t>
  </si>
  <si>
    <t>威海市</t>
  </si>
  <si>
    <t>2022-10-20~2022-10-21</t>
  </si>
  <si>
    <t>高级湖景大床房</t>
  </si>
  <si>
    <t>毕怡婷</t>
  </si>
  <si>
    <t>801.00</t>
  </si>
  <si>
    <t>89.00</t>
  </si>
  <si>
    <t>-89.00</t>
  </si>
  <si>
    <t>-801.00</t>
  </si>
  <si>
    <t>4899928530318986199</t>
  </si>
  <si>
    <t>梅州麓湖山酒店</t>
  </si>
  <si>
    <t>2022-10-22~2022-10-23</t>
  </si>
  <si>
    <t>豪华大床房[入住享2大1小梅州麓湖山景区门票2大一小]</t>
  </si>
  <si>
    <t>李吉红</t>
  </si>
  <si>
    <t>391.80</t>
  </si>
  <si>
    <t>500.80</t>
  </si>
  <si>
    <t>43.20</t>
  </si>
  <si>
    <t>11111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</si>
  <si>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</si>
  <si>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</si>
  <si>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</si>
  <si>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</si>
  <si>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</si>
  <si>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</si>
  <si>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</si>
  <si>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</si>
  <si>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</si>
  <si>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</si>
  <si>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-890.00</t>
  </si>
  <si>
    <t>已确认</t>
  </si>
  <si>
    <t>-1188.00</t>
  </si>
  <si>
    <t>商家承担优惠</t>
  </si>
  <si>
    <t>活动名称</t>
  </si>
  <si>
    <t>活动ID</t>
  </si>
  <si>
    <t>新客专享酒店红包</t>
  </si>
  <si>
    <t>331039100357938160</t>
  </si>
  <si>
    <t>10月当天订3%-LTH</t>
  </si>
  <si>
    <t>3_914902331</t>
  </si>
  <si>
    <t>8折特价日</t>
  </si>
  <si>
    <t>3_522797224</t>
  </si>
  <si>
    <t>新客周末专享酒店红包</t>
  </si>
  <si>
    <t>336616100366901259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</si>
  <si>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</si>
  <si>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</si>
  <si>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</si>
  <si>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</si>
  <si>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</si>
  <si>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</si>
  <si>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</si>
  <si>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</si>
  <si>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</si>
  <si>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</si>
  <si>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</si>
  <si>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</si>
  <si>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</si>
  <si>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</si>
  <si>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202210191859510021</t>
  </si>
  <si>
    <t>202210221842220021</t>
  </si>
  <si>
    <t>房集：i221026151704</t>
  </si>
  <si>
    <t>总计：729.8元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</si>
  <si>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</si>
  <si>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</si>
  <si>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</si>
  <si>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</si>
  <si>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</si>
  <si>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</si>
  <si>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</si>
  <si>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</si>
  <si>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</si>
  <si>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</si>
  <si>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</si>
  <si>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</si>
  <si>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</si>
  <si>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</si>
  <si>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</si>
  <si>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</si>
  <si>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</si>
  <si>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</si>
  <si>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</si>
  <si>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</si>
  <si>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</si>
  <si>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4899928498705545613</t>
  </si>
  <si>
    <t>2022-10-17</t>
  </si>
  <si>
    <t>2745072</t>
  </si>
  <si>
    <t>上海虹桥雅辰缇酒店</t>
  </si>
  <si>
    <t>丁珺玥</t>
  </si>
  <si>
    <t>2022-10-18</t>
  </si>
  <si>
    <t>退房日周结</t>
  </si>
  <si>
    <t>245.00</t>
  </si>
  <si>
    <t>RMB</t>
  </si>
  <si>
    <t>0</t>
  </si>
  <si>
    <t>美团汇登国内直连</t>
  </si>
  <si>
    <t>01.011020</t>
  </si>
  <si>
    <t>2022-10-17 19:39:39</t>
  </si>
  <si>
    <t>广州汇登信息科技有限公司</t>
  </si>
  <si>
    <t>直连</t>
  </si>
  <si>
    <t>中国</t>
  </si>
  <si>
    <t>4899928498607326694</t>
  </si>
  <si>
    <t>2745044</t>
  </si>
  <si>
    <t>孙佳俊</t>
  </si>
  <si>
    <t>2022-10-19</t>
  </si>
  <si>
    <t>2022-10-20</t>
  </si>
  <si>
    <t>296.00</t>
  </si>
  <si>
    <t>2022-10-17 19:19:04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</si>
</sst>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opLeftCell="E1" workbookViewId="0">
      <selection activeCell="E1" sqref="$A1:$XFD1048576"/>
    </sheetView>
  </sheetViews>
  <sheetFormatPr defaultColWidth="8.83333333333333" defaultRowHeight="13.5" outlineLevelRow="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15</v>
      </c>
      <c r="K2" t="s">
        <v>42</v>
      </c>
      <c r="L2" t="s">
        <v>43</v>
      </c>
      <c r="M2" t="s">
        <v>44</v>
      </c>
      <c r="N2" t="s">
        <v>15</v>
      </c>
      <c r="O2" t="s">
        <v>45</v>
      </c>
      <c r="P2" t="s">
        <v>15</v>
      </c>
      <c r="Q2" t="s">
        <v>46</v>
      </c>
      <c r="R2" t="s">
        <v>47</v>
      </c>
      <c r="S2" t="s">
        <v>46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51</v>
      </c>
      <c r="F3" t="s">
        <v>52</v>
      </c>
      <c r="G3" t="s">
        <v>53</v>
      </c>
      <c r="H3" t="s">
        <v>40</v>
      </c>
      <c r="I3" t="s">
        <v>41</v>
      </c>
      <c r="J3" t="s">
        <v>54</v>
      </c>
      <c r="K3" t="s">
        <v>54</v>
      </c>
      <c r="L3" t="s">
        <v>55</v>
      </c>
      <c r="M3" t="s">
        <v>15</v>
      </c>
      <c r="N3" t="s">
        <v>15</v>
      </c>
      <c r="O3" t="s">
        <v>15</v>
      </c>
      <c r="P3" t="s">
        <v>15</v>
      </c>
      <c r="Q3" t="s">
        <v>46</v>
      </c>
      <c r="R3" t="s">
        <v>47</v>
      </c>
      <c r="S3" t="s">
        <v>46</v>
      </c>
    </row>
    <row r="4" spans="1:19">
      <c r="A4" t="s">
        <v>56</v>
      </c>
      <c r="B4" t="s">
        <v>57</v>
      </c>
      <c r="C4" t="s">
        <v>58</v>
      </c>
      <c r="D4" t="s">
        <v>36</v>
      </c>
      <c r="E4" t="s">
        <v>59</v>
      </c>
      <c r="F4" t="s">
        <v>60</v>
      </c>
      <c r="G4" t="s">
        <v>61</v>
      </c>
      <c r="H4" t="s">
        <v>40</v>
      </c>
      <c r="I4" t="s">
        <v>41</v>
      </c>
      <c r="J4" t="s">
        <v>15</v>
      </c>
      <c r="K4" t="s">
        <v>62</v>
      </c>
      <c r="L4" t="s">
        <v>63</v>
      </c>
      <c r="M4" t="s">
        <v>64</v>
      </c>
      <c r="N4" t="s">
        <v>15</v>
      </c>
      <c r="O4" t="s">
        <v>65</v>
      </c>
      <c r="P4" t="s">
        <v>15</v>
      </c>
      <c r="Q4" t="s">
        <v>46</v>
      </c>
      <c r="R4" t="s">
        <v>46</v>
      </c>
      <c r="S4" t="s">
        <v>46</v>
      </c>
    </row>
    <row r="5" spans="1:19">
      <c r="A5" t="s">
        <v>66</v>
      </c>
      <c r="B5" t="s">
        <v>67</v>
      </c>
      <c r="C5" t="s">
        <v>50</v>
      </c>
      <c r="D5" t="s">
        <v>36</v>
      </c>
      <c r="E5" t="s">
        <v>68</v>
      </c>
      <c r="F5" t="s">
        <v>69</v>
      </c>
      <c r="G5" t="s">
        <v>70</v>
      </c>
      <c r="H5" t="s">
        <v>40</v>
      </c>
      <c r="I5" t="s">
        <v>41</v>
      </c>
      <c r="J5" t="s">
        <v>71</v>
      </c>
      <c r="K5" t="s">
        <v>72</v>
      </c>
      <c r="L5" t="s">
        <v>73</v>
      </c>
      <c r="M5" t="s">
        <v>15</v>
      </c>
      <c r="N5" t="s">
        <v>14</v>
      </c>
      <c r="O5" t="s">
        <v>15</v>
      </c>
      <c r="P5" t="s">
        <v>15</v>
      </c>
      <c r="Q5" t="s">
        <v>46</v>
      </c>
      <c r="R5" t="s">
        <v>74</v>
      </c>
      <c r="S5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R2" sqref="R2"/>
    </sheetView>
  </sheetViews>
  <sheetFormatPr defaultColWidth="8.83333333333333" defaultRowHeight="13.5" outlineLevelRow="2"/>
  <sheetData>
    <row r="1" spans="1:18">
      <c r="A1" t="s">
        <v>18</v>
      </c>
      <c r="B1" t="s">
        <v>19</v>
      </c>
      <c r="C1" t="s">
        <v>75</v>
      </c>
      <c r="D1" t="s">
        <v>76</v>
      </c>
      <c r="E1" t="s">
        <v>21</v>
      </c>
      <c r="F1" t="s">
        <v>22</v>
      </c>
      <c r="G1" t="s">
        <v>23</v>
      </c>
      <c r="H1" t="s">
        <v>77</v>
      </c>
      <c r="I1" t="s">
        <v>25</v>
      </c>
      <c r="J1" t="s">
        <v>78</v>
      </c>
      <c r="K1" t="s">
        <v>79</v>
      </c>
      <c r="L1" t="s">
        <v>80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81</v>
      </c>
    </row>
    <row r="2" spans="1:18">
      <c r="A2" t="s">
        <v>57</v>
      </c>
      <c r="B2" t="s">
        <v>46</v>
      </c>
      <c r="C2" t="s">
        <v>56</v>
      </c>
      <c r="D2" t="s">
        <v>82</v>
      </c>
      <c r="E2" t="s">
        <v>59</v>
      </c>
      <c r="F2" t="s">
        <v>60</v>
      </c>
      <c r="G2" t="s">
        <v>61</v>
      </c>
      <c r="H2" t="s">
        <v>40</v>
      </c>
      <c r="I2" t="s">
        <v>41</v>
      </c>
      <c r="J2" t="s">
        <v>83</v>
      </c>
      <c r="K2" t="s">
        <v>84</v>
      </c>
      <c r="L2" t="s">
        <v>85</v>
      </c>
      <c r="M2" t="s">
        <v>64</v>
      </c>
      <c r="N2" t="s">
        <v>65</v>
      </c>
      <c r="O2" t="s">
        <v>46</v>
      </c>
      <c r="P2" t="s">
        <v>46</v>
      </c>
      <c r="Q2" t="s">
        <v>46</v>
      </c>
      <c r="R2" t="s">
        <v>86</v>
      </c>
    </row>
    <row r="3" spans="1:18">
      <c r="A3" t="s">
        <v>34</v>
      </c>
      <c r="B3" t="s">
        <v>46</v>
      </c>
      <c r="C3" t="s">
        <v>33</v>
      </c>
      <c r="D3" t="s">
        <v>82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83</v>
      </c>
      <c r="K3" t="s">
        <v>84</v>
      </c>
      <c r="L3" t="s">
        <v>87</v>
      </c>
      <c r="M3" t="s">
        <v>44</v>
      </c>
      <c r="N3" t="s">
        <v>45</v>
      </c>
      <c r="O3" t="s">
        <v>46</v>
      </c>
      <c r="P3" t="s">
        <v>47</v>
      </c>
      <c r="Q3" t="s">
        <v>46</v>
      </c>
      <c r="R3" t="s">
        <v>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O2" sqref="O2"/>
    </sheetView>
  </sheetViews>
  <sheetFormatPr defaultColWidth="8.83333333333333" defaultRowHeight="13.5" outlineLevelRow="5"/>
  <cols>
    <col min="9" max="9" width="13.3333333333333" customWidth="1"/>
  </cols>
  <sheetData>
    <row r="1" spans="1:15">
      <c r="A1" t="s">
        <v>18</v>
      </c>
      <c r="B1" t="s">
        <v>19</v>
      </c>
      <c r="C1" t="s">
        <v>75</v>
      </c>
      <c r="D1" t="s">
        <v>76</v>
      </c>
      <c r="E1" t="s">
        <v>21</v>
      </c>
      <c r="F1" t="s">
        <v>22</v>
      </c>
      <c r="G1" t="s">
        <v>23</v>
      </c>
      <c r="H1" t="s">
        <v>25</v>
      </c>
      <c r="I1" t="s">
        <v>88</v>
      </c>
      <c r="J1" t="s">
        <v>89</v>
      </c>
      <c r="K1" t="s">
        <v>90</v>
      </c>
      <c r="L1" t="s">
        <v>30</v>
      </c>
      <c r="M1" t="s">
        <v>31</v>
      </c>
      <c r="N1" t="s">
        <v>32</v>
      </c>
      <c r="O1" t="s">
        <v>81</v>
      </c>
    </row>
    <row r="2" spans="1:15">
      <c r="A2" t="s">
        <v>34</v>
      </c>
      <c r="B2" t="s">
        <v>46</v>
      </c>
      <c r="C2" t="s">
        <v>33</v>
      </c>
      <c r="D2" t="s">
        <v>82</v>
      </c>
      <c r="E2" t="s">
        <v>37</v>
      </c>
      <c r="F2" t="s">
        <v>38</v>
      </c>
      <c r="G2" t="s">
        <v>39</v>
      </c>
      <c r="H2" t="s">
        <v>46</v>
      </c>
      <c r="I2" t="s">
        <v>15</v>
      </c>
      <c r="J2" t="s">
        <v>91</v>
      </c>
      <c r="K2" t="s">
        <v>92</v>
      </c>
      <c r="L2" t="s">
        <v>46</v>
      </c>
      <c r="M2" t="s">
        <v>47</v>
      </c>
      <c r="N2" t="s">
        <v>46</v>
      </c>
      <c r="O2" t="s">
        <v>86</v>
      </c>
    </row>
    <row r="3" spans="1:15">
      <c r="A3" t="s">
        <v>34</v>
      </c>
      <c r="B3" t="s">
        <v>46</v>
      </c>
      <c r="C3" t="s">
        <v>33</v>
      </c>
      <c r="D3" t="s">
        <v>82</v>
      </c>
      <c r="E3" t="s">
        <v>37</v>
      </c>
      <c r="F3" t="s">
        <v>38</v>
      </c>
      <c r="G3" t="s">
        <v>39</v>
      </c>
      <c r="H3" t="s">
        <v>46</v>
      </c>
      <c r="I3" t="s">
        <v>15</v>
      </c>
      <c r="J3" t="s">
        <v>91</v>
      </c>
      <c r="K3" t="s">
        <v>92</v>
      </c>
      <c r="L3" t="s">
        <v>46</v>
      </c>
      <c r="M3" t="s">
        <v>47</v>
      </c>
      <c r="N3" t="s">
        <v>46</v>
      </c>
      <c r="O3" t="s">
        <v>86</v>
      </c>
    </row>
    <row r="4" spans="1:15">
      <c r="A4" t="s">
        <v>49</v>
      </c>
      <c r="B4" t="s">
        <v>46</v>
      </c>
      <c r="C4" t="s">
        <v>48</v>
      </c>
      <c r="D4" t="s">
        <v>82</v>
      </c>
      <c r="E4" t="s">
        <v>51</v>
      </c>
      <c r="F4" t="s">
        <v>52</v>
      </c>
      <c r="G4" t="s">
        <v>53</v>
      </c>
      <c r="H4" t="s">
        <v>46</v>
      </c>
      <c r="I4" t="s">
        <v>15</v>
      </c>
      <c r="J4" t="s">
        <v>93</v>
      </c>
      <c r="K4" t="s">
        <v>94</v>
      </c>
      <c r="L4" t="s">
        <v>46</v>
      </c>
      <c r="M4" t="s">
        <v>47</v>
      </c>
      <c r="N4" t="s">
        <v>46</v>
      </c>
      <c r="O4" t="s">
        <v>86</v>
      </c>
    </row>
    <row r="5" spans="1:15">
      <c r="A5" t="s">
        <v>67</v>
      </c>
      <c r="B5" t="s">
        <v>46</v>
      </c>
      <c r="C5" t="s">
        <v>66</v>
      </c>
      <c r="D5" t="s">
        <v>82</v>
      </c>
      <c r="E5" t="s">
        <v>68</v>
      </c>
      <c r="F5" t="s">
        <v>69</v>
      </c>
      <c r="G5" t="s">
        <v>70</v>
      </c>
      <c r="H5" t="s">
        <v>46</v>
      </c>
      <c r="I5" t="s">
        <v>14</v>
      </c>
      <c r="J5" t="s">
        <v>95</v>
      </c>
      <c r="K5" t="s">
        <v>96</v>
      </c>
      <c r="L5" t="s">
        <v>46</v>
      </c>
      <c r="M5" t="s">
        <v>74</v>
      </c>
      <c r="N5" t="s">
        <v>46</v>
      </c>
      <c r="O5" t="s">
        <v>86</v>
      </c>
    </row>
    <row r="6" spans="1:15">
      <c r="A6" t="s">
        <v>67</v>
      </c>
      <c r="B6" t="s">
        <v>46</v>
      </c>
      <c r="C6" t="s">
        <v>66</v>
      </c>
      <c r="D6" t="s">
        <v>82</v>
      </c>
      <c r="E6" t="s">
        <v>68</v>
      </c>
      <c r="F6" t="s">
        <v>69</v>
      </c>
      <c r="G6" t="s">
        <v>70</v>
      </c>
      <c r="H6" t="s">
        <v>46</v>
      </c>
      <c r="I6" t="s">
        <v>15</v>
      </c>
      <c r="J6" t="s">
        <v>97</v>
      </c>
      <c r="K6" t="s">
        <v>98</v>
      </c>
      <c r="L6" t="s">
        <v>46</v>
      </c>
      <c r="M6" t="s">
        <v>74</v>
      </c>
      <c r="N6" t="s">
        <v>46</v>
      </c>
      <c r="O6" t="s">
        <v>86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99</v>
      </c>
      <c r="B1" t="s">
        <v>100</v>
      </c>
      <c r="C1" t="s">
        <v>6</v>
      </c>
      <c r="D1" t="s">
        <v>101</v>
      </c>
      <c r="E1" t="s">
        <v>102</v>
      </c>
      <c r="F1" t="s">
        <v>103</v>
      </c>
      <c r="G1" t="s">
        <v>104</v>
      </c>
    </row>
    <row r="2" spans="1:7">
      <c r="A2" t="s">
        <v>46</v>
      </c>
      <c r="B2" t="s">
        <v>46</v>
      </c>
      <c r="C2" t="s">
        <v>46</v>
      </c>
      <c r="D2" t="s">
        <v>46</v>
      </c>
      <c r="E2" t="s">
        <v>46</v>
      </c>
      <c r="F2" t="s">
        <v>46</v>
      </c>
      <c r="G2" t="s">
        <v>46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18</v>
      </c>
      <c r="B1" t="s">
        <v>105</v>
      </c>
      <c r="C1" t="s">
        <v>75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7</v>
      </c>
    </row>
    <row r="2" spans="1:10">
      <c r="A2" t="s">
        <v>46</v>
      </c>
      <c r="B2" t="s">
        <v>46</v>
      </c>
      <c r="C2" t="s">
        <v>46</v>
      </c>
      <c r="D2" t="s">
        <v>46</v>
      </c>
      <c r="E2" t="s">
        <v>46</v>
      </c>
      <c r="F2" t="s">
        <v>46</v>
      </c>
      <c r="G2" t="s">
        <v>46</v>
      </c>
      <c r="H2" t="s">
        <v>46</v>
      </c>
      <c r="I2" t="s">
        <v>46</v>
      </c>
      <c r="J2" t="s">
        <v>46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2" sqref="A12"/>
    </sheetView>
  </sheetViews>
  <sheetFormatPr defaultColWidth="8.83333333333333" defaultRowHeight="13.5"/>
  <cols>
    <col min="1" max="1" width="24.25" customWidth="1"/>
    <col min="2" max="2" width="25.5" customWidth="1"/>
  </cols>
  <sheetData>
    <row r="1" spans="1:7">
      <c r="A1" t="s">
        <v>17</v>
      </c>
      <c r="B1" t="s">
        <v>21</v>
      </c>
      <c r="C1" t="s">
        <v>8</v>
      </c>
      <c r="G1" t="s">
        <v>112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9">
      <c r="A3" s="4" t="s">
        <v>48</v>
      </c>
      <c r="B3" t="s">
        <v>51</v>
      </c>
      <c r="C3" s="3">
        <v>338</v>
      </c>
      <c r="D3">
        <v>338</v>
      </c>
      <c r="E3" s="4" t="s">
        <v>113</v>
      </c>
      <c r="F3">
        <f>C3-D3</f>
        <v>0</v>
      </c>
      <c r="G3" t="str">
        <f>$G$1&amp;E3</f>
        <v>，202210191859510021</v>
      </c>
      <c r="H3" t="e">
        <f>VLOOKUP(A3,HOP!A:U,21,0)</f>
        <v>#N/A</v>
      </c>
      <c r="I3">
        <v>10.19</v>
      </c>
    </row>
    <row r="4" hidden="1" spans="1:8">
      <c r="A4" t="s">
        <v>56</v>
      </c>
      <c r="B4" t="s">
        <v>59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>C4-D4</f>
        <v>#N/A</v>
      </c>
      <c r="G4" t="e">
        <f>$G$1&amp;E4</f>
        <v>#N/A</v>
      </c>
      <c r="H4" t="e">
        <f>VLOOKUP(A4,HOP!A:U,21,0)</f>
        <v>#N/A</v>
      </c>
    </row>
    <row r="5" spans="1:9">
      <c r="A5" t="s">
        <v>66</v>
      </c>
      <c r="B5" t="s">
        <v>68</v>
      </c>
      <c r="C5" s="3">
        <v>391.8</v>
      </c>
      <c r="D5">
        <v>391.8</v>
      </c>
      <c r="E5" s="4" t="s">
        <v>114</v>
      </c>
      <c r="F5">
        <f>C5-D5</f>
        <v>0</v>
      </c>
      <c r="G5" t="str">
        <f>$G$1&amp;E5</f>
        <v>，202210221842220021</v>
      </c>
      <c r="H5" t="e">
        <f>VLOOKUP(A5,HOP!A:U,21,0)</f>
        <v>#N/A</v>
      </c>
      <c r="I5">
        <v>10.22</v>
      </c>
    </row>
    <row r="7" spans="3:3">
      <c r="C7">
        <f>SUM(C2:C6)</f>
        <v>729.8</v>
      </c>
    </row>
    <row r="8" spans="3:3">
      <c r="C8" t="s">
        <v>16</v>
      </c>
    </row>
    <row r="11" spans="1:1">
      <c r="A11" t="s">
        <v>115</v>
      </c>
    </row>
    <row r="12" spans="1:1">
      <c r="A12" t="s">
        <v>116</v>
      </c>
    </row>
  </sheetData>
  <autoFilter ref="A1:H5">
    <filterColumn colId="2">
      <filters>
        <filter val="338"/>
        <filter val="391.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$A1:$XFD1048576"/>
    </sheetView>
  </sheetViews>
  <sheetFormatPr defaultColWidth="8" defaultRowHeight="12.75" outlineLevelRow="2"/>
  <cols>
    <col min="1" max="16383" width="8" style="1"/>
  </cols>
  <sheetData>
    <row r="1" s="1" customFormat="1" spans="1:22">
      <c r="A1" s="2" t="s">
        <v>117</v>
      </c>
      <c r="B1" s="2" t="s">
        <v>118</v>
      </c>
      <c r="C1" s="2" t="s">
        <v>119</v>
      </c>
      <c r="D1" s="2" t="s">
        <v>18</v>
      </c>
      <c r="E1" s="2" t="s">
        <v>120</v>
      </c>
      <c r="F1" s="2" t="s">
        <v>121</v>
      </c>
      <c r="G1" s="2" t="s">
        <v>122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  <c r="V1" s="2" t="s">
        <v>137</v>
      </c>
    </row>
    <row r="2" s="1" customFormat="1" spans="1:22">
      <c r="A2" s="1" t="s">
        <v>138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139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15</v>
      </c>
      <c r="P2" s="1" t="s">
        <v>148</v>
      </c>
      <c r="Q2" s="1" t="s">
        <v>149</v>
      </c>
      <c r="R2" s="1" t="s">
        <v>150</v>
      </c>
      <c r="S2" s="1" t="s">
        <v>84</v>
      </c>
      <c r="T2" s="1" t="s">
        <v>151</v>
      </c>
      <c r="U2" s="1" t="s">
        <v>152</v>
      </c>
      <c r="V2" s="1" t="s">
        <v>153</v>
      </c>
    </row>
    <row r="3" s="1" customFormat="1" spans="1:22">
      <c r="A3" s="1" t="s">
        <v>154</v>
      </c>
      <c r="B3" s="1" t="s">
        <v>139</v>
      </c>
      <c r="C3" s="1" t="s">
        <v>155</v>
      </c>
      <c r="D3" s="1" t="s">
        <v>141</v>
      </c>
      <c r="E3" s="1" t="s">
        <v>156</v>
      </c>
      <c r="F3" s="1" t="s">
        <v>157</v>
      </c>
      <c r="G3" s="1" t="s">
        <v>158</v>
      </c>
      <c r="H3" s="1" t="s">
        <v>144</v>
      </c>
      <c r="I3" s="1" t="s">
        <v>159</v>
      </c>
      <c r="J3" s="1" t="s">
        <v>146</v>
      </c>
      <c r="K3" s="1" t="s">
        <v>159</v>
      </c>
      <c r="L3" s="1" t="s">
        <v>159</v>
      </c>
      <c r="M3" s="1" t="s">
        <v>147</v>
      </c>
      <c r="N3" s="1" t="s">
        <v>147</v>
      </c>
      <c r="O3" s="1" t="s">
        <v>15</v>
      </c>
      <c r="P3" s="1" t="s">
        <v>148</v>
      </c>
      <c r="Q3" s="1" t="s">
        <v>149</v>
      </c>
      <c r="R3" s="1" t="s">
        <v>160</v>
      </c>
      <c r="S3" s="1" t="s">
        <v>84</v>
      </c>
      <c r="T3" s="1" t="s">
        <v>151</v>
      </c>
      <c r="U3" s="1" t="s">
        <v>152</v>
      </c>
      <c r="V3" s="1" t="s">
        <v>153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2022-10-26T07:15:01Z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D034FE85F35B4CF98666BAB2B89CE62E</vt:lpwstr>
  </property>
  <property fmtid="{D5CDD505-2E9C-101B-9397-08002B2CF9AE}" pid="3" name="KSOProductBuildVer">
    <vt:lpwstr>2052-11.1.0.12598</vt:lpwstr>
  </property>
</Properties>
</file>