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calcPr calcId="144525"/>
</workbook>
</file>

<file path=xl/sharedStrings.xml><?xml version="1.0" encoding="utf-8"?>
<sst xmlns="http://schemas.openxmlformats.org/spreadsheetml/2006/main" count="419" uniqueCount="205">
  <si>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</si>
  <si>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</si>
  <si>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</si>
  <si>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</si>
  <si>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</si>
  <si>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</si>
  <si>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</si>
  <si>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</si>
  <si>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</si>
  <si>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</si>
  <si>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</si>
  <si>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</si>
  <si>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</si>
  <si>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</si>
  <si>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</si>
  <si>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</si>
  <si>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</si>
  <si>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</si>
  <si>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</si>
  <si>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</si>
  <si>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</si>
  <si>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</si>
  <si>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</si>
  <si>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</si>
  <si>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</si>
  <si>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18064487475	</t>
  </si>
  <si>
    <t>Ctrip</t>
  </si>
  <si>
    <t>正常</t>
  </si>
  <si>
    <t>[爱丁堡]十丘广场酒店(Ten Hill Place)(37201116)</t>
  </si>
  <si>
    <t>精致特大床套房&lt;不退款&gt;&lt;2人入住&gt;</t>
  </si>
  <si>
    <t>USD</t>
  </si>
  <si>
    <t>Alston /Catherine ,Ross /Steven</t>
  </si>
  <si>
    <t>CA5326221027USD</t>
  </si>
  <si>
    <t>未提现</t>
  </si>
  <si>
    <t>携程开票</t>
  </si>
  <si>
    <t xml:space="preserve">	</t>
  </si>
  <si>
    <t xml:space="preserve">THPH100776	</t>
  </si>
  <si>
    <t xml:space="preserve">18915305143	</t>
  </si>
  <si>
    <t>[慕尼黑]谷物市场生活酒店(Living Hotel Das Viktualienmarkt)(46895679)</t>
  </si>
  <si>
    <t>商务双人床房&lt;2人入住&gt;&lt;不退款&gt;</t>
  </si>
  <si>
    <t>Simmons/Mark K.R.,Kelly/Nancy Keith</t>
  </si>
  <si>
    <t xml:space="preserve">2676156	</t>
  </si>
  <si>
    <t xml:space="preserve">EXP-2005043634	</t>
  </si>
  <si>
    <t xml:space="preserve">21459100874	</t>
  </si>
  <si>
    <t>[曼谷]曼谷铂尔曼G酒店 （SHA Extra Plus）(Pullman Bangkok Hotel G（SHA Extra Plus）)(37206803)</t>
  </si>
  <si>
    <t>尊贵豪华双床房&lt;2人入住&gt;&lt;不退款&gt;&lt;早餐&gt;</t>
  </si>
  <si>
    <t>lu/Haifeng</t>
  </si>
  <si>
    <t xml:space="preserve">2741230	</t>
  </si>
  <si>
    <t xml:space="preserve"> 919416	</t>
  </si>
  <si>
    <t xml:space="preserve">21470947573	</t>
  </si>
  <si>
    <t>[薄荷岛]阿莫丽塔度假酒店(Amorita Resort)(40721613)</t>
  </si>
  <si>
    <t>一卧套房&lt;2人入住&gt;&lt;不退款&gt;&lt;早餐&gt;</t>
  </si>
  <si>
    <t>Caindec/Victor,Caindec/Victor</t>
  </si>
  <si>
    <t xml:space="preserve">2743936	</t>
  </si>
  <si>
    <t xml:space="preserve">48916	</t>
  </si>
  <si>
    <t xml:space="preserve">21477237904	</t>
  </si>
  <si>
    <t>[吉隆坡]吉隆坡宴宾雅酒店(Impiana KLCC Hotel)(37200629)</t>
  </si>
  <si>
    <t>豪华加大房&lt;2人入住&gt;&lt;不退款&gt;</t>
  </si>
  <si>
    <t>LAI/JACQUELIN</t>
  </si>
  <si>
    <t xml:space="preserve">7025397	</t>
  </si>
  <si>
    <t xml:space="preserve">21493370074	</t>
  </si>
  <si>
    <t>[新加坡]新加坡卡尔登酒店(Carlton Hotel Singapore)(40721473)</t>
  </si>
  <si>
    <t>豪华房&lt;2人入住&gt;&lt;不退款&gt;</t>
  </si>
  <si>
    <t>QU/YAO</t>
  </si>
  <si>
    <t xml:space="preserve">2749197	</t>
  </si>
  <si>
    <t xml:space="preserve">EXP-2030387178	</t>
  </si>
  <si>
    <t xml:space="preserve">21508816254	</t>
  </si>
  <si>
    <t>[波德申]我家民宿(My Family Hotel)(39647944)</t>
  </si>
  <si>
    <t>高级房间&lt;2人入住&gt;&lt;不退款&gt;</t>
  </si>
  <si>
    <t>Nasrudin/Nasrudinazizi,Nasrudin/Nasrudinazizi</t>
  </si>
  <si>
    <t xml:space="preserve">21510204605	</t>
  </si>
  <si>
    <t>[普吉岛]卡塔碧阳德度假酒店(SHA Extra Plus)(Beyond Resort Kata(SHA Extra Plus))(42919082)</t>
  </si>
  <si>
    <t>PAVLOV/ALEKSANDR</t>
  </si>
  <si>
    <t xml:space="preserve">2753941	</t>
  </si>
  <si>
    <t xml:space="preserve">acknowledge	</t>
  </si>
  <si>
    <t xml:space="preserve">21511669335	</t>
  </si>
  <si>
    <t>[吉隆坡]吉隆坡·觅酒店，傲途格精选(Hotel Stripes Kuala Lumpur, Autograph Collection)(40721533)</t>
  </si>
  <si>
    <t>豪华双床客房&lt;2人入住&gt;&lt;不退款&gt;</t>
  </si>
  <si>
    <t>FAIROZ/HAFIZ</t>
  </si>
  <si>
    <t xml:space="preserve">164519574	</t>
  </si>
  <si>
    <t xml:space="preserve">21514301312	</t>
  </si>
  <si>
    <t>[新加坡]新加坡吉真宾乐雅酒店(PARKROYAL on Kitchener Road, Singapore)(37195988)</t>
  </si>
  <si>
    <t>豪华特大床房&lt;2人入住&gt;&lt;不退款&gt;&lt;早餐&gt;</t>
  </si>
  <si>
    <t>Foo/Julian</t>
  </si>
  <si>
    <t xml:space="preserve">112882671	</t>
  </si>
  <si>
    <t xml:space="preserve">21557379881	</t>
  </si>
  <si>
    <t>[曼谷]素坤逸贝斯特韦斯特精品酒店(Best Western Premier Sukhumvit)(37210664)</t>
  </si>
  <si>
    <t>尊贵房&lt;2人入住&gt;&lt;不退款&gt;</t>
  </si>
  <si>
    <t>STRINGER/JENNY</t>
  </si>
  <si>
    <t xml:space="preserve">2755609	</t>
  </si>
  <si>
    <t xml:space="preserve">PR094588	</t>
  </si>
  <si>
    <t>，</t>
  </si>
  <si>
    <t>A221027104511481</t>
  </si>
  <si>
    <t>A221027104608481</t>
  </si>
  <si>
    <t>USD / HKD 当前参考汇率: 7.84938</t>
  </si>
  <si>
    <t>总计：2712 USD/
21287.52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</si>
  <si>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</si>
  <si>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</si>
  <si>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</si>
  <si>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</si>
  <si>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</si>
  <si>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</si>
  <si>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</si>
  <si>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</si>
  <si>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</si>
  <si>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</si>
  <si>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</si>
  <si>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</si>
  <si>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</si>
  <si>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</si>
  <si>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</si>
  <si>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</si>
  <si>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</si>
  <si>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</si>
  <si>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</si>
  <si>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2022-06-06</t>
  </si>
  <si>
    <t>2579040</t>
  </si>
  <si>
    <t>十丘广场酒店</t>
  </si>
  <si>
    <t>Alston Catherine,Ross Steven</t>
  </si>
  <si>
    <t>2022-10-23</t>
  </si>
  <si>
    <t>2022-10-24</t>
  </si>
  <si>
    <t>退房日周结</t>
  </si>
  <si>
    <t>1855.54</t>
  </si>
  <si>
    <t>278.00</t>
  </si>
  <si>
    <t>0</t>
  </si>
  <si>
    <t>0.00</t>
  </si>
  <si>
    <t>携程盛景国际直连</t>
  </si>
  <si>
    <t>01.010677</t>
  </si>
  <si>
    <t>2022-06-06 22:44:36</t>
  </si>
  <si>
    <t>否</t>
  </si>
  <si>
    <t>汇智国际旅游发展有限公司</t>
  </si>
  <si>
    <t>直连</t>
  </si>
  <si>
    <t>英国</t>
  </si>
  <si>
    <t>2022-09-02</t>
  </si>
  <si>
    <t>2676156</t>
  </si>
  <si>
    <t>谷物市场生活酒店</t>
  </si>
  <si>
    <t>Simmons Mark K.R.,Kelly Nancy Keith</t>
  </si>
  <si>
    <t>2118.50</t>
  </si>
  <si>
    <t>306.00</t>
  </si>
  <si>
    <t>2022-09-02 05:34:58</t>
  </si>
  <si>
    <t>德国</t>
  </si>
  <si>
    <t>2022-10-15</t>
  </si>
  <si>
    <t>2741230</t>
  </si>
  <si>
    <t>曼谷铂尔曼G酒店</t>
  </si>
  <si>
    <t>lu Haifeng</t>
  </si>
  <si>
    <t>2022-10-21</t>
  </si>
  <si>
    <t>6489.36</t>
  </si>
  <si>
    <t>900.00</t>
  </si>
  <si>
    <t>2022-10-15 15:53:05</t>
  </si>
  <si>
    <t>直采</t>
  </si>
  <si>
    <t>泰国</t>
  </si>
  <si>
    <t>2022-10-17</t>
  </si>
  <si>
    <t>2743936</t>
  </si>
  <si>
    <t>阿莫丽塔度假酒店</t>
  </si>
  <si>
    <t>Caindec Victor,Caindec Victor</t>
  </si>
  <si>
    <t>2022-10-22</t>
  </si>
  <si>
    <t>2855.32</t>
  </si>
  <si>
    <t>396.00</t>
  </si>
  <si>
    <t>2022-10-18 16:53:36</t>
  </si>
  <si>
    <t>菲律宾</t>
  </si>
  <si>
    <t>2745394</t>
  </si>
  <si>
    <t>吉隆坡宴宾雅酒店</t>
  </si>
  <si>
    <t>LAI JACQUELIN</t>
  </si>
  <si>
    <t>1052.72</t>
  </si>
  <si>
    <t>146.00</t>
  </si>
  <si>
    <t>2022-10-17 22:49:15</t>
  </si>
  <si>
    <t>马来西亚</t>
  </si>
  <si>
    <t>2022-10-20</t>
  </si>
  <si>
    <t>2749197</t>
  </si>
  <si>
    <t>新加坡卡尔登酒店</t>
  </si>
  <si>
    <t>QU YAO</t>
  </si>
  <si>
    <t>1458.32</t>
  </si>
  <si>
    <t>202.00</t>
  </si>
  <si>
    <t>2022-10-20 00:43:53</t>
  </si>
  <si>
    <t>新加坡</t>
  </si>
  <si>
    <t>2753507</t>
  </si>
  <si>
    <t>我的家庭酒店</t>
  </si>
  <si>
    <t>Nasrudin Nasrudinazizi,Nasrudin Nasrudinazizi</t>
  </si>
  <si>
    <t>231.90</t>
  </si>
  <si>
    <t>32.00</t>
  </si>
  <si>
    <t>2022-10-22 08:58:58</t>
  </si>
  <si>
    <t>2753941</t>
  </si>
  <si>
    <t>卡塔碧阳德度假酒店(SHA Plus+)</t>
  </si>
  <si>
    <t>PAVLOV ALEKSANDR</t>
  </si>
  <si>
    <t>985.59</t>
  </si>
  <si>
    <t>136.00</t>
  </si>
  <si>
    <t>2022-10-22 14:00:15</t>
  </si>
  <si>
    <t>2754308</t>
  </si>
  <si>
    <t>吉隆坡·觅酒店，傲途格精选</t>
  </si>
  <si>
    <t>FAIROZ HAFIZ</t>
  </si>
  <si>
    <t>565.27</t>
  </si>
  <si>
    <t>78.00</t>
  </si>
  <si>
    <t>2022-10-22 17:08:42</t>
  </si>
  <si>
    <t>2755057</t>
  </si>
  <si>
    <t>新加坡吉真宾乐雅酒店</t>
  </si>
  <si>
    <t>Foo Julian</t>
  </si>
  <si>
    <t>1203.00</t>
  </si>
  <si>
    <t>166.00</t>
  </si>
  <si>
    <t>2022-10-23 09:17:25</t>
  </si>
  <si>
    <t>2755609</t>
  </si>
  <si>
    <t>曼谷贝斯特韦斯特至尊素坤逸酒店</t>
  </si>
  <si>
    <t>STRINGER JENNY</t>
  </si>
  <si>
    <t>521.78</t>
  </si>
  <si>
    <t>72.00</t>
  </si>
  <si>
    <t>2022-10-23 15:29:08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</si>
</sst>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26</xdr:row>
      <xdr:rowOff>0</xdr:rowOff>
    </xdr:from>
    <xdr:to>
      <xdr:col>13</xdr:col>
      <xdr:colOff>514350</xdr:colOff>
      <xdr:row>55</xdr:row>
      <xdr:rowOff>66675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457700"/>
          <a:ext cx="10115550" cy="50387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2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44857</v>
      </c>
      <c r="G2" s="6">
        <v>44858</v>
      </c>
      <c r="H2" s="4">
        <v>1</v>
      </c>
      <c r="I2" s="4">
        <v>1</v>
      </c>
      <c r="J2" s="4">
        <v>1</v>
      </c>
      <c r="K2" s="4" t="s">
        <v>30</v>
      </c>
      <c r="L2" s="4">
        <v>278</v>
      </c>
      <c r="M2" s="4">
        <v>278</v>
      </c>
      <c r="N2" s="4" t="s">
        <v>31</v>
      </c>
      <c r="O2" s="4" t="s">
        <v>32</v>
      </c>
      <c r="P2" s="4" t="s">
        <v>33</v>
      </c>
      <c r="Q2" s="4">
        <v>0</v>
      </c>
      <c r="R2" s="7">
        <v>44718</v>
      </c>
      <c r="S2" s="6">
        <v>44861</v>
      </c>
      <c r="T2" s="4" t="s">
        <v>34</v>
      </c>
      <c r="U2" s="4">
        <v>278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44857</v>
      </c>
      <c r="G3" s="6">
        <v>44858</v>
      </c>
      <c r="H3" s="4">
        <v>1</v>
      </c>
      <c r="I3" s="4">
        <v>1</v>
      </c>
      <c r="J3" s="4">
        <v>1</v>
      </c>
      <c r="K3" s="4" t="s">
        <v>30</v>
      </c>
      <c r="L3" s="4">
        <v>306</v>
      </c>
      <c r="M3" s="4">
        <v>306</v>
      </c>
      <c r="N3" s="4" t="s">
        <v>40</v>
      </c>
      <c r="O3" s="4" t="s">
        <v>32</v>
      </c>
      <c r="P3" s="4" t="s">
        <v>33</v>
      </c>
      <c r="Q3" s="4">
        <v>0</v>
      </c>
      <c r="R3" s="7">
        <v>44806</v>
      </c>
      <c r="S3" s="6">
        <v>44861</v>
      </c>
      <c r="T3" s="4" t="s">
        <v>34</v>
      </c>
      <c r="U3" s="4">
        <v>306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9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44855</v>
      </c>
      <c r="G4" s="6">
        <v>44858</v>
      </c>
      <c r="H4" s="4">
        <v>5</v>
      </c>
      <c r="I4" s="4">
        <v>3</v>
      </c>
      <c r="J4" s="4">
        <v>15</v>
      </c>
      <c r="K4" s="4" t="s">
        <v>30</v>
      </c>
      <c r="L4" s="4">
        <v>900</v>
      </c>
      <c r="M4" s="4">
        <v>900</v>
      </c>
      <c r="N4" s="4" t="s">
        <v>46</v>
      </c>
      <c r="O4" s="4" t="s">
        <v>32</v>
      </c>
      <c r="P4" s="4" t="s">
        <v>33</v>
      </c>
      <c r="Q4" s="4">
        <v>0</v>
      </c>
      <c r="R4" s="7">
        <v>44849</v>
      </c>
      <c r="S4" s="6">
        <v>44861</v>
      </c>
      <c r="T4" s="4" t="s">
        <v>34</v>
      </c>
      <c r="U4" s="4">
        <v>900</v>
      </c>
      <c r="V4" s="4">
        <v>0</v>
      </c>
      <c r="W4" s="4">
        <v>0</v>
      </c>
      <c r="X4" s="4" t="s">
        <v>47</v>
      </c>
      <c r="Y4" s="4">
        <v>919412</v>
      </c>
      <c r="Z4" s="4">
        <v>919413</v>
      </c>
      <c r="AA4" s="4">
        <v>919414</v>
      </c>
      <c r="AB4" s="4">
        <v>919415</v>
      </c>
      <c r="AC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6">
        <v>44856</v>
      </c>
      <c r="G5" s="6">
        <v>44858</v>
      </c>
      <c r="H5" s="4">
        <v>1</v>
      </c>
      <c r="I5" s="4">
        <v>2</v>
      </c>
      <c r="J5" s="4">
        <v>2</v>
      </c>
      <c r="K5" s="4" t="s">
        <v>30</v>
      </c>
      <c r="L5" s="4">
        <v>396</v>
      </c>
      <c r="M5" s="4">
        <v>396</v>
      </c>
      <c r="N5" s="4" t="s">
        <v>52</v>
      </c>
      <c r="O5" s="4" t="s">
        <v>32</v>
      </c>
      <c r="P5" s="4" t="s">
        <v>33</v>
      </c>
      <c r="Q5" s="4">
        <v>0</v>
      </c>
      <c r="R5" s="7">
        <v>44851</v>
      </c>
      <c r="S5" s="6">
        <v>44861</v>
      </c>
      <c r="T5" s="4" t="s">
        <v>34</v>
      </c>
      <c r="U5" s="4">
        <v>396</v>
      </c>
      <c r="V5" s="4">
        <v>0</v>
      </c>
      <c r="W5" s="4">
        <v>0</v>
      </c>
      <c r="X5" s="4" t="s">
        <v>53</v>
      </c>
      <c r="Y5" s="4" t="s">
        <v>54</v>
      </c>
    </row>
    <row r="6" s="4" customFormat="1" spans="1:25">
      <c r="A6" s="4" t="s">
        <v>55</v>
      </c>
      <c r="B6" s="4" t="s">
        <v>26</v>
      </c>
      <c r="C6" s="4" t="s">
        <v>27</v>
      </c>
      <c r="D6" s="4" t="s">
        <v>56</v>
      </c>
      <c r="E6" s="4" t="s">
        <v>57</v>
      </c>
      <c r="F6" s="6">
        <v>44856</v>
      </c>
      <c r="G6" s="6">
        <v>44858</v>
      </c>
      <c r="H6" s="4">
        <v>1</v>
      </c>
      <c r="I6" s="4">
        <v>2</v>
      </c>
      <c r="J6" s="4">
        <v>2</v>
      </c>
      <c r="K6" s="4" t="s">
        <v>30</v>
      </c>
      <c r="L6" s="4">
        <v>146</v>
      </c>
      <c r="M6" s="4">
        <v>146</v>
      </c>
      <c r="N6" s="4" t="s">
        <v>58</v>
      </c>
      <c r="O6" s="4" t="s">
        <v>32</v>
      </c>
      <c r="P6" s="4" t="s">
        <v>33</v>
      </c>
      <c r="Q6" s="4">
        <v>0</v>
      </c>
      <c r="R6" s="7">
        <v>44851</v>
      </c>
      <c r="S6" s="6">
        <v>44861</v>
      </c>
      <c r="T6" s="4" t="s">
        <v>34</v>
      </c>
      <c r="U6" s="4">
        <v>146</v>
      </c>
      <c r="V6" s="4">
        <v>0</v>
      </c>
      <c r="W6" s="4">
        <v>0</v>
      </c>
      <c r="X6" s="4" t="s">
        <v>35</v>
      </c>
      <c r="Y6" s="4" t="s">
        <v>59</v>
      </c>
    </row>
    <row r="7" s="4" customFormat="1" spans="1:25">
      <c r="A7" s="4" t="s">
        <v>60</v>
      </c>
      <c r="B7" s="4" t="s">
        <v>26</v>
      </c>
      <c r="C7" s="4" t="s">
        <v>27</v>
      </c>
      <c r="D7" s="4" t="s">
        <v>61</v>
      </c>
      <c r="E7" s="4" t="s">
        <v>62</v>
      </c>
      <c r="F7" s="6">
        <v>44857</v>
      </c>
      <c r="G7" s="6">
        <v>44858</v>
      </c>
      <c r="H7" s="4">
        <v>1</v>
      </c>
      <c r="I7" s="4">
        <v>1</v>
      </c>
      <c r="J7" s="4">
        <v>1</v>
      </c>
      <c r="K7" s="4" t="s">
        <v>30</v>
      </c>
      <c r="L7" s="4">
        <v>202</v>
      </c>
      <c r="M7" s="4">
        <v>202</v>
      </c>
      <c r="N7" s="4" t="s">
        <v>63</v>
      </c>
      <c r="O7" s="4" t="s">
        <v>32</v>
      </c>
      <c r="P7" s="4" t="s">
        <v>33</v>
      </c>
      <c r="Q7" s="4">
        <v>0</v>
      </c>
      <c r="R7" s="7">
        <v>44854</v>
      </c>
      <c r="S7" s="6">
        <v>44861</v>
      </c>
      <c r="T7" s="4" t="s">
        <v>34</v>
      </c>
      <c r="U7" s="4">
        <v>202</v>
      </c>
      <c r="V7" s="4">
        <v>0</v>
      </c>
      <c r="W7" s="4">
        <v>0</v>
      </c>
      <c r="X7" s="4" t="s">
        <v>64</v>
      </c>
      <c r="Y7" s="4" t="s">
        <v>65</v>
      </c>
    </row>
    <row r="8" s="4" customFormat="1" spans="1:25">
      <c r="A8" s="4" t="s">
        <v>66</v>
      </c>
      <c r="B8" s="4" t="s">
        <v>26</v>
      </c>
      <c r="C8" s="4" t="s">
        <v>27</v>
      </c>
      <c r="D8" s="4" t="s">
        <v>67</v>
      </c>
      <c r="E8" s="4" t="s">
        <v>68</v>
      </c>
      <c r="F8" s="6">
        <v>44856</v>
      </c>
      <c r="G8" s="6">
        <v>44858</v>
      </c>
      <c r="H8" s="4">
        <v>1</v>
      </c>
      <c r="I8" s="4">
        <v>2</v>
      </c>
      <c r="J8" s="4">
        <v>2</v>
      </c>
      <c r="K8" s="4" t="s">
        <v>30</v>
      </c>
      <c r="L8" s="4">
        <v>32</v>
      </c>
      <c r="M8" s="4">
        <v>32</v>
      </c>
      <c r="N8" s="4" t="s">
        <v>69</v>
      </c>
      <c r="O8" s="4" t="s">
        <v>32</v>
      </c>
      <c r="P8" s="4" t="s">
        <v>33</v>
      </c>
      <c r="Q8" s="4">
        <v>0</v>
      </c>
      <c r="R8" s="7">
        <v>44856</v>
      </c>
      <c r="S8" s="6">
        <v>44861</v>
      </c>
      <c r="T8" s="4" t="s">
        <v>34</v>
      </c>
      <c r="U8" s="4">
        <v>32</v>
      </c>
      <c r="V8" s="4">
        <v>0</v>
      </c>
      <c r="W8" s="4">
        <v>0</v>
      </c>
      <c r="X8" s="4" t="s">
        <v>35</v>
      </c>
      <c r="Y8" s="4" t="s">
        <v>35</v>
      </c>
    </row>
    <row r="9" s="4" customFormat="1" spans="1:25">
      <c r="A9" s="4" t="s">
        <v>70</v>
      </c>
      <c r="B9" s="4" t="s">
        <v>26</v>
      </c>
      <c r="C9" s="4" t="s">
        <v>27</v>
      </c>
      <c r="D9" s="4" t="s">
        <v>71</v>
      </c>
      <c r="E9" s="4" t="s">
        <v>62</v>
      </c>
      <c r="F9" s="6">
        <v>44856</v>
      </c>
      <c r="G9" s="6">
        <v>44858</v>
      </c>
      <c r="H9" s="4">
        <v>1</v>
      </c>
      <c r="I9" s="4">
        <v>2</v>
      </c>
      <c r="J9" s="4">
        <v>2</v>
      </c>
      <c r="K9" s="4" t="s">
        <v>30</v>
      </c>
      <c r="L9" s="4">
        <v>136</v>
      </c>
      <c r="M9" s="4">
        <v>136</v>
      </c>
      <c r="N9" s="4" t="s">
        <v>72</v>
      </c>
      <c r="O9" s="4" t="s">
        <v>32</v>
      </c>
      <c r="P9" s="4" t="s">
        <v>33</v>
      </c>
      <c r="Q9" s="4">
        <v>0</v>
      </c>
      <c r="R9" s="7">
        <v>44856</v>
      </c>
      <c r="S9" s="6">
        <v>44861</v>
      </c>
      <c r="T9" s="4" t="s">
        <v>34</v>
      </c>
      <c r="U9" s="4">
        <v>136</v>
      </c>
      <c r="V9" s="4">
        <v>0</v>
      </c>
      <c r="W9" s="4">
        <v>0</v>
      </c>
      <c r="X9" s="4" t="s">
        <v>73</v>
      </c>
      <c r="Y9" s="4" t="s">
        <v>74</v>
      </c>
    </row>
    <row r="10" s="4" customFormat="1" spans="1:25">
      <c r="A10" s="4" t="s">
        <v>75</v>
      </c>
      <c r="B10" s="4" t="s">
        <v>26</v>
      </c>
      <c r="C10" s="4" t="s">
        <v>27</v>
      </c>
      <c r="D10" s="4" t="s">
        <v>76</v>
      </c>
      <c r="E10" s="4" t="s">
        <v>77</v>
      </c>
      <c r="F10" s="6">
        <v>44857</v>
      </c>
      <c r="G10" s="6">
        <v>44858</v>
      </c>
      <c r="H10" s="4">
        <v>1</v>
      </c>
      <c r="I10" s="4">
        <v>1</v>
      </c>
      <c r="J10" s="4">
        <v>1</v>
      </c>
      <c r="K10" s="4" t="s">
        <v>30</v>
      </c>
      <c r="L10" s="4">
        <v>78</v>
      </c>
      <c r="M10" s="4">
        <v>78</v>
      </c>
      <c r="N10" s="4" t="s">
        <v>78</v>
      </c>
      <c r="O10" s="4" t="s">
        <v>32</v>
      </c>
      <c r="P10" s="4" t="s">
        <v>33</v>
      </c>
      <c r="Q10" s="4">
        <v>0</v>
      </c>
      <c r="R10" s="7">
        <v>44856</v>
      </c>
      <c r="S10" s="6">
        <v>44861</v>
      </c>
      <c r="T10" s="4" t="s">
        <v>34</v>
      </c>
      <c r="U10" s="4">
        <v>78</v>
      </c>
      <c r="V10" s="4">
        <v>0</v>
      </c>
      <c r="W10" s="4">
        <v>0</v>
      </c>
      <c r="X10" s="4" t="s">
        <v>35</v>
      </c>
      <c r="Y10" s="4" t="s">
        <v>79</v>
      </c>
    </row>
    <row r="11" s="4" customFormat="1" spans="1:25">
      <c r="A11" s="4" t="s">
        <v>80</v>
      </c>
      <c r="B11" s="4" t="s">
        <v>26</v>
      </c>
      <c r="C11" s="4" t="s">
        <v>27</v>
      </c>
      <c r="D11" s="4" t="s">
        <v>81</v>
      </c>
      <c r="E11" s="4" t="s">
        <v>82</v>
      </c>
      <c r="F11" s="6">
        <v>44857</v>
      </c>
      <c r="G11" s="6">
        <v>44858</v>
      </c>
      <c r="H11" s="4">
        <v>1</v>
      </c>
      <c r="I11" s="4">
        <v>1</v>
      </c>
      <c r="J11" s="4">
        <v>1</v>
      </c>
      <c r="K11" s="4" t="s">
        <v>30</v>
      </c>
      <c r="L11" s="4">
        <v>166</v>
      </c>
      <c r="M11" s="4">
        <v>166</v>
      </c>
      <c r="N11" s="4" t="s">
        <v>83</v>
      </c>
      <c r="O11" s="4" t="s">
        <v>32</v>
      </c>
      <c r="P11" s="4" t="s">
        <v>33</v>
      </c>
      <c r="Q11" s="4">
        <v>0</v>
      </c>
      <c r="R11" s="7">
        <v>44857</v>
      </c>
      <c r="S11" s="6">
        <v>44861</v>
      </c>
      <c r="T11" s="4" t="s">
        <v>34</v>
      </c>
      <c r="U11" s="4">
        <v>166</v>
      </c>
      <c r="V11" s="4">
        <v>0</v>
      </c>
      <c r="W11" s="4">
        <v>0</v>
      </c>
      <c r="X11" s="4" t="s">
        <v>35</v>
      </c>
      <c r="Y11" s="4" t="s">
        <v>84</v>
      </c>
    </row>
    <row r="12" s="4" customFormat="1" spans="1:25">
      <c r="A12" s="4" t="s">
        <v>85</v>
      </c>
      <c r="B12" s="4" t="s">
        <v>26</v>
      </c>
      <c r="C12" s="4" t="s">
        <v>27</v>
      </c>
      <c r="D12" s="4" t="s">
        <v>86</v>
      </c>
      <c r="E12" s="4" t="s">
        <v>87</v>
      </c>
      <c r="F12" s="6">
        <v>44857</v>
      </c>
      <c r="G12" s="6">
        <v>44858</v>
      </c>
      <c r="H12" s="4">
        <v>1</v>
      </c>
      <c r="I12" s="4">
        <v>1</v>
      </c>
      <c r="J12" s="4">
        <v>1</v>
      </c>
      <c r="K12" s="4" t="s">
        <v>30</v>
      </c>
      <c r="L12" s="4">
        <v>72</v>
      </c>
      <c r="M12" s="4">
        <v>72</v>
      </c>
      <c r="N12" s="4" t="s">
        <v>88</v>
      </c>
      <c r="O12" s="4" t="s">
        <v>32</v>
      </c>
      <c r="P12" s="4" t="s">
        <v>33</v>
      </c>
      <c r="Q12" s="4">
        <v>0</v>
      </c>
      <c r="R12" s="7">
        <v>44857</v>
      </c>
      <c r="S12" s="6">
        <v>44861</v>
      </c>
      <c r="T12" s="4" t="s">
        <v>34</v>
      </c>
      <c r="U12" s="4">
        <v>72</v>
      </c>
      <c r="V12" s="4">
        <v>0</v>
      </c>
      <c r="W12" s="4">
        <v>0</v>
      </c>
      <c r="X12" s="4" t="s">
        <v>89</v>
      </c>
      <c r="Y12" s="4" t="s">
        <v>90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abSelected="1" workbookViewId="0">
      <selection activeCell="A18" sqref="A18:E22"/>
    </sheetView>
  </sheetViews>
  <sheetFormatPr defaultColWidth="9" defaultRowHeight="13.5"/>
  <cols>
    <col min="1" max="1" width="12.625" style="4"/>
    <col min="2" max="3" width="11.5" style="4"/>
    <col min="4" max="4" width="9" style="4"/>
    <col min="5" max="5" width="9.375" style="4"/>
    <col min="6" max="16356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91</v>
      </c>
    </row>
    <row r="2" s="4" customFormat="1" spans="1:9">
      <c r="A2" s="5">
        <v>18064487475</v>
      </c>
      <c r="B2" s="6">
        <v>44857</v>
      </c>
      <c r="C2" s="6">
        <v>44858</v>
      </c>
      <c r="D2" s="4">
        <v>278</v>
      </c>
      <c r="E2" s="4" t="str">
        <f>VLOOKUP(A2,HOP!A:L,12,0)</f>
        <v>278.00</v>
      </c>
      <c r="F2" s="4" t="str">
        <f>VLOOKUP(A2,HOP!A:C,3,0)</f>
        <v>2579040</v>
      </c>
      <c r="G2" s="4">
        <f>D2-E2</f>
        <v>0</v>
      </c>
      <c r="H2" s="4" t="str">
        <f>$H$1&amp;F2</f>
        <v>，2579040</v>
      </c>
      <c r="I2" s="4" t="str">
        <f>VLOOKUP(A2,HOP!A:U,21,0)</f>
        <v>直连</v>
      </c>
    </row>
    <row r="3" s="4" customFormat="1" spans="1:9">
      <c r="A3" s="5">
        <v>18915305143</v>
      </c>
      <c r="B3" s="6">
        <v>44857</v>
      </c>
      <c r="C3" s="6">
        <v>44858</v>
      </c>
      <c r="D3" s="4">
        <v>306</v>
      </c>
      <c r="E3" s="4" t="str">
        <f>VLOOKUP(A3,HOP!A:L,12,0)</f>
        <v>306.00</v>
      </c>
      <c r="F3" s="4" t="str">
        <f>VLOOKUP(A3,HOP!A:C,3,0)</f>
        <v>2676156</v>
      </c>
      <c r="G3" s="4">
        <f t="shared" ref="G3:G12" si="0">D3-E3</f>
        <v>0</v>
      </c>
      <c r="H3" s="4" t="str">
        <f t="shared" ref="H3:H12" si="1">$H$1&amp;F3</f>
        <v>，2676156</v>
      </c>
      <c r="I3" s="4" t="str">
        <f>VLOOKUP(A3,HOP!A:U,21,0)</f>
        <v>直连</v>
      </c>
    </row>
    <row r="4" s="4" customFormat="1" spans="1:9">
      <c r="A4" s="5">
        <v>21459100874</v>
      </c>
      <c r="B4" s="6">
        <v>44855</v>
      </c>
      <c r="C4" s="6">
        <v>44858</v>
      </c>
      <c r="D4" s="4">
        <v>900</v>
      </c>
      <c r="E4" s="4" t="str">
        <f>VLOOKUP(A4,HOP!A:L,12,0)</f>
        <v>900.00</v>
      </c>
      <c r="F4" s="4" t="str">
        <f>VLOOKUP(A4,HOP!A:C,3,0)</f>
        <v>2741230</v>
      </c>
      <c r="G4" s="4">
        <f t="shared" si="0"/>
        <v>0</v>
      </c>
      <c r="H4" s="4" t="str">
        <f t="shared" si="1"/>
        <v>，2741230</v>
      </c>
      <c r="I4" s="4" t="str">
        <f>VLOOKUP(A4,HOP!A:U,21,0)</f>
        <v>直采</v>
      </c>
    </row>
    <row r="5" s="4" customFormat="1" spans="1:9">
      <c r="A5" s="5">
        <v>21470947573</v>
      </c>
      <c r="B5" s="6">
        <v>44856</v>
      </c>
      <c r="C5" s="6">
        <v>44858</v>
      </c>
      <c r="D5" s="4">
        <v>396</v>
      </c>
      <c r="E5" s="4" t="str">
        <f>VLOOKUP(A5,HOP!A:L,12,0)</f>
        <v>396.00</v>
      </c>
      <c r="F5" s="4" t="str">
        <f>VLOOKUP(A5,HOP!A:C,3,0)</f>
        <v>2743936</v>
      </c>
      <c r="G5" s="4">
        <f t="shared" si="0"/>
        <v>0</v>
      </c>
      <c r="H5" s="4" t="str">
        <f t="shared" si="1"/>
        <v>，2743936</v>
      </c>
      <c r="I5" s="4" t="str">
        <f>VLOOKUP(A5,HOP!A:U,21,0)</f>
        <v>直采</v>
      </c>
    </row>
    <row r="6" s="4" customFormat="1" spans="1:9">
      <c r="A6" s="5">
        <v>21477237904</v>
      </c>
      <c r="B6" s="6">
        <v>44856</v>
      </c>
      <c r="C6" s="6">
        <v>44858</v>
      </c>
      <c r="D6" s="4">
        <v>146</v>
      </c>
      <c r="E6" s="4" t="str">
        <f>VLOOKUP(A6,HOP!A:L,12,0)</f>
        <v>146.00</v>
      </c>
      <c r="F6" s="4" t="str">
        <f>VLOOKUP(A6,HOP!A:C,3,0)</f>
        <v>2745394</v>
      </c>
      <c r="G6" s="4">
        <f t="shared" si="0"/>
        <v>0</v>
      </c>
      <c r="H6" s="4" t="str">
        <f t="shared" si="1"/>
        <v>，2745394</v>
      </c>
      <c r="I6" s="4" t="str">
        <f>VLOOKUP(A6,HOP!A:U,21,0)</f>
        <v>直连</v>
      </c>
    </row>
    <row r="7" s="4" customFormat="1" spans="1:9">
      <c r="A7" s="5">
        <v>21493370074</v>
      </c>
      <c r="B7" s="6">
        <v>44857</v>
      </c>
      <c r="C7" s="6">
        <v>44858</v>
      </c>
      <c r="D7" s="4">
        <v>202</v>
      </c>
      <c r="E7" s="4" t="str">
        <f>VLOOKUP(A7,HOP!A:L,12,0)</f>
        <v>202.00</v>
      </c>
      <c r="F7" s="4" t="str">
        <f>VLOOKUP(A7,HOP!A:C,3,0)</f>
        <v>2749197</v>
      </c>
      <c r="G7" s="4">
        <f t="shared" si="0"/>
        <v>0</v>
      </c>
      <c r="H7" s="4" t="str">
        <f t="shared" si="1"/>
        <v>，2749197</v>
      </c>
      <c r="I7" s="4" t="str">
        <f>VLOOKUP(A7,HOP!A:U,21,0)</f>
        <v>直连</v>
      </c>
    </row>
    <row r="8" s="4" customFormat="1" spans="1:9">
      <c r="A8" s="5">
        <v>21508816254</v>
      </c>
      <c r="B8" s="6">
        <v>44856</v>
      </c>
      <c r="C8" s="6">
        <v>44858</v>
      </c>
      <c r="D8" s="4">
        <v>32</v>
      </c>
      <c r="E8" s="4" t="str">
        <f>VLOOKUP(A8,HOP!A:L,12,0)</f>
        <v>32.00</v>
      </c>
      <c r="F8" s="4" t="str">
        <f>VLOOKUP(A8,HOP!A:C,3,0)</f>
        <v>2753507</v>
      </c>
      <c r="G8" s="4">
        <f t="shared" si="0"/>
        <v>0</v>
      </c>
      <c r="H8" s="4" t="str">
        <f t="shared" si="1"/>
        <v>，2753507</v>
      </c>
      <c r="I8" s="4" t="str">
        <f>VLOOKUP(A8,HOP!A:U,21,0)</f>
        <v>直连</v>
      </c>
    </row>
    <row r="9" s="4" customFormat="1" spans="1:9">
      <c r="A9" s="5">
        <v>21510204605</v>
      </c>
      <c r="B9" s="6">
        <v>44856</v>
      </c>
      <c r="C9" s="6">
        <v>44858</v>
      </c>
      <c r="D9" s="4">
        <v>136</v>
      </c>
      <c r="E9" s="4" t="str">
        <f>VLOOKUP(A9,HOP!A:L,12,0)</f>
        <v>136.00</v>
      </c>
      <c r="F9" s="4" t="str">
        <f>VLOOKUP(A9,HOP!A:C,3,0)</f>
        <v>2753941</v>
      </c>
      <c r="G9" s="4">
        <f t="shared" si="0"/>
        <v>0</v>
      </c>
      <c r="H9" s="4" t="str">
        <f t="shared" si="1"/>
        <v>，2753941</v>
      </c>
      <c r="I9" s="4" t="str">
        <f>VLOOKUP(A9,HOP!A:U,21,0)</f>
        <v>直采</v>
      </c>
    </row>
    <row r="10" s="4" customFormat="1" spans="1:9">
      <c r="A10" s="5">
        <v>21511669335</v>
      </c>
      <c r="B10" s="6">
        <v>44857</v>
      </c>
      <c r="C10" s="6">
        <v>44858</v>
      </c>
      <c r="D10" s="4">
        <v>78</v>
      </c>
      <c r="E10" s="4" t="str">
        <f>VLOOKUP(A10,HOP!A:L,12,0)</f>
        <v>78.00</v>
      </c>
      <c r="F10" s="4" t="str">
        <f>VLOOKUP(A10,HOP!A:C,3,0)</f>
        <v>2754308</v>
      </c>
      <c r="G10" s="4">
        <f t="shared" si="0"/>
        <v>0</v>
      </c>
      <c r="H10" s="4" t="str">
        <f t="shared" si="1"/>
        <v>，2754308</v>
      </c>
      <c r="I10" s="4" t="str">
        <f>VLOOKUP(A10,HOP!A:U,21,0)</f>
        <v>直采</v>
      </c>
    </row>
    <row r="11" s="4" customFormat="1" spans="1:9">
      <c r="A11" s="5">
        <v>21514301312</v>
      </c>
      <c r="B11" s="6">
        <v>44857</v>
      </c>
      <c r="C11" s="6">
        <v>44858</v>
      </c>
      <c r="D11" s="4">
        <v>166</v>
      </c>
      <c r="E11" s="4" t="str">
        <f>VLOOKUP(A11,HOP!A:L,12,0)</f>
        <v>166.00</v>
      </c>
      <c r="F11" s="4" t="str">
        <f>VLOOKUP(A11,HOP!A:C,3,0)</f>
        <v>2755057</v>
      </c>
      <c r="G11" s="4">
        <f t="shared" si="0"/>
        <v>0</v>
      </c>
      <c r="H11" s="4" t="str">
        <f t="shared" si="1"/>
        <v>，2755057</v>
      </c>
      <c r="I11" s="4" t="str">
        <f>VLOOKUP(A11,HOP!A:U,21,0)</f>
        <v>直采</v>
      </c>
    </row>
    <row r="12" s="4" customFormat="1" spans="1:9">
      <c r="A12" s="5">
        <v>21557379881</v>
      </c>
      <c r="B12" s="6">
        <v>44857</v>
      </c>
      <c r="C12" s="6">
        <v>44858</v>
      </c>
      <c r="D12" s="4">
        <v>72</v>
      </c>
      <c r="E12" s="4" t="str">
        <f>VLOOKUP(A12,HOP!A:L,12,0)</f>
        <v>72.00</v>
      </c>
      <c r="F12" s="4" t="str">
        <f>VLOOKUP(A12,HOP!A:C,3,0)</f>
        <v>2755609</v>
      </c>
      <c r="G12" s="4">
        <f t="shared" si="0"/>
        <v>0</v>
      </c>
      <c r="H12" s="4" t="str">
        <f t="shared" si="1"/>
        <v>，2755609</v>
      </c>
      <c r="I12" s="4" t="str">
        <f>VLOOKUP(A12,HOP!A:U,21,0)</f>
        <v>直采</v>
      </c>
    </row>
    <row r="14" spans="4:4">
      <c r="D14" s="4">
        <f>SUM(D2:D13)</f>
        <v>2712</v>
      </c>
    </row>
    <row r="18" spans="1:5">
      <c r="A18" s="4" t="s">
        <v>92</v>
      </c>
      <c r="D18" s="4">
        <v>1748</v>
      </c>
      <c r="E18" s="4">
        <v>13720.72</v>
      </c>
    </row>
    <row r="19" spans="1:5">
      <c r="A19" s="4" t="s">
        <v>93</v>
      </c>
      <c r="D19" s="4">
        <v>964</v>
      </c>
      <c r="E19" s="4">
        <v>7566.8</v>
      </c>
    </row>
    <row r="20" spans="1:5">
      <c r="A20" s="4" t="s">
        <v>94</v>
      </c>
      <c r="D20" s="4">
        <f>SUM(D18:D19)</f>
        <v>2712</v>
      </c>
      <c r="E20" s="4">
        <f>SUM(E18:E19)</f>
        <v>21287.52</v>
      </c>
    </row>
    <row r="21" spans="1:1">
      <c r="A21" s="4" t="s">
        <v>95</v>
      </c>
    </row>
  </sheetData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96</v>
      </c>
      <c r="B1" s="2" t="s">
        <v>97</v>
      </c>
      <c r="C1" s="2" t="s">
        <v>98</v>
      </c>
      <c r="D1" s="2" t="s">
        <v>99</v>
      </c>
      <c r="E1" s="2" t="s">
        <v>13</v>
      </c>
      <c r="F1" s="2" t="s">
        <v>5</v>
      </c>
      <c r="G1" s="2" t="s">
        <v>6</v>
      </c>
      <c r="H1" s="2" t="s">
        <v>100</v>
      </c>
      <c r="I1" s="2" t="s">
        <v>101</v>
      </c>
      <c r="J1" s="2" t="s">
        <v>102</v>
      </c>
      <c r="K1" s="2" t="s">
        <v>103</v>
      </c>
      <c r="L1" s="2" t="s">
        <v>104</v>
      </c>
      <c r="M1" s="2" t="s">
        <v>105</v>
      </c>
      <c r="N1" s="2" t="s">
        <v>106</v>
      </c>
      <c r="O1" s="2" t="s">
        <v>107</v>
      </c>
      <c r="P1" s="2" t="s">
        <v>108</v>
      </c>
      <c r="Q1" s="2" t="s">
        <v>109</v>
      </c>
      <c r="R1" s="2" t="s">
        <v>110</v>
      </c>
      <c r="S1" s="2" t="s">
        <v>111</v>
      </c>
      <c r="T1" s="2" t="s">
        <v>112</v>
      </c>
      <c r="U1" s="2" t="s">
        <v>113</v>
      </c>
      <c r="V1" s="2" t="s">
        <v>114</v>
      </c>
    </row>
    <row r="2" s="1" customFormat="1" spans="1:22">
      <c r="A2" s="3">
        <v>18064487475</v>
      </c>
      <c r="B2" s="1" t="s">
        <v>115</v>
      </c>
      <c r="C2" s="1" t="s">
        <v>116</v>
      </c>
      <c r="D2" s="1" t="s">
        <v>117</v>
      </c>
      <c r="E2" s="1" t="s">
        <v>118</v>
      </c>
      <c r="F2" s="1" t="s">
        <v>119</v>
      </c>
      <c r="G2" s="1" t="s">
        <v>120</v>
      </c>
      <c r="H2" s="1" t="s">
        <v>121</v>
      </c>
      <c r="I2" s="1" t="s">
        <v>122</v>
      </c>
      <c r="J2" s="1" t="s">
        <v>30</v>
      </c>
      <c r="K2" s="1" t="s">
        <v>123</v>
      </c>
      <c r="L2" s="1" t="s">
        <v>123</v>
      </c>
      <c r="M2" s="1" t="s">
        <v>124</v>
      </c>
      <c r="N2" s="1" t="s">
        <v>124</v>
      </c>
      <c r="O2" s="1" t="s">
        <v>125</v>
      </c>
      <c r="P2" s="1" t="s">
        <v>126</v>
      </c>
      <c r="Q2" s="1" t="s">
        <v>127</v>
      </c>
      <c r="R2" s="1" t="s">
        <v>128</v>
      </c>
      <c r="S2" s="1" t="s">
        <v>129</v>
      </c>
      <c r="T2" s="1" t="s">
        <v>130</v>
      </c>
      <c r="U2" s="1" t="s">
        <v>131</v>
      </c>
      <c r="V2" s="1" t="s">
        <v>132</v>
      </c>
    </row>
    <row r="3" s="1" customFormat="1" spans="1:22">
      <c r="A3" s="3">
        <v>18915305143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119</v>
      </c>
      <c r="G3" s="1" t="s">
        <v>120</v>
      </c>
      <c r="H3" s="1" t="s">
        <v>121</v>
      </c>
      <c r="I3" s="1" t="s">
        <v>137</v>
      </c>
      <c r="J3" s="1" t="s">
        <v>30</v>
      </c>
      <c r="K3" s="1" t="s">
        <v>138</v>
      </c>
      <c r="L3" s="1" t="s">
        <v>138</v>
      </c>
      <c r="M3" s="1" t="s">
        <v>124</v>
      </c>
      <c r="N3" s="1" t="s">
        <v>124</v>
      </c>
      <c r="O3" s="1" t="s">
        <v>125</v>
      </c>
      <c r="P3" s="1" t="s">
        <v>126</v>
      </c>
      <c r="Q3" s="1" t="s">
        <v>127</v>
      </c>
      <c r="R3" s="1" t="s">
        <v>139</v>
      </c>
      <c r="S3" s="1" t="s">
        <v>129</v>
      </c>
      <c r="T3" s="1" t="s">
        <v>130</v>
      </c>
      <c r="U3" s="1" t="s">
        <v>131</v>
      </c>
      <c r="V3" s="1" t="s">
        <v>140</v>
      </c>
    </row>
    <row r="4" s="1" customFormat="1" spans="1:22">
      <c r="A4" s="3">
        <v>21459100874</v>
      </c>
      <c r="B4" s="1" t="s">
        <v>141</v>
      </c>
      <c r="C4" s="1" t="s">
        <v>142</v>
      </c>
      <c r="D4" s="1" t="s">
        <v>143</v>
      </c>
      <c r="E4" s="1" t="s">
        <v>144</v>
      </c>
      <c r="F4" s="1" t="s">
        <v>145</v>
      </c>
      <c r="G4" s="1" t="s">
        <v>120</v>
      </c>
      <c r="H4" s="1" t="s">
        <v>121</v>
      </c>
      <c r="I4" s="1" t="s">
        <v>146</v>
      </c>
      <c r="J4" s="1" t="s">
        <v>30</v>
      </c>
      <c r="K4" s="1" t="s">
        <v>147</v>
      </c>
      <c r="L4" s="1" t="s">
        <v>147</v>
      </c>
      <c r="M4" s="1" t="s">
        <v>124</v>
      </c>
      <c r="N4" s="1" t="s">
        <v>124</v>
      </c>
      <c r="O4" s="1" t="s">
        <v>125</v>
      </c>
      <c r="P4" s="1" t="s">
        <v>126</v>
      </c>
      <c r="Q4" s="1" t="s">
        <v>127</v>
      </c>
      <c r="R4" s="1" t="s">
        <v>148</v>
      </c>
      <c r="S4" s="1" t="s">
        <v>129</v>
      </c>
      <c r="T4" s="1" t="s">
        <v>130</v>
      </c>
      <c r="U4" s="1" t="s">
        <v>149</v>
      </c>
      <c r="V4" s="1" t="s">
        <v>150</v>
      </c>
    </row>
    <row r="5" s="1" customFormat="1" spans="1:22">
      <c r="A5" s="3">
        <v>21470947573</v>
      </c>
      <c r="B5" s="1" t="s">
        <v>151</v>
      </c>
      <c r="C5" s="1" t="s">
        <v>152</v>
      </c>
      <c r="D5" s="1" t="s">
        <v>153</v>
      </c>
      <c r="E5" s="1" t="s">
        <v>154</v>
      </c>
      <c r="F5" s="1" t="s">
        <v>155</v>
      </c>
      <c r="G5" s="1" t="s">
        <v>120</v>
      </c>
      <c r="H5" s="1" t="s">
        <v>121</v>
      </c>
      <c r="I5" s="1" t="s">
        <v>156</v>
      </c>
      <c r="J5" s="1" t="s">
        <v>30</v>
      </c>
      <c r="K5" s="1" t="s">
        <v>157</v>
      </c>
      <c r="L5" s="1" t="s">
        <v>157</v>
      </c>
      <c r="M5" s="1" t="s">
        <v>124</v>
      </c>
      <c r="N5" s="1" t="s">
        <v>124</v>
      </c>
      <c r="O5" s="1" t="s">
        <v>125</v>
      </c>
      <c r="P5" s="1" t="s">
        <v>126</v>
      </c>
      <c r="Q5" s="1" t="s">
        <v>127</v>
      </c>
      <c r="R5" s="1" t="s">
        <v>158</v>
      </c>
      <c r="S5" s="1" t="s">
        <v>129</v>
      </c>
      <c r="T5" s="1" t="s">
        <v>130</v>
      </c>
      <c r="U5" s="1" t="s">
        <v>149</v>
      </c>
      <c r="V5" s="1" t="s">
        <v>159</v>
      </c>
    </row>
    <row r="6" s="1" customFormat="1" spans="1:22">
      <c r="A6" s="3">
        <v>21477237904</v>
      </c>
      <c r="B6" s="1" t="s">
        <v>151</v>
      </c>
      <c r="C6" s="1" t="s">
        <v>160</v>
      </c>
      <c r="D6" s="1" t="s">
        <v>161</v>
      </c>
      <c r="E6" s="1" t="s">
        <v>162</v>
      </c>
      <c r="F6" s="1" t="s">
        <v>155</v>
      </c>
      <c r="G6" s="1" t="s">
        <v>120</v>
      </c>
      <c r="H6" s="1" t="s">
        <v>121</v>
      </c>
      <c r="I6" s="1" t="s">
        <v>163</v>
      </c>
      <c r="J6" s="1" t="s">
        <v>30</v>
      </c>
      <c r="K6" s="1" t="s">
        <v>164</v>
      </c>
      <c r="L6" s="1" t="s">
        <v>164</v>
      </c>
      <c r="M6" s="1" t="s">
        <v>124</v>
      </c>
      <c r="N6" s="1" t="s">
        <v>124</v>
      </c>
      <c r="O6" s="1" t="s">
        <v>125</v>
      </c>
      <c r="P6" s="1" t="s">
        <v>126</v>
      </c>
      <c r="Q6" s="1" t="s">
        <v>127</v>
      </c>
      <c r="R6" s="1" t="s">
        <v>165</v>
      </c>
      <c r="S6" s="1" t="s">
        <v>129</v>
      </c>
      <c r="T6" s="1" t="s">
        <v>130</v>
      </c>
      <c r="U6" s="1" t="s">
        <v>131</v>
      </c>
      <c r="V6" s="1" t="s">
        <v>166</v>
      </c>
    </row>
    <row r="7" s="1" customFormat="1" spans="1:22">
      <c r="A7" s="3">
        <v>21493370074</v>
      </c>
      <c r="B7" s="1" t="s">
        <v>167</v>
      </c>
      <c r="C7" s="1" t="s">
        <v>168</v>
      </c>
      <c r="D7" s="1" t="s">
        <v>169</v>
      </c>
      <c r="E7" s="1" t="s">
        <v>170</v>
      </c>
      <c r="F7" s="1" t="s">
        <v>119</v>
      </c>
      <c r="G7" s="1" t="s">
        <v>120</v>
      </c>
      <c r="H7" s="1" t="s">
        <v>121</v>
      </c>
      <c r="I7" s="1" t="s">
        <v>171</v>
      </c>
      <c r="J7" s="1" t="s">
        <v>30</v>
      </c>
      <c r="K7" s="1" t="s">
        <v>172</v>
      </c>
      <c r="L7" s="1" t="s">
        <v>172</v>
      </c>
      <c r="M7" s="1" t="s">
        <v>124</v>
      </c>
      <c r="N7" s="1" t="s">
        <v>124</v>
      </c>
      <c r="O7" s="1" t="s">
        <v>125</v>
      </c>
      <c r="P7" s="1" t="s">
        <v>126</v>
      </c>
      <c r="Q7" s="1" t="s">
        <v>127</v>
      </c>
      <c r="R7" s="1" t="s">
        <v>173</v>
      </c>
      <c r="S7" s="1" t="s">
        <v>129</v>
      </c>
      <c r="T7" s="1" t="s">
        <v>130</v>
      </c>
      <c r="U7" s="1" t="s">
        <v>131</v>
      </c>
      <c r="V7" s="1" t="s">
        <v>174</v>
      </c>
    </row>
    <row r="8" s="1" customFormat="1" spans="1:22">
      <c r="A8" s="3">
        <v>21508816254</v>
      </c>
      <c r="B8" s="1" t="s">
        <v>155</v>
      </c>
      <c r="C8" s="1" t="s">
        <v>175</v>
      </c>
      <c r="D8" s="1" t="s">
        <v>176</v>
      </c>
      <c r="E8" s="1" t="s">
        <v>177</v>
      </c>
      <c r="F8" s="1" t="s">
        <v>155</v>
      </c>
      <c r="G8" s="1" t="s">
        <v>120</v>
      </c>
      <c r="H8" s="1" t="s">
        <v>121</v>
      </c>
      <c r="I8" s="1" t="s">
        <v>178</v>
      </c>
      <c r="J8" s="1" t="s">
        <v>30</v>
      </c>
      <c r="K8" s="1" t="s">
        <v>179</v>
      </c>
      <c r="L8" s="1" t="s">
        <v>179</v>
      </c>
      <c r="M8" s="1" t="s">
        <v>124</v>
      </c>
      <c r="N8" s="1" t="s">
        <v>124</v>
      </c>
      <c r="O8" s="1" t="s">
        <v>125</v>
      </c>
      <c r="P8" s="1" t="s">
        <v>126</v>
      </c>
      <c r="Q8" s="1" t="s">
        <v>127</v>
      </c>
      <c r="R8" s="1" t="s">
        <v>180</v>
      </c>
      <c r="S8" s="1" t="s">
        <v>129</v>
      </c>
      <c r="T8" s="1" t="s">
        <v>130</v>
      </c>
      <c r="U8" s="1" t="s">
        <v>131</v>
      </c>
      <c r="V8" s="1" t="s">
        <v>166</v>
      </c>
    </row>
    <row r="9" s="1" customFormat="1" spans="1:22">
      <c r="A9" s="3">
        <v>21510204605</v>
      </c>
      <c r="B9" s="1" t="s">
        <v>155</v>
      </c>
      <c r="C9" s="1" t="s">
        <v>181</v>
      </c>
      <c r="D9" s="1" t="s">
        <v>182</v>
      </c>
      <c r="E9" s="1" t="s">
        <v>183</v>
      </c>
      <c r="F9" s="1" t="s">
        <v>155</v>
      </c>
      <c r="G9" s="1" t="s">
        <v>120</v>
      </c>
      <c r="H9" s="1" t="s">
        <v>121</v>
      </c>
      <c r="I9" s="1" t="s">
        <v>184</v>
      </c>
      <c r="J9" s="1" t="s">
        <v>30</v>
      </c>
      <c r="K9" s="1" t="s">
        <v>185</v>
      </c>
      <c r="L9" s="1" t="s">
        <v>185</v>
      </c>
      <c r="M9" s="1" t="s">
        <v>124</v>
      </c>
      <c r="N9" s="1" t="s">
        <v>124</v>
      </c>
      <c r="O9" s="1" t="s">
        <v>125</v>
      </c>
      <c r="P9" s="1" t="s">
        <v>126</v>
      </c>
      <c r="Q9" s="1" t="s">
        <v>127</v>
      </c>
      <c r="R9" s="1" t="s">
        <v>186</v>
      </c>
      <c r="S9" s="1" t="s">
        <v>129</v>
      </c>
      <c r="T9" s="1" t="s">
        <v>130</v>
      </c>
      <c r="U9" s="1" t="s">
        <v>149</v>
      </c>
      <c r="V9" s="1" t="s">
        <v>150</v>
      </c>
    </row>
    <row r="10" s="1" customFormat="1" spans="1:22">
      <c r="A10" s="3">
        <v>21511669335</v>
      </c>
      <c r="B10" s="1" t="s">
        <v>155</v>
      </c>
      <c r="C10" s="1" t="s">
        <v>187</v>
      </c>
      <c r="D10" s="1" t="s">
        <v>188</v>
      </c>
      <c r="E10" s="1" t="s">
        <v>189</v>
      </c>
      <c r="F10" s="1" t="s">
        <v>119</v>
      </c>
      <c r="G10" s="1" t="s">
        <v>120</v>
      </c>
      <c r="H10" s="1" t="s">
        <v>121</v>
      </c>
      <c r="I10" s="1" t="s">
        <v>190</v>
      </c>
      <c r="J10" s="1" t="s">
        <v>30</v>
      </c>
      <c r="K10" s="1" t="s">
        <v>191</v>
      </c>
      <c r="L10" s="1" t="s">
        <v>191</v>
      </c>
      <c r="M10" s="1" t="s">
        <v>124</v>
      </c>
      <c r="N10" s="1" t="s">
        <v>124</v>
      </c>
      <c r="O10" s="1" t="s">
        <v>125</v>
      </c>
      <c r="P10" s="1" t="s">
        <v>126</v>
      </c>
      <c r="Q10" s="1" t="s">
        <v>127</v>
      </c>
      <c r="R10" s="1" t="s">
        <v>192</v>
      </c>
      <c r="S10" s="1" t="s">
        <v>129</v>
      </c>
      <c r="T10" s="1" t="s">
        <v>130</v>
      </c>
      <c r="U10" s="1" t="s">
        <v>149</v>
      </c>
      <c r="V10" s="1" t="s">
        <v>166</v>
      </c>
    </row>
    <row r="11" s="1" customFormat="1" spans="1:22">
      <c r="A11" s="3">
        <v>21514301312</v>
      </c>
      <c r="B11" s="1" t="s">
        <v>119</v>
      </c>
      <c r="C11" s="1" t="s">
        <v>193</v>
      </c>
      <c r="D11" s="1" t="s">
        <v>194</v>
      </c>
      <c r="E11" s="1" t="s">
        <v>195</v>
      </c>
      <c r="F11" s="1" t="s">
        <v>119</v>
      </c>
      <c r="G11" s="1" t="s">
        <v>120</v>
      </c>
      <c r="H11" s="1" t="s">
        <v>121</v>
      </c>
      <c r="I11" s="1" t="s">
        <v>196</v>
      </c>
      <c r="J11" s="1" t="s">
        <v>30</v>
      </c>
      <c r="K11" s="1" t="s">
        <v>197</v>
      </c>
      <c r="L11" s="1" t="s">
        <v>197</v>
      </c>
      <c r="M11" s="1" t="s">
        <v>124</v>
      </c>
      <c r="N11" s="1" t="s">
        <v>124</v>
      </c>
      <c r="O11" s="1" t="s">
        <v>125</v>
      </c>
      <c r="P11" s="1" t="s">
        <v>126</v>
      </c>
      <c r="Q11" s="1" t="s">
        <v>127</v>
      </c>
      <c r="R11" s="1" t="s">
        <v>198</v>
      </c>
      <c r="S11" s="1" t="s">
        <v>129</v>
      </c>
      <c r="T11" s="1" t="s">
        <v>130</v>
      </c>
      <c r="U11" s="1" t="s">
        <v>149</v>
      </c>
      <c r="V11" s="1" t="s">
        <v>174</v>
      </c>
    </row>
    <row r="12" s="1" customFormat="1" spans="1:22">
      <c r="A12" s="3">
        <v>21557379881</v>
      </c>
      <c r="B12" s="1" t="s">
        <v>119</v>
      </c>
      <c r="C12" s="1" t="s">
        <v>199</v>
      </c>
      <c r="D12" s="1" t="s">
        <v>200</v>
      </c>
      <c r="E12" s="1" t="s">
        <v>201</v>
      </c>
      <c r="F12" s="1" t="s">
        <v>119</v>
      </c>
      <c r="G12" s="1" t="s">
        <v>120</v>
      </c>
      <c r="H12" s="1" t="s">
        <v>121</v>
      </c>
      <c r="I12" s="1" t="s">
        <v>202</v>
      </c>
      <c r="J12" s="1" t="s">
        <v>30</v>
      </c>
      <c r="K12" s="1" t="s">
        <v>203</v>
      </c>
      <c r="L12" s="1" t="s">
        <v>203</v>
      </c>
      <c r="M12" s="1" t="s">
        <v>124</v>
      </c>
      <c r="N12" s="1" t="s">
        <v>124</v>
      </c>
      <c r="O12" s="1" t="s">
        <v>125</v>
      </c>
      <c r="P12" s="1" t="s">
        <v>126</v>
      </c>
      <c r="Q12" s="1" t="s">
        <v>127</v>
      </c>
      <c r="R12" s="1" t="s">
        <v>204</v>
      </c>
      <c r="S12" s="1" t="s">
        <v>129</v>
      </c>
      <c r="T12" s="1" t="s">
        <v>130</v>
      </c>
      <c r="U12" s="1" t="s">
        <v>149</v>
      </c>
      <c r="V12" s="1" t="s">
        <v>150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2022-10-27T02:01:33Z</dcterms:created>
  <dcterms:modified xsi:type="dcterms:W3CDTF">2022-10-27T02:45:16Z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34E524049F9D4D9F9D08204E4D353B21</vt:lpwstr>
  </property>
  <property fmtid="{D5CDD505-2E9C-101B-9397-08002B2CF9AE}" pid="3" name="KSOProductBuildVer">
    <vt:lpwstr>2052-11.1.0.12598</vt:lpwstr>
  </property>
</Properties>
</file>