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<sst xmlns="http://schemas.openxmlformats.org/spreadsheetml/2006/main" count="133" uniqueCount="85">
  <si>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</si>
  <si>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</si>
  <si>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</si>
  <si>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</si>
  <si>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</si>
  <si>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</si>
  <si>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</si>
  <si>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</si>
  <si>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</si>
  <si>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</si>
  <si>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</si>
  <si>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</si>
  <si>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</si>
  <si>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</si>
  <si>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</si>
  <si>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</si>
  <si>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</si>
  <si>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</si>
  <si>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</si>
  <si>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</si>
  <si>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</si>
  <si>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</si>
  <si>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</si>
  <si>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</si>
  <si>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</si>
  <si>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999221571118635	</t>
  </si>
  <si>
    <t>Ctrip</t>
  </si>
  <si>
    <t>正常</t>
  </si>
  <si>
    <t>[景德镇]城市便捷酒店(景德镇新厂路陶溪川店)(71586709)</t>
  </si>
  <si>
    <t>商务大床房&lt;双人入住&gt;&lt;内宾&gt;&lt;预付&gt;&lt;无早&gt;</t>
  </si>
  <si>
    <t>CNY</t>
  </si>
  <si>
    <t>蒋枨宇</t>
  </si>
  <si>
    <t>CA11323221029CNY</t>
  </si>
  <si>
    <t>未提现</t>
  </si>
  <si>
    <t>携程开票</t>
  </si>
  <si>
    <t xml:space="preserve">2758155	</t>
  </si>
  <si>
    <t xml:space="preserve">	</t>
  </si>
  <si>
    <t xml:space="preserve">999221578367718	</t>
  </si>
  <si>
    <t>[清远]城市便捷酒店(清远龙塘轻轨长隆店)(78091526)</t>
  </si>
  <si>
    <t>标准大床房&lt;双人入住&gt;&lt;内宾&gt;&lt;预付&gt;&lt;双早&gt;</t>
  </si>
  <si>
    <t>宋少鹏</t>
  </si>
  <si>
    <t xml:space="preserve">2759190	</t>
  </si>
  <si>
    <t>退单</t>
  </si>
  <si>
    <t>，</t>
  </si>
  <si>
    <t>A221029100029481</t>
  </si>
  <si>
    <t>CNY / HKD 当前参考汇率: 1.079556817</t>
  </si>
  <si>
    <t>总计： 176.3 CNY/
190.33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</si>
  <si>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</si>
  <si>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</si>
  <si>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</si>
  <si>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</si>
  <si>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</si>
  <si>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</si>
  <si>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</si>
  <si>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</si>
  <si>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</si>
  <si>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</si>
  <si>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</si>
  <si>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</si>
  <si>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</si>
  <si>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</si>
  <si>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</si>
  <si>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</si>
  <si>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</si>
  <si>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</si>
  <si>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</si>
  <si>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2022-10-25</t>
  </si>
  <si>
    <t>2759190</t>
  </si>
  <si>
    <t>城市便捷酒店(清远龙塘轻轨长隆店)</t>
  </si>
  <si>
    <t>2022-10-26</t>
  </si>
  <si>
    <t>退房日月结</t>
  </si>
  <si>
    <t>0.00</t>
  </si>
  <si>
    <t>RMB</t>
  </si>
  <si>
    <t>0</t>
  </si>
  <si>
    <t>携程汇智国内直连</t>
  </si>
  <si>
    <t>1861</t>
  </si>
  <si>
    <t>2022-10-25 18:56:42</t>
  </si>
  <si>
    <t>否</t>
  </si>
  <si>
    <t>汇智国际旅游发展有限公司</t>
  </si>
  <si>
    <t>直连</t>
  </si>
  <si>
    <t>中国</t>
  </si>
  <si>
    <t>2758155</t>
  </si>
  <si>
    <t>城市便捷酒店(景德镇新厂路陶溪川店)</t>
  </si>
  <si>
    <t>176.30</t>
  </si>
  <si>
    <t>2022-10-25 07:27:48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</si>
</sst>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28575</xdr:colOff>
      <xdr:row>48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601200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44859</v>
      </c>
      <c r="G2" s="6">
        <v>44860</v>
      </c>
      <c r="H2" s="4">
        <v>1</v>
      </c>
      <c r="I2" s="4">
        <v>1</v>
      </c>
      <c r="J2" s="4">
        <v>1</v>
      </c>
      <c r="K2" s="4" t="s">
        <v>30</v>
      </c>
      <c r="L2" s="4">
        <v>176.3</v>
      </c>
      <c r="M2" s="4">
        <v>176.3</v>
      </c>
      <c r="N2" s="4" t="s">
        <v>31</v>
      </c>
      <c r="O2" s="4" t="s">
        <v>32</v>
      </c>
      <c r="P2" s="4" t="s">
        <v>33</v>
      </c>
      <c r="Q2" s="4">
        <v>0</v>
      </c>
      <c r="R2" s="7">
        <v>44859</v>
      </c>
      <c r="S2" s="6">
        <v>44863</v>
      </c>
      <c r="T2" s="4" t="s">
        <v>34</v>
      </c>
      <c r="U2" s="4">
        <v>176.3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44859</v>
      </c>
      <c r="G3" s="6">
        <v>44860</v>
      </c>
      <c r="H3" s="4">
        <v>1</v>
      </c>
      <c r="I3" s="4">
        <v>1</v>
      </c>
      <c r="J3" s="4">
        <v>1</v>
      </c>
      <c r="K3" s="4" t="s">
        <v>30</v>
      </c>
      <c r="L3" s="4">
        <v>139.4</v>
      </c>
      <c r="M3" s="4">
        <v>139.4</v>
      </c>
      <c r="N3" s="4" t="s">
        <v>40</v>
      </c>
      <c r="O3" s="4" t="s">
        <v>32</v>
      </c>
      <c r="P3" s="4" t="s">
        <v>33</v>
      </c>
      <c r="Q3" s="4">
        <v>0</v>
      </c>
      <c r="R3" s="7">
        <v>44859</v>
      </c>
      <c r="S3" s="6">
        <v>44863</v>
      </c>
      <c r="T3" s="4" t="s">
        <v>34</v>
      </c>
      <c r="U3" s="4">
        <v>139.4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44859</v>
      </c>
      <c r="G4" s="6">
        <v>44860</v>
      </c>
      <c r="H4" s="4">
        <v>1</v>
      </c>
      <c r="I4" s="4">
        <v>1</v>
      </c>
      <c r="J4" s="4">
        <v>1</v>
      </c>
      <c r="K4" s="4" t="s">
        <v>30</v>
      </c>
      <c r="L4" s="4">
        <v>-139.4</v>
      </c>
      <c r="M4" s="4">
        <v>-139.4</v>
      </c>
      <c r="N4" s="4" t="s">
        <v>40</v>
      </c>
      <c r="O4" s="4" t="s">
        <v>32</v>
      </c>
      <c r="P4" s="4" t="s">
        <v>33</v>
      </c>
      <c r="Q4" s="4">
        <v>0</v>
      </c>
      <c r="R4" s="7">
        <v>44859</v>
      </c>
      <c r="S4" s="6">
        <v>44863</v>
      </c>
      <c r="T4" s="4" t="s">
        <v>34</v>
      </c>
      <c r="U4" s="4">
        <v>-139.4</v>
      </c>
      <c r="V4" s="4">
        <v>0</v>
      </c>
      <c r="W4" s="4">
        <v>0</v>
      </c>
      <c r="X4" s="4" t="s">
        <v>41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999221571118635</v>
      </c>
      <c r="B2" s="6">
        <v>44859</v>
      </c>
      <c r="C2" s="6">
        <v>44860</v>
      </c>
      <c r="D2" s="4">
        <v>176.3</v>
      </c>
      <c r="E2" s="4" t="str">
        <f>VLOOKUP(A2,HOP!A:L,12,0)</f>
        <v>176.30</v>
      </c>
      <c r="F2" s="4" t="str">
        <f>VLOOKUP(A2,HOP!A:C,3,0)</f>
        <v>2758155</v>
      </c>
      <c r="G2" s="4">
        <f>D2-E2</f>
        <v>0</v>
      </c>
      <c r="H2" s="4" t="str">
        <f>$H$1&amp;F2</f>
        <v>，2758155</v>
      </c>
      <c r="I2" s="4" t="str">
        <f>VLOOKUP(A2,HOP!A:U,21,0)</f>
        <v>直连</v>
      </c>
    </row>
    <row r="3" s="4" customFormat="1" spans="1:9">
      <c r="A3" s="5">
        <v>999221578367718</v>
      </c>
      <c r="B3" s="6">
        <v>44859</v>
      </c>
      <c r="C3" s="6">
        <v>44860</v>
      </c>
      <c r="D3" s="4">
        <v>0</v>
      </c>
      <c r="E3" s="4" t="str">
        <f>VLOOKUP(A3,HOP!A:L,12,0)</f>
        <v>0.00</v>
      </c>
      <c r="F3" s="4" t="str">
        <f>VLOOKUP(A3,HOP!A:C,3,0)</f>
        <v>2759190</v>
      </c>
      <c r="G3" s="4">
        <f>D3-E3</f>
        <v>0</v>
      </c>
      <c r="H3" s="4" t="str">
        <f>$H$1&amp;F3</f>
        <v>，2759190</v>
      </c>
      <c r="I3" s="4" t="str">
        <f>VLOOKUP(A3,HOP!A:U,21,0)</f>
        <v>直连</v>
      </c>
    </row>
    <row r="5" spans="4:4">
      <c r="D5" s="4">
        <f>SUM(D2:D4)</f>
        <v>176.3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999221578367718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71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999221571118635</v>
      </c>
      <c r="B3" s="1" t="s">
        <v>66</v>
      </c>
      <c r="C3" s="1" t="s">
        <v>81</v>
      </c>
      <c r="D3" s="1" t="s">
        <v>82</v>
      </c>
      <c r="E3" s="1" t="s">
        <v>31</v>
      </c>
      <c r="F3" s="1" t="s">
        <v>66</v>
      </c>
      <c r="G3" s="1" t="s">
        <v>69</v>
      </c>
      <c r="H3" s="1" t="s">
        <v>70</v>
      </c>
      <c r="I3" s="1" t="s">
        <v>83</v>
      </c>
      <c r="J3" s="1" t="s">
        <v>72</v>
      </c>
      <c r="K3" s="1" t="s">
        <v>83</v>
      </c>
      <c r="L3" s="1" t="s">
        <v>83</v>
      </c>
      <c r="M3" s="1" t="s">
        <v>73</v>
      </c>
      <c r="N3" s="1" t="s">
        <v>73</v>
      </c>
      <c r="O3" s="1" t="s">
        <v>71</v>
      </c>
      <c r="P3" s="1" t="s">
        <v>74</v>
      </c>
      <c r="Q3" s="1" t="s">
        <v>75</v>
      </c>
      <c r="R3" s="1" t="s">
        <v>84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2022-10-29T01:50:03Z</dcterms:created>
  <dcterms:modified xsi:type="dcterms:W3CDTF">2022-10-29T01:58:37Z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3A420B0E1C63461791434AB4B3F57EC7</vt:lpwstr>
  </property>
  <property fmtid="{D5CDD505-2E9C-101B-9397-08002B2CF9AE}" pid="3" name="KSOProductBuildVer">
    <vt:lpwstr>2052-11.1.0.12598</vt:lpwstr>
  </property>
</Properties>
</file>