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</definedName>
  </definedNames>
  <calcPr calcId="144525"/>
</workbook>
</file>

<file path=xl/sharedStrings.xml><?xml version="1.0" encoding="utf-8"?>
<sst xmlns="http://schemas.openxmlformats.org/spreadsheetml/2006/main" count="553" uniqueCount="200">
  <si>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</si>
  <si>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</si>
  <si>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</si>
  <si>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</si>
  <si>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</si>
  <si>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</si>
  <si>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</si>
  <si>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</si>
  <si>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</si>
  <si>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</si>
  <si>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</si>
  <si>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</si>
  <si>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</si>
  <si>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</si>
  <si>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</si>
  <si>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</si>
  <si>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</si>
  <si>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</si>
  <si>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</si>
  <si>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</si>
  <si>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</si>
  <si>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</si>
  <si>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</si>
  <si>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</si>
  <si>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</si>
  <si>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21218962820	</t>
  </si>
  <si>
    <t>Ctrip</t>
  </si>
  <si>
    <t>正常</t>
  </si>
  <si>
    <t>[台北]台北天成大饭店(Cosmos Hotel Taipei)(80941326)</t>
  </si>
  <si>
    <t>亲子三人房&lt;至多8间&gt;&lt;2人入住&gt;</t>
  </si>
  <si>
    <t>CNY</t>
  </si>
  <si>
    <t>LIN/CHUNMEI</t>
  </si>
  <si>
    <t>CA13744221030CNY</t>
  </si>
  <si>
    <t>未提现</t>
  </si>
  <si>
    <t>携程开票</t>
  </si>
  <si>
    <t xml:space="preserve">2713224	</t>
  </si>
  <si>
    <t xml:space="preserve">is504	</t>
  </si>
  <si>
    <t xml:space="preserve">21364435376	</t>
  </si>
  <si>
    <t>[香港]灝美公寓 ( 油麻地分店)(Homy Residence)(93871168)</t>
  </si>
  <si>
    <t>套房, 2 间卧室&lt;至多8间&gt;&lt;2人入住&gt;</t>
  </si>
  <si>
    <t>Alba/Hannah Jasmine</t>
  </si>
  <si>
    <t xml:space="preserve">	</t>
  </si>
  <si>
    <t xml:space="preserve">21376051701	</t>
  </si>
  <si>
    <t>[台北]台北第一大饭店(First Hotel)(80941322)</t>
  </si>
  <si>
    <t>标准双人房&lt;至多8间&gt;&lt;2人入住&gt;&lt;早餐&gt;</t>
  </si>
  <si>
    <t>lu/shou jen</t>
  </si>
  <si>
    <t xml:space="preserve">1501111	</t>
  </si>
  <si>
    <t xml:space="preserve">21424799673	</t>
  </si>
  <si>
    <t>[杭州]杭州紫金港莎玛酒店(80248742)</t>
  </si>
  <si>
    <t>豪华大床房&lt;至多8间&gt;&lt;2人入住&gt;&lt;早餐&gt;</t>
  </si>
  <si>
    <t>田晨阳</t>
  </si>
  <si>
    <t xml:space="preserve">2210120005	</t>
  </si>
  <si>
    <t xml:space="preserve">21432809893	</t>
  </si>
  <si>
    <t>Chao/Chia yi,Chao/Chia yi</t>
  </si>
  <si>
    <t xml:space="preserve">1501163	</t>
  </si>
  <si>
    <t xml:space="preserve">21432890755	</t>
  </si>
  <si>
    <t xml:space="preserve">1501162	</t>
  </si>
  <si>
    <t>取消</t>
  </si>
  <si>
    <t xml:space="preserve">21448285736	</t>
  </si>
  <si>
    <t>[台南]康桥商旅(台南民生馆)(Kindness Hotel Min Sheng)(80941429)</t>
  </si>
  <si>
    <t>经济双人房(无窗)&lt;至多8间&gt;&lt;2人入住&gt;&lt;早餐&gt;</t>
  </si>
  <si>
    <t>chen/eric,chen/eric</t>
  </si>
  <si>
    <t xml:space="preserve">21448706773	</t>
  </si>
  <si>
    <t>[高雄]康桥商旅(高雄六合夜市中正馆)(Kindness Hotel Liuhe Night Market Jhong Jheng)(80941398)</t>
  </si>
  <si>
    <t>精致双人房&lt;至多8间&gt;&lt;2人入住&gt;&lt;早餐&gt;</t>
  </si>
  <si>
    <t>SHAN/YUJEEN</t>
  </si>
  <si>
    <t xml:space="preserve">2739260	</t>
  </si>
  <si>
    <t xml:space="preserve">A	</t>
  </si>
  <si>
    <t xml:space="preserve">21130861065	</t>
  </si>
  <si>
    <t>[台北]台北老爷大酒店(Hotel Royal Nikko Taipei)(82340186)</t>
  </si>
  <si>
    <t>角落套房&lt;至多8间&gt;&lt;2人入住&gt;&lt;早餐&gt;</t>
  </si>
  <si>
    <t>PENG/ICHING</t>
  </si>
  <si>
    <t>CA13744221031CNY</t>
  </si>
  <si>
    <t xml:space="preserve">21375111886	</t>
  </si>
  <si>
    <t>标准客房(无窗)&lt;至多8间&gt;&lt;2人入住&gt;&lt;早餐&gt;</t>
  </si>
  <si>
    <t>JIN/ZONG-YOU,JIN/ZONG-YOU</t>
  </si>
  <si>
    <t xml:space="preserve">1501113	</t>
  </si>
  <si>
    <t xml:space="preserve">21440890493	</t>
  </si>
  <si>
    <t>Chai/ChingTing,Chai/ChingTing</t>
  </si>
  <si>
    <t xml:space="preserve">1501171	</t>
  </si>
  <si>
    <t xml:space="preserve">21444694253	</t>
  </si>
  <si>
    <t>CHIN CHENG/NIEN</t>
  </si>
  <si>
    <t xml:space="preserve">1501185	</t>
  </si>
  <si>
    <t xml:space="preserve">999221453194708	</t>
  </si>
  <si>
    <t>[海口]海口宝华海景大酒店(76255278)</t>
  </si>
  <si>
    <t>标准双床房&lt;至多8间&gt;&lt;2人入住&gt;</t>
  </si>
  <si>
    <t>陈兴宜</t>
  </si>
  <si>
    <t xml:space="preserve">2740057	</t>
  </si>
  <si>
    <t xml:space="preserve">0	</t>
  </si>
  <si>
    <t xml:space="preserve">21458149076	</t>
  </si>
  <si>
    <t>[台北]台北凯达大饭店(Caesar Metro Taipei)(80941669)</t>
  </si>
  <si>
    <t>精致双床房&lt;至多8间&gt;&lt;2人入住&gt;</t>
  </si>
  <si>
    <t>WU/JENCHAO</t>
  </si>
  <si>
    <t xml:space="preserve">21460573435	</t>
  </si>
  <si>
    <t>[香港]香港九龙东智选假日酒店(Holiday Inn Express Hong Kong Kowloon East)(80247431)</t>
  </si>
  <si>
    <t>标准客房&lt;至多8间&gt;&lt;2人入住&gt;</t>
  </si>
  <si>
    <t>LAI/YIN LUN</t>
  </si>
  <si>
    <t xml:space="preserve">2737330	</t>
  </si>
  <si>
    <t>，</t>
  </si>
  <si>
    <t xml:space="preserve"> 8689 CNY</t>
  </si>
  <si>
    <t>A221031093504481</t>
  </si>
  <si>
    <t>总计：8689元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</si>
  <si>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</si>
  <si>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</si>
  <si>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</si>
  <si>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</si>
  <si>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</si>
  <si>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</si>
  <si>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</si>
  <si>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</si>
  <si>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</si>
  <si>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</si>
  <si>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</si>
  <si>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</si>
  <si>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</si>
  <si>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</si>
  <si>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</si>
  <si>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</si>
  <si>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</si>
  <si>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</si>
  <si>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</si>
  <si>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2022-10-15</t>
  </si>
  <si>
    <t>2741567</t>
  </si>
  <si>
    <t>香港九龙东智选假日酒店</t>
  </si>
  <si>
    <t>LAI YIN LUN</t>
  </si>
  <si>
    <t>2022-10-16</t>
  </si>
  <si>
    <t>退房日月结</t>
  </si>
  <si>
    <t>707.00</t>
  </si>
  <si>
    <t>RMB</t>
  </si>
  <si>
    <t>0</t>
  </si>
  <si>
    <t>0.00</t>
  </si>
  <si>
    <t>携程汇登国内直连</t>
  </si>
  <si>
    <t>01.011264</t>
  </si>
  <si>
    <t>2022-10-15 16:22:22</t>
  </si>
  <si>
    <t>否</t>
  </si>
  <si>
    <t>广州汇登信息科技有限公司</t>
  </si>
  <si>
    <t>直连</t>
  </si>
  <si>
    <t>中国</t>
  </si>
  <si>
    <t>2741013</t>
  </si>
  <si>
    <t>台北凯达大饭店</t>
  </si>
  <si>
    <t>WU JENCHAO</t>
  </si>
  <si>
    <t>805.00</t>
  </si>
  <si>
    <t>2022-10-15 10:48:26</t>
  </si>
  <si>
    <t>2022-10-14</t>
  </si>
  <si>
    <t>2740057</t>
  </si>
  <si>
    <t>海口宝华海景大酒店</t>
  </si>
  <si>
    <t>285.00</t>
  </si>
  <si>
    <t>2022-10-14 17:23:21</t>
  </si>
  <si>
    <t>2739260</t>
  </si>
  <si>
    <t>康桥商旅(高雄六合夜市中正馆)</t>
  </si>
  <si>
    <t>SHAN YUJEEN</t>
  </si>
  <si>
    <t>393.00</t>
  </si>
  <si>
    <t>2022-10-14 09:45:30</t>
  </si>
  <si>
    <t>2739183</t>
  </si>
  <si>
    <t>康桥商旅(台南民生馆)</t>
  </si>
  <si>
    <t>chen eric,chen eric</t>
  </si>
  <si>
    <t>446.00</t>
  </si>
  <si>
    <t>2022-10-14 08:55:02</t>
  </si>
  <si>
    <t>2022-10-13</t>
  </si>
  <si>
    <t>2738440</t>
  </si>
  <si>
    <t>台北第一大饭店</t>
  </si>
  <si>
    <t>CHIN CHENG NIEN</t>
  </si>
  <si>
    <t>334.00</t>
  </si>
  <si>
    <t>2022-10-13 20:26:49</t>
  </si>
  <si>
    <t>2737869</t>
  </si>
  <si>
    <t>Chai ChingTing,Chai ChingTing</t>
  </si>
  <si>
    <t>2022-10-13 14:26:43</t>
  </si>
  <si>
    <t>2022-10-12</t>
  </si>
  <si>
    <t>2736588</t>
  </si>
  <si>
    <t>Chao Chia yi,Chao Chia yi</t>
  </si>
  <si>
    <t>2022-10-14 00:11:23</t>
  </si>
  <si>
    <t>2736575</t>
  </si>
  <si>
    <t>2022-10-12 18:00:21</t>
  </si>
  <si>
    <t>2022-10-10</t>
  </si>
  <si>
    <t>2733124</t>
  </si>
  <si>
    <t>lu shou jen</t>
  </si>
  <si>
    <t>330.00</t>
  </si>
  <si>
    <t>2022-10-10 12:11:11</t>
  </si>
  <si>
    <t>2732843</t>
  </si>
  <si>
    <t>JIN ZONG-YOU,JIN ZONG-YOU</t>
  </si>
  <si>
    <t>660.00</t>
  </si>
  <si>
    <t>2022-10-10 08:57:49</t>
  </si>
  <si>
    <t>2022-10-08</t>
  </si>
  <si>
    <t>2730559</t>
  </si>
  <si>
    <t>灝美公寓 ( 油麻地分店)</t>
  </si>
  <si>
    <t>Alba Hannah Jasmine</t>
  </si>
  <si>
    <t>708.00</t>
  </si>
  <si>
    <t>2022-10-08 12:02:12</t>
  </si>
  <si>
    <t>2022-09-28</t>
  </si>
  <si>
    <t>2713224</t>
  </si>
  <si>
    <t>台北天成大饭店</t>
  </si>
  <si>
    <t>LIN CHUNMEI</t>
  </si>
  <si>
    <t>1533.99</t>
  </si>
  <si>
    <t>2022-09-28 09:42:46</t>
  </si>
  <si>
    <t>2022-09-23</t>
  </si>
  <si>
    <t>2705257</t>
  </si>
  <si>
    <t>台北老爷大酒店</t>
  </si>
  <si>
    <t>PENG ICHING</t>
  </si>
  <si>
    <t>1819.00</t>
  </si>
  <si>
    <t>2022-09-23 15:48:37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</si>
</sst>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44846</v>
      </c>
      <c r="G2" s="6">
        <v>44849</v>
      </c>
      <c r="H2" s="4">
        <v>1</v>
      </c>
      <c r="I2" s="4">
        <v>3</v>
      </c>
      <c r="J2" s="4">
        <v>3</v>
      </c>
      <c r="K2" s="4" t="s">
        <v>30</v>
      </c>
      <c r="L2" s="4">
        <v>1534</v>
      </c>
      <c r="M2" s="4">
        <v>1534</v>
      </c>
      <c r="N2" s="4" t="s">
        <v>31</v>
      </c>
      <c r="O2" s="4" t="s">
        <v>32</v>
      </c>
      <c r="P2" s="4" t="s">
        <v>33</v>
      </c>
      <c r="Q2" s="4">
        <v>0</v>
      </c>
      <c r="R2" s="7">
        <v>44832</v>
      </c>
      <c r="S2" s="6">
        <v>44864</v>
      </c>
      <c r="T2" s="4" t="s">
        <v>34</v>
      </c>
      <c r="U2" s="4">
        <v>1534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44848</v>
      </c>
      <c r="G3" s="6">
        <v>44849</v>
      </c>
      <c r="H3" s="4">
        <v>1</v>
      </c>
      <c r="I3" s="4">
        <v>1</v>
      </c>
      <c r="J3" s="4">
        <v>1</v>
      </c>
      <c r="K3" s="4" t="s">
        <v>30</v>
      </c>
      <c r="L3" s="4">
        <v>708</v>
      </c>
      <c r="M3" s="4">
        <v>708</v>
      </c>
      <c r="N3" s="4" t="s">
        <v>40</v>
      </c>
      <c r="O3" s="4" t="s">
        <v>32</v>
      </c>
      <c r="P3" s="4" t="s">
        <v>33</v>
      </c>
      <c r="Q3" s="4">
        <v>0</v>
      </c>
      <c r="R3" s="7">
        <v>44842</v>
      </c>
      <c r="S3" s="6">
        <v>44864</v>
      </c>
      <c r="T3" s="4" t="s">
        <v>34</v>
      </c>
      <c r="U3" s="4">
        <v>708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44848</v>
      </c>
      <c r="G4" s="6">
        <v>44849</v>
      </c>
      <c r="H4" s="4">
        <v>1</v>
      </c>
      <c r="I4" s="4">
        <v>1</v>
      </c>
      <c r="J4" s="4">
        <v>1</v>
      </c>
      <c r="K4" s="4" t="s">
        <v>30</v>
      </c>
      <c r="L4" s="4">
        <v>330</v>
      </c>
      <c r="M4" s="4">
        <v>330</v>
      </c>
      <c r="N4" s="4" t="s">
        <v>45</v>
      </c>
      <c r="O4" s="4" t="s">
        <v>32</v>
      </c>
      <c r="P4" s="4" t="s">
        <v>33</v>
      </c>
      <c r="Q4" s="4">
        <v>0</v>
      </c>
      <c r="R4" s="7">
        <v>44844</v>
      </c>
      <c r="S4" s="6">
        <v>44864</v>
      </c>
      <c r="T4" s="4" t="s">
        <v>34</v>
      </c>
      <c r="U4" s="4">
        <v>330</v>
      </c>
      <c r="V4" s="4">
        <v>0</v>
      </c>
      <c r="W4" s="4">
        <v>0</v>
      </c>
      <c r="X4" s="4" t="s">
        <v>41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44847</v>
      </c>
      <c r="G5" s="6">
        <v>44849</v>
      </c>
      <c r="H5" s="4">
        <v>1</v>
      </c>
      <c r="I5" s="4">
        <v>2</v>
      </c>
      <c r="J5" s="4">
        <v>2</v>
      </c>
      <c r="K5" s="4" t="s">
        <v>30</v>
      </c>
      <c r="L5" s="4">
        <v>916</v>
      </c>
      <c r="M5" s="4">
        <v>916</v>
      </c>
      <c r="N5" s="4" t="s">
        <v>50</v>
      </c>
      <c r="O5" s="4" t="s">
        <v>32</v>
      </c>
      <c r="P5" s="4" t="s">
        <v>33</v>
      </c>
      <c r="Q5" s="4">
        <v>0</v>
      </c>
      <c r="R5" s="7">
        <v>44845</v>
      </c>
      <c r="S5" s="6">
        <v>44864</v>
      </c>
      <c r="T5" s="4" t="s">
        <v>34</v>
      </c>
      <c r="U5" s="4">
        <v>916</v>
      </c>
      <c r="V5" s="4">
        <v>0</v>
      </c>
      <c r="W5" s="4">
        <v>0</v>
      </c>
      <c r="X5" s="4" t="s">
        <v>41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43</v>
      </c>
      <c r="E6" s="4" t="s">
        <v>44</v>
      </c>
      <c r="F6" s="6">
        <v>44848</v>
      </c>
      <c r="G6" s="6">
        <v>44849</v>
      </c>
      <c r="H6" s="4">
        <v>1</v>
      </c>
      <c r="I6" s="4">
        <v>1</v>
      </c>
      <c r="J6" s="4">
        <v>1</v>
      </c>
      <c r="K6" s="4" t="s">
        <v>30</v>
      </c>
      <c r="L6" s="4">
        <v>334</v>
      </c>
      <c r="M6" s="4">
        <v>334</v>
      </c>
      <c r="N6" s="4" t="s">
        <v>53</v>
      </c>
      <c r="O6" s="4" t="s">
        <v>32</v>
      </c>
      <c r="P6" s="4" t="s">
        <v>33</v>
      </c>
      <c r="Q6" s="4">
        <v>0</v>
      </c>
      <c r="R6" s="7">
        <v>44846</v>
      </c>
      <c r="S6" s="6">
        <v>44864</v>
      </c>
      <c r="T6" s="4" t="s">
        <v>34</v>
      </c>
      <c r="U6" s="4">
        <v>334</v>
      </c>
      <c r="V6" s="4">
        <v>0</v>
      </c>
      <c r="W6" s="4">
        <v>0</v>
      </c>
      <c r="X6" s="4" t="s">
        <v>41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43</v>
      </c>
      <c r="E7" s="4" t="s">
        <v>44</v>
      </c>
      <c r="F7" s="6">
        <v>44848</v>
      </c>
      <c r="G7" s="6">
        <v>44849</v>
      </c>
      <c r="H7" s="4">
        <v>1</v>
      </c>
      <c r="I7" s="4">
        <v>1</v>
      </c>
      <c r="J7" s="4">
        <v>1</v>
      </c>
      <c r="K7" s="4" t="s">
        <v>30</v>
      </c>
      <c r="L7" s="4">
        <v>334</v>
      </c>
      <c r="M7" s="4">
        <v>334</v>
      </c>
      <c r="N7" s="4" t="s">
        <v>53</v>
      </c>
      <c r="O7" s="4" t="s">
        <v>32</v>
      </c>
      <c r="P7" s="4" t="s">
        <v>33</v>
      </c>
      <c r="Q7" s="4">
        <v>0</v>
      </c>
      <c r="R7" s="7">
        <v>44846</v>
      </c>
      <c r="S7" s="6">
        <v>44864</v>
      </c>
      <c r="T7" s="4" t="s">
        <v>34</v>
      </c>
      <c r="U7" s="4">
        <v>334</v>
      </c>
      <c r="V7" s="4">
        <v>0</v>
      </c>
      <c r="W7" s="4">
        <v>0</v>
      </c>
      <c r="X7" s="4" t="s">
        <v>41</v>
      </c>
      <c r="Y7" s="4" t="s">
        <v>56</v>
      </c>
    </row>
    <row r="8" s="4" customFormat="1" spans="1:25">
      <c r="A8" s="4" t="s">
        <v>47</v>
      </c>
      <c r="B8" s="4" t="s">
        <v>26</v>
      </c>
      <c r="C8" s="4" t="s">
        <v>57</v>
      </c>
      <c r="D8" s="4" t="s">
        <v>48</v>
      </c>
      <c r="E8" s="4" t="s">
        <v>49</v>
      </c>
      <c r="F8" s="6">
        <v>44847</v>
      </c>
      <c r="G8" s="6">
        <v>44849</v>
      </c>
      <c r="H8" s="4">
        <v>1</v>
      </c>
      <c r="I8" s="4">
        <v>2</v>
      </c>
      <c r="J8" s="4">
        <v>2</v>
      </c>
      <c r="K8" s="4" t="s">
        <v>30</v>
      </c>
      <c r="L8" s="4">
        <v>-916</v>
      </c>
      <c r="M8" s="4">
        <v>-916</v>
      </c>
      <c r="N8" s="4" t="s">
        <v>50</v>
      </c>
      <c r="O8" s="4" t="s">
        <v>32</v>
      </c>
      <c r="P8" s="4" t="s">
        <v>33</v>
      </c>
      <c r="Q8" s="4">
        <v>0</v>
      </c>
      <c r="R8" s="7">
        <v>44845</v>
      </c>
      <c r="S8" s="6">
        <v>44864</v>
      </c>
      <c r="T8" s="4" t="s">
        <v>34</v>
      </c>
      <c r="U8" s="4">
        <v>-916</v>
      </c>
      <c r="V8" s="4">
        <v>0</v>
      </c>
      <c r="W8" s="4">
        <v>0</v>
      </c>
      <c r="X8" s="4" t="s">
        <v>41</v>
      </c>
      <c r="Y8" s="4" t="s">
        <v>51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44848</v>
      </c>
      <c r="G9" s="6">
        <v>44849</v>
      </c>
      <c r="H9" s="4">
        <v>1</v>
      </c>
      <c r="I9" s="4">
        <v>1</v>
      </c>
      <c r="J9" s="4">
        <v>1</v>
      </c>
      <c r="K9" s="4" t="s">
        <v>30</v>
      </c>
      <c r="L9" s="4">
        <v>446</v>
      </c>
      <c r="M9" s="4">
        <v>446</v>
      </c>
      <c r="N9" s="4" t="s">
        <v>61</v>
      </c>
      <c r="O9" s="4" t="s">
        <v>32</v>
      </c>
      <c r="P9" s="4" t="s">
        <v>33</v>
      </c>
      <c r="Q9" s="4">
        <v>0</v>
      </c>
      <c r="R9" s="7">
        <v>44848</v>
      </c>
      <c r="S9" s="6">
        <v>44864</v>
      </c>
      <c r="T9" s="4" t="s">
        <v>34</v>
      </c>
      <c r="U9" s="4">
        <v>446</v>
      </c>
      <c r="V9" s="4">
        <v>0</v>
      </c>
      <c r="W9" s="4">
        <v>0</v>
      </c>
      <c r="X9" s="4" t="s">
        <v>41</v>
      </c>
      <c r="Y9" s="4" t="s">
        <v>41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44848</v>
      </c>
      <c r="G10" s="6">
        <v>44849</v>
      </c>
      <c r="H10" s="4">
        <v>1</v>
      </c>
      <c r="I10" s="4">
        <v>1</v>
      </c>
      <c r="J10" s="4">
        <v>1</v>
      </c>
      <c r="K10" s="4" t="s">
        <v>30</v>
      </c>
      <c r="L10" s="4">
        <v>393</v>
      </c>
      <c r="M10" s="4">
        <v>393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44848</v>
      </c>
      <c r="S10" s="6">
        <v>44864</v>
      </c>
      <c r="T10" s="4" t="s">
        <v>34</v>
      </c>
      <c r="U10" s="4">
        <v>393</v>
      </c>
      <c r="V10" s="4">
        <v>0</v>
      </c>
      <c r="W10" s="4">
        <v>0</v>
      </c>
      <c r="X10" s="4" t="s">
        <v>66</v>
      </c>
      <c r="Y10" s="4" t="s">
        <v>67</v>
      </c>
    </row>
    <row r="11" s="4" customFormat="1" spans="1:25">
      <c r="A11" s="4" t="s">
        <v>55</v>
      </c>
      <c r="B11" s="4" t="s">
        <v>26</v>
      </c>
      <c r="C11" s="4" t="s">
        <v>57</v>
      </c>
      <c r="D11" s="4" t="s">
        <v>43</v>
      </c>
      <c r="E11" s="4" t="s">
        <v>44</v>
      </c>
      <c r="F11" s="6">
        <v>44848</v>
      </c>
      <c r="G11" s="6">
        <v>44849</v>
      </c>
      <c r="H11" s="4">
        <v>1</v>
      </c>
      <c r="I11" s="4">
        <v>1</v>
      </c>
      <c r="J11" s="4">
        <v>1</v>
      </c>
      <c r="K11" s="4" t="s">
        <v>30</v>
      </c>
      <c r="L11" s="4">
        <v>-334</v>
      </c>
      <c r="M11" s="4">
        <v>-334</v>
      </c>
      <c r="N11" s="4" t="s">
        <v>53</v>
      </c>
      <c r="O11" s="4" t="s">
        <v>32</v>
      </c>
      <c r="P11" s="4" t="s">
        <v>33</v>
      </c>
      <c r="Q11" s="4">
        <v>0</v>
      </c>
      <c r="R11" s="7">
        <v>44846</v>
      </c>
      <c r="S11" s="6">
        <v>44864</v>
      </c>
      <c r="T11" s="4" t="s">
        <v>34</v>
      </c>
      <c r="U11" s="4">
        <v>-334</v>
      </c>
      <c r="V11" s="4">
        <v>0</v>
      </c>
      <c r="W11" s="4">
        <v>0</v>
      </c>
      <c r="X11" s="4" t="s">
        <v>41</v>
      </c>
      <c r="Y11" s="4" t="s">
        <v>56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69</v>
      </c>
      <c r="E12" s="4" t="s">
        <v>70</v>
      </c>
      <c r="F12" s="6">
        <v>44849</v>
      </c>
      <c r="G12" s="6">
        <v>44850</v>
      </c>
      <c r="H12" s="4">
        <v>1</v>
      </c>
      <c r="I12" s="4">
        <v>1</v>
      </c>
      <c r="J12" s="4">
        <v>1</v>
      </c>
      <c r="K12" s="4" t="s">
        <v>30</v>
      </c>
      <c r="L12" s="4">
        <v>1819</v>
      </c>
      <c r="M12" s="4">
        <v>1819</v>
      </c>
      <c r="N12" s="4" t="s">
        <v>71</v>
      </c>
      <c r="O12" s="4" t="s">
        <v>72</v>
      </c>
      <c r="P12" s="4" t="s">
        <v>33</v>
      </c>
      <c r="Q12" s="4">
        <v>0</v>
      </c>
      <c r="R12" s="7">
        <v>44827</v>
      </c>
      <c r="S12" s="6">
        <v>44865</v>
      </c>
      <c r="T12" s="4" t="s">
        <v>34</v>
      </c>
      <c r="U12" s="4">
        <v>1819</v>
      </c>
      <c r="V12" s="4">
        <v>0</v>
      </c>
      <c r="W12" s="4">
        <v>0</v>
      </c>
      <c r="X12" s="4" t="s">
        <v>41</v>
      </c>
      <c r="Y12" s="4" t="s">
        <v>41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43</v>
      </c>
      <c r="E13" s="4" t="s">
        <v>74</v>
      </c>
      <c r="F13" s="6">
        <v>44848</v>
      </c>
      <c r="G13" s="6">
        <v>44850</v>
      </c>
      <c r="H13" s="4">
        <v>1</v>
      </c>
      <c r="I13" s="4">
        <v>2</v>
      </c>
      <c r="J13" s="4">
        <v>2</v>
      </c>
      <c r="K13" s="4" t="s">
        <v>30</v>
      </c>
      <c r="L13" s="4">
        <v>660</v>
      </c>
      <c r="M13" s="4">
        <v>660</v>
      </c>
      <c r="N13" s="4" t="s">
        <v>75</v>
      </c>
      <c r="O13" s="4" t="s">
        <v>72</v>
      </c>
      <c r="P13" s="4" t="s">
        <v>33</v>
      </c>
      <c r="Q13" s="4">
        <v>0</v>
      </c>
      <c r="R13" s="7">
        <v>44844</v>
      </c>
      <c r="S13" s="6">
        <v>44865</v>
      </c>
      <c r="T13" s="4" t="s">
        <v>34</v>
      </c>
      <c r="U13" s="4">
        <v>660</v>
      </c>
      <c r="V13" s="4">
        <v>0</v>
      </c>
      <c r="W13" s="4">
        <v>0</v>
      </c>
      <c r="X13" s="4" t="s">
        <v>41</v>
      </c>
      <c r="Y13" s="4" t="s">
        <v>76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43</v>
      </c>
      <c r="E14" s="4" t="s">
        <v>74</v>
      </c>
      <c r="F14" s="6">
        <v>44849</v>
      </c>
      <c r="G14" s="6">
        <v>44850</v>
      </c>
      <c r="H14" s="4">
        <v>1</v>
      </c>
      <c r="I14" s="4">
        <v>1</v>
      </c>
      <c r="J14" s="4">
        <v>1</v>
      </c>
      <c r="K14" s="4" t="s">
        <v>30</v>
      </c>
      <c r="L14" s="4">
        <v>334</v>
      </c>
      <c r="M14" s="4">
        <v>334</v>
      </c>
      <c r="N14" s="4" t="s">
        <v>78</v>
      </c>
      <c r="O14" s="4" t="s">
        <v>72</v>
      </c>
      <c r="P14" s="4" t="s">
        <v>33</v>
      </c>
      <c r="Q14" s="4">
        <v>0</v>
      </c>
      <c r="R14" s="7">
        <v>44847</v>
      </c>
      <c r="S14" s="6">
        <v>44865</v>
      </c>
      <c r="T14" s="4" t="s">
        <v>34</v>
      </c>
      <c r="U14" s="4">
        <v>334</v>
      </c>
      <c r="V14" s="4">
        <v>0</v>
      </c>
      <c r="W14" s="4">
        <v>0</v>
      </c>
      <c r="X14" s="4" t="s">
        <v>41</v>
      </c>
      <c r="Y14" s="4" t="s">
        <v>79</v>
      </c>
    </row>
    <row r="15" s="4" customFormat="1" spans="1:25">
      <c r="A15" s="4" t="s">
        <v>80</v>
      </c>
      <c r="B15" s="4" t="s">
        <v>26</v>
      </c>
      <c r="C15" s="4" t="s">
        <v>27</v>
      </c>
      <c r="D15" s="4" t="s">
        <v>43</v>
      </c>
      <c r="E15" s="4" t="s">
        <v>74</v>
      </c>
      <c r="F15" s="6">
        <v>44849</v>
      </c>
      <c r="G15" s="6">
        <v>44850</v>
      </c>
      <c r="H15" s="4">
        <v>1</v>
      </c>
      <c r="I15" s="4">
        <v>1</v>
      </c>
      <c r="J15" s="4">
        <v>1</v>
      </c>
      <c r="K15" s="4" t="s">
        <v>30</v>
      </c>
      <c r="L15" s="4">
        <v>334</v>
      </c>
      <c r="M15" s="4">
        <v>334</v>
      </c>
      <c r="N15" s="4" t="s">
        <v>81</v>
      </c>
      <c r="O15" s="4" t="s">
        <v>72</v>
      </c>
      <c r="P15" s="4" t="s">
        <v>33</v>
      </c>
      <c r="Q15" s="4">
        <v>0</v>
      </c>
      <c r="R15" s="7">
        <v>44847</v>
      </c>
      <c r="S15" s="6">
        <v>44865</v>
      </c>
      <c r="T15" s="4" t="s">
        <v>34</v>
      </c>
      <c r="U15" s="4">
        <v>334</v>
      </c>
      <c r="V15" s="4">
        <v>0</v>
      </c>
      <c r="W15" s="4">
        <v>0</v>
      </c>
      <c r="X15" s="4" t="s">
        <v>41</v>
      </c>
      <c r="Y15" s="4" t="s">
        <v>82</v>
      </c>
    </row>
    <row r="16" s="4" customFormat="1" spans="1:25">
      <c r="A16" s="4" t="s">
        <v>83</v>
      </c>
      <c r="B16" s="4" t="s">
        <v>26</v>
      </c>
      <c r="C16" s="4" t="s">
        <v>27</v>
      </c>
      <c r="D16" s="4" t="s">
        <v>84</v>
      </c>
      <c r="E16" s="4" t="s">
        <v>85</v>
      </c>
      <c r="F16" s="6">
        <v>44849</v>
      </c>
      <c r="G16" s="6">
        <v>44850</v>
      </c>
      <c r="H16" s="4">
        <v>1</v>
      </c>
      <c r="I16" s="4">
        <v>1</v>
      </c>
      <c r="J16" s="4">
        <v>1</v>
      </c>
      <c r="K16" s="4" t="s">
        <v>30</v>
      </c>
      <c r="L16" s="4">
        <v>285</v>
      </c>
      <c r="M16" s="4">
        <v>285</v>
      </c>
      <c r="N16" s="4" t="s">
        <v>86</v>
      </c>
      <c r="O16" s="4" t="s">
        <v>72</v>
      </c>
      <c r="P16" s="4" t="s">
        <v>33</v>
      </c>
      <c r="Q16" s="4">
        <v>0</v>
      </c>
      <c r="R16" s="7">
        <v>44848</v>
      </c>
      <c r="S16" s="6">
        <v>44865</v>
      </c>
      <c r="T16" s="4" t="s">
        <v>34</v>
      </c>
      <c r="U16" s="4">
        <v>285</v>
      </c>
      <c r="V16" s="4">
        <v>0</v>
      </c>
      <c r="W16" s="4">
        <v>0</v>
      </c>
      <c r="X16" s="4" t="s">
        <v>87</v>
      </c>
      <c r="Y16" s="4" t="s">
        <v>88</v>
      </c>
    </row>
    <row r="17" s="4" customFormat="1" spans="1:25">
      <c r="A17" s="4" t="s">
        <v>89</v>
      </c>
      <c r="B17" s="4" t="s">
        <v>26</v>
      </c>
      <c r="C17" s="4" t="s">
        <v>27</v>
      </c>
      <c r="D17" s="4" t="s">
        <v>90</v>
      </c>
      <c r="E17" s="4" t="s">
        <v>91</v>
      </c>
      <c r="F17" s="6">
        <v>44849</v>
      </c>
      <c r="G17" s="6">
        <v>44850</v>
      </c>
      <c r="H17" s="4">
        <v>1</v>
      </c>
      <c r="I17" s="4">
        <v>1</v>
      </c>
      <c r="J17" s="4">
        <v>1</v>
      </c>
      <c r="K17" s="4" t="s">
        <v>30</v>
      </c>
      <c r="L17" s="4">
        <v>805</v>
      </c>
      <c r="M17" s="4">
        <v>805</v>
      </c>
      <c r="N17" s="4" t="s">
        <v>92</v>
      </c>
      <c r="O17" s="4" t="s">
        <v>72</v>
      </c>
      <c r="P17" s="4" t="s">
        <v>33</v>
      </c>
      <c r="Q17" s="4">
        <v>0</v>
      </c>
      <c r="R17" s="7">
        <v>44849</v>
      </c>
      <c r="S17" s="6">
        <v>44865</v>
      </c>
      <c r="T17" s="4" t="s">
        <v>34</v>
      </c>
      <c r="U17" s="4">
        <v>805</v>
      </c>
      <c r="V17" s="4">
        <v>0</v>
      </c>
      <c r="W17" s="4">
        <v>0</v>
      </c>
      <c r="X17" s="4" t="s">
        <v>41</v>
      </c>
      <c r="Y17" s="4" t="s">
        <v>41</v>
      </c>
    </row>
    <row r="18" s="4" customFormat="1" spans="1:25">
      <c r="A18" s="4" t="s">
        <v>93</v>
      </c>
      <c r="B18" s="4" t="s">
        <v>26</v>
      </c>
      <c r="C18" s="4" t="s">
        <v>27</v>
      </c>
      <c r="D18" s="4" t="s">
        <v>94</v>
      </c>
      <c r="E18" s="4" t="s">
        <v>95</v>
      </c>
      <c r="F18" s="6">
        <v>44849</v>
      </c>
      <c r="G18" s="6">
        <v>44850</v>
      </c>
      <c r="H18" s="4">
        <v>1</v>
      </c>
      <c r="I18" s="4">
        <v>1</v>
      </c>
      <c r="J18" s="4">
        <v>1</v>
      </c>
      <c r="K18" s="4" t="s">
        <v>30</v>
      </c>
      <c r="L18" s="4">
        <v>707</v>
      </c>
      <c r="M18" s="4">
        <v>707</v>
      </c>
      <c r="N18" s="4" t="s">
        <v>96</v>
      </c>
      <c r="O18" s="4" t="s">
        <v>72</v>
      </c>
      <c r="P18" s="4" t="s">
        <v>33</v>
      </c>
      <c r="Q18" s="4">
        <v>0</v>
      </c>
      <c r="R18" s="7">
        <v>44849</v>
      </c>
      <c r="S18" s="6">
        <v>44865</v>
      </c>
      <c r="T18" s="4" t="s">
        <v>34</v>
      </c>
      <c r="U18" s="4">
        <v>707</v>
      </c>
      <c r="V18" s="4">
        <v>0</v>
      </c>
      <c r="W18" s="4">
        <v>0</v>
      </c>
      <c r="X18" s="4" t="s">
        <v>41</v>
      </c>
      <c r="Y18" s="4" t="s">
        <v>97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A21" sqref="A21:A22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98</v>
      </c>
    </row>
    <row r="2" s="4" customFormat="1" spans="1:9">
      <c r="A2" s="5">
        <v>21218962820</v>
      </c>
      <c r="B2" s="6">
        <v>44846</v>
      </c>
      <c r="C2" s="6">
        <v>44849</v>
      </c>
      <c r="D2" s="4">
        <v>1534</v>
      </c>
      <c r="E2" s="4" t="str">
        <f>VLOOKUP(A2,HOP!A:L,12,0)</f>
        <v>1533.99</v>
      </c>
      <c r="F2" s="4" t="str">
        <f>VLOOKUP(A2,HOP!A:C,3,0)</f>
        <v>2713224</v>
      </c>
      <c r="G2" s="4">
        <f>D2-E2</f>
        <v>0.00999999999999091</v>
      </c>
      <c r="H2" s="4" t="str">
        <f>$H$1&amp;F2</f>
        <v>，2713224</v>
      </c>
      <c r="I2" s="4" t="str">
        <f>VLOOKUP(A2,HOP!A:U,21,0)</f>
        <v>直连</v>
      </c>
    </row>
    <row r="3" s="4" customFormat="1" spans="1:9">
      <c r="A3" s="5">
        <v>21364435376</v>
      </c>
      <c r="B3" s="6">
        <v>44848</v>
      </c>
      <c r="C3" s="6">
        <v>44849</v>
      </c>
      <c r="D3" s="4">
        <v>708</v>
      </c>
      <c r="E3" s="4" t="str">
        <f>VLOOKUP(A3,HOP!A:L,12,0)</f>
        <v>708.00</v>
      </c>
      <c r="F3" s="4" t="str">
        <f>VLOOKUP(A3,HOP!A:C,3,0)</f>
        <v>2730559</v>
      </c>
      <c r="G3" s="4">
        <f t="shared" ref="G3:G16" si="0">D3-E3</f>
        <v>0</v>
      </c>
      <c r="H3" s="4" t="str">
        <f t="shared" ref="H3:H16" si="1">$H$1&amp;F3</f>
        <v>，2730559</v>
      </c>
      <c r="I3" s="4" t="str">
        <f>VLOOKUP(A3,HOP!A:U,21,0)</f>
        <v>直连</v>
      </c>
    </row>
    <row r="4" s="4" customFormat="1" spans="1:9">
      <c r="A4" s="5">
        <v>21376051701</v>
      </c>
      <c r="B4" s="6">
        <v>44848</v>
      </c>
      <c r="C4" s="6">
        <v>44849</v>
      </c>
      <c r="D4" s="4">
        <v>330</v>
      </c>
      <c r="E4" s="4" t="str">
        <f>VLOOKUP(A4,HOP!A:L,12,0)</f>
        <v>330.00</v>
      </c>
      <c r="F4" s="4" t="str">
        <f>VLOOKUP(A4,HOP!A:C,3,0)</f>
        <v>2733124</v>
      </c>
      <c r="G4" s="4">
        <f t="shared" si="0"/>
        <v>0</v>
      </c>
      <c r="H4" s="4" t="str">
        <f t="shared" si="1"/>
        <v>，2733124</v>
      </c>
      <c r="I4" s="4" t="str">
        <f>VLOOKUP(A4,HOP!A:U,21,0)</f>
        <v>直连</v>
      </c>
    </row>
    <row r="5" s="4" customFormat="1" hidden="1" spans="1:9">
      <c r="A5" s="5">
        <v>21424799673</v>
      </c>
      <c r="B5" s="6">
        <v>44847</v>
      </c>
      <c r="C5" s="6">
        <v>44849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21432809893</v>
      </c>
      <c r="B6" s="6">
        <v>44848</v>
      </c>
      <c r="C6" s="6">
        <v>44849</v>
      </c>
      <c r="D6" s="4">
        <v>334</v>
      </c>
      <c r="E6" s="4" t="str">
        <f>VLOOKUP(A6,HOP!A:L,12,0)</f>
        <v>334.00</v>
      </c>
      <c r="F6" s="4" t="str">
        <f>VLOOKUP(A6,HOP!A:C,3,0)</f>
        <v>2736575</v>
      </c>
      <c r="G6" s="4">
        <f t="shared" si="0"/>
        <v>0</v>
      </c>
      <c r="H6" s="4" t="str">
        <f t="shared" si="1"/>
        <v>，2736575</v>
      </c>
      <c r="I6" s="4" t="str">
        <f>VLOOKUP(A6,HOP!A:U,21,0)</f>
        <v>直连</v>
      </c>
    </row>
    <row r="7" s="4" customFormat="1" hidden="1" spans="1:9">
      <c r="A7" s="5">
        <v>21432890755</v>
      </c>
      <c r="B7" s="6">
        <v>44848</v>
      </c>
      <c r="C7" s="6">
        <v>44849</v>
      </c>
      <c r="D7" s="4">
        <v>0</v>
      </c>
      <c r="E7" s="4" t="str">
        <f>VLOOKUP(A7,HOP!A:L,12,0)</f>
        <v>0.00</v>
      </c>
      <c r="F7" s="4" t="str">
        <f>VLOOKUP(A7,HOP!A:C,3,0)</f>
        <v>2736588</v>
      </c>
      <c r="G7" s="4">
        <f t="shared" si="0"/>
        <v>0</v>
      </c>
      <c r="H7" s="4" t="str">
        <f t="shared" si="1"/>
        <v>，2736588</v>
      </c>
      <c r="I7" s="4" t="str">
        <f>VLOOKUP(A7,HOP!A:U,21,0)</f>
        <v>直连</v>
      </c>
    </row>
    <row r="8" s="4" customFormat="1" spans="1:9">
      <c r="A8" s="5">
        <v>21448285736</v>
      </c>
      <c r="B8" s="6">
        <v>44848</v>
      </c>
      <c r="C8" s="6">
        <v>44849</v>
      </c>
      <c r="D8" s="4">
        <v>446</v>
      </c>
      <c r="E8" s="4" t="str">
        <f>VLOOKUP(A8,HOP!A:L,12,0)</f>
        <v>446.00</v>
      </c>
      <c r="F8" s="4" t="str">
        <f>VLOOKUP(A8,HOP!A:C,3,0)</f>
        <v>2739183</v>
      </c>
      <c r="G8" s="4">
        <f t="shared" si="0"/>
        <v>0</v>
      </c>
      <c r="H8" s="4" t="str">
        <f t="shared" si="1"/>
        <v>，2739183</v>
      </c>
      <c r="I8" s="4" t="str">
        <f>VLOOKUP(A8,HOP!A:U,21,0)</f>
        <v>直连</v>
      </c>
    </row>
    <row r="9" s="4" customFormat="1" spans="1:9">
      <c r="A9" s="5">
        <v>21448706773</v>
      </c>
      <c r="B9" s="6">
        <v>44848</v>
      </c>
      <c r="C9" s="6">
        <v>44849</v>
      </c>
      <c r="D9" s="4">
        <v>393</v>
      </c>
      <c r="E9" s="4" t="str">
        <f>VLOOKUP(A9,HOP!A:L,12,0)</f>
        <v>393.00</v>
      </c>
      <c r="F9" s="4" t="str">
        <f>VLOOKUP(A9,HOP!A:C,3,0)</f>
        <v>2739260</v>
      </c>
      <c r="G9" s="4">
        <f t="shared" si="0"/>
        <v>0</v>
      </c>
      <c r="H9" s="4" t="str">
        <f t="shared" si="1"/>
        <v>，2739260</v>
      </c>
      <c r="I9" s="4" t="str">
        <f>VLOOKUP(A9,HOP!A:U,21,0)</f>
        <v>直连</v>
      </c>
    </row>
    <row r="10" s="4" customFormat="1" spans="1:9">
      <c r="A10" s="5">
        <v>21130861065</v>
      </c>
      <c r="B10" s="6">
        <v>44849</v>
      </c>
      <c r="C10" s="6">
        <v>44850</v>
      </c>
      <c r="D10" s="4">
        <v>1819</v>
      </c>
      <c r="E10" s="4" t="str">
        <f>VLOOKUP(A10,HOP!A:L,12,0)</f>
        <v>1819.00</v>
      </c>
      <c r="F10" s="4" t="str">
        <f>VLOOKUP(A10,HOP!A:C,3,0)</f>
        <v>2705257</v>
      </c>
      <c r="G10" s="4">
        <f t="shared" si="0"/>
        <v>0</v>
      </c>
      <c r="H10" s="4" t="str">
        <f t="shared" si="1"/>
        <v>，2705257</v>
      </c>
      <c r="I10" s="4" t="str">
        <f>VLOOKUP(A10,HOP!A:U,21,0)</f>
        <v>直连</v>
      </c>
    </row>
    <row r="11" s="4" customFormat="1" spans="1:9">
      <c r="A11" s="5">
        <v>21375111886</v>
      </c>
      <c r="B11" s="6">
        <v>44848</v>
      </c>
      <c r="C11" s="6">
        <v>44850</v>
      </c>
      <c r="D11" s="4">
        <v>660</v>
      </c>
      <c r="E11" s="4" t="str">
        <f>VLOOKUP(A11,HOP!A:L,12,0)</f>
        <v>660.00</v>
      </c>
      <c r="F11" s="4" t="str">
        <f>VLOOKUP(A11,HOP!A:C,3,0)</f>
        <v>2732843</v>
      </c>
      <c r="G11" s="4">
        <f t="shared" si="0"/>
        <v>0</v>
      </c>
      <c r="H11" s="4" t="str">
        <f t="shared" si="1"/>
        <v>，2732843</v>
      </c>
      <c r="I11" s="4" t="str">
        <f>VLOOKUP(A11,HOP!A:U,21,0)</f>
        <v>直连</v>
      </c>
    </row>
    <row r="12" s="4" customFormat="1" spans="1:9">
      <c r="A12" s="5">
        <v>21440890493</v>
      </c>
      <c r="B12" s="6">
        <v>44849</v>
      </c>
      <c r="C12" s="6">
        <v>44850</v>
      </c>
      <c r="D12" s="4">
        <v>334</v>
      </c>
      <c r="E12" s="4" t="str">
        <f>VLOOKUP(A12,HOP!A:L,12,0)</f>
        <v>334.00</v>
      </c>
      <c r="F12" s="4" t="str">
        <f>VLOOKUP(A12,HOP!A:C,3,0)</f>
        <v>2737869</v>
      </c>
      <c r="G12" s="4">
        <f t="shared" si="0"/>
        <v>0</v>
      </c>
      <c r="H12" s="4" t="str">
        <f t="shared" si="1"/>
        <v>，2737869</v>
      </c>
      <c r="I12" s="4" t="str">
        <f>VLOOKUP(A12,HOP!A:U,21,0)</f>
        <v>直连</v>
      </c>
    </row>
    <row r="13" s="4" customFormat="1" spans="1:9">
      <c r="A13" s="5">
        <v>21444694253</v>
      </c>
      <c r="B13" s="6">
        <v>44849</v>
      </c>
      <c r="C13" s="6">
        <v>44850</v>
      </c>
      <c r="D13" s="4">
        <v>334</v>
      </c>
      <c r="E13" s="4" t="str">
        <f>VLOOKUP(A13,HOP!A:L,12,0)</f>
        <v>334.00</v>
      </c>
      <c r="F13" s="4" t="str">
        <f>VLOOKUP(A13,HOP!A:C,3,0)</f>
        <v>2738440</v>
      </c>
      <c r="G13" s="4">
        <f t="shared" si="0"/>
        <v>0</v>
      </c>
      <c r="H13" s="4" t="str">
        <f t="shared" si="1"/>
        <v>，2738440</v>
      </c>
      <c r="I13" s="4" t="str">
        <f>VLOOKUP(A13,HOP!A:U,21,0)</f>
        <v>直连</v>
      </c>
    </row>
    <row r="14" s="4" customFormat="1" spans="1:9">
      <c r="A14" s="5">
        <v>999221453194708</v>
      </c>
      <c r="B14" s="6">
        <v>44849</v>
      </c>
      <c r="C14" s="6">
        <v>44850</v>
      </c>
      <c r="D14" s="4">
        <v>285</v>
      </c>
      <c r="E14" s="4" t="str">
        <f>VLOOKUP(A14,HOP!A:L,12,0)</f>
        <v>285.00</v>
      </c>
      <c r="F14" s="4" t="str">
        <f>VLOOKUP(A14,HOP!A:C,3,0)</f>
        <v>2740057</v>
      </c>
      <c r="G14" s="4">
        <f t="shared" si="0"/>
        <v>0</v>
      </c>
      <c r="H14" s="4" t="str">
        <f t="shared" si="1"/>
        <v>，2740057</v>
      </c>
      <c r="I14" s="4" t="str">
        <f>VLOOKUP(A14,HOP!A:U,21,0)</f>
        <v>直连</v>
      </c>
    </row>
    <row r="15" s="4" customFormat="1" spans="1:9">
      <c r="A15" s="5">
        <v>21458149076</v>
      </c>
      <c r="B15" s="6">
        <v>44849</v>
      </c>
      <c r="C15" s="6">
        <v>44850</v>
      </c>
      <c r="D15" s="4">
        <v>805</v>
      </c>
      <c r="E15" s="4" t="str">
        <f>VLOOKUP(A15,HOP!A:L,12,0)</f>
        <v>805.00</v>
      </c>
      <c r="F15" s="4" t="str">
        <f>VLOOKUP(A15,HOP!A:C,3,0)</f>
        <v>2741013</v>
      </c>
      <c r="G15" s="4">
        <f t="shared" si="0"/>
        <v>0</v>
      </c>
      <c r="H15" s="4" t="str">
        <f t="shared" si="1"/>
        <v>，2741013</v>
      </c>
      <c r="I15" s="4" t="str">
        <f>VLOOKUP(A15,HOP!A:U,21,0)</f>
        <v>直连</v>
      </c>
    </row>
    <row r="16" s="4" customFormat="1" spans="1:9">
      <c r="A16" s="5">
        <v>21460573435</v>
      </c>
      <c r="B16" s="6">
        <v>44849</v>
      </c>
      <c r="C16" s="6">
        <v>44850</v>
      </c>
      <c r="D16" s="4">
        <v>707</v>
      </c>
      <c r="E16" s="4" t="str">
        <f>VLOOKUP(A16,HOP!A:L,12,0)</f>
        <v>707.00</v>
      </c>
      <c r="F16" s="4" t="str">
        <f>VLOOKUP(A16,HOP!A:C,3,0)</f>
        <v>2741567</v>
      </c>
      <c r="G16" s="4">
        <f t="shared" si="0"/>
        <v>0</v>
      </c>
      <c r="H16" s="4" t="str">
        <f t="shared" si="1"/>
        <v>，2741567</v>
      </c>
      <c r="I16" s="4" t="str">
        <f>VLOOKUP(A16,HOP!A:U,21,0)</f>
        <v>直连</v>
      </c>
    </row>
    <row r="18" spans="4:4">
      <c r="D18" s="4">
        <f>SUM(D2:D17)</f>
        <v>8689</v>
      </c>
    </row>
    <row r="19" spans="4:4">
      <c r="D19" s="4" t="s">
        <v>99</v>
      </c>
    </row>
    <row r="21" spans="1:1">
      <c r="A21" s="4" t="s">
        <v>100</v>
      </c>
    </row>
    <row r="22" spans="1:1">
      <c r="A22" s="4" t="s">
        <v>101</v>
      </c>
    </row>
  </sheetData>
  <autoFilter ref="A1:XFD19">
    <filterColumn colId="3">
      <filters blank="1">
        <filter val="330"/>
        <filter val="660"/>
        <filter val="393"/>
        <filter val="334"/>
        <filter val="1534"/>
        <filter val="285"/>
        <filter val="805"/>
        <filter val="446"/>
        <filter val="707"/>
        <filter val="708"/>
        <filter val="1819"/>
        <filter val="8689"/>
        <filter val="8689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102</v>
      </c>
      <c r="B1" s="2" t="s">
        <v>103</v>
      </c>
      <c r="C1" s="2" t="s">
        <v>104</v>
      </c>
      <c r="D1" s="2" t="s">
        <v>105</v>
      </c>
      <c r="E1" s="2" t="s">
        <v>13</v>
      </c>
      <c r="F1" s="2" t="s">
        <v>5</v>
      </c>
      <c r="G1" s="2" t="s">
        <v>6</v>
      </c>
      <c r="H1" s="2" t="s">
        <v>106</v>
      </c>
      <c r="I1" s="2" t="s">
        <v>107</v>
      </c>
      <c r="J1" s="2" t="s">
        <v>108</v>
      </c>
      <c r="K1" s="2" t="s">
        <v>109</v>
      </c>
      <c r="L1" s="2" t="s">
        <v>110</v>
      </c>
      <c r="M1" s="2" t="s">
        <v>111</v>
      </c>
      <c r="N1" s="2" t="s">
        <v>112</v>
      </c>
      <c r="O1" s="2" t="s">
        <v>113</v>
      </c>
      <c r="P1" s="2" t="s">
        <v>114</v>
      </c>
      <c r="Q1" s="2" t="s">
        <v>115</v>
      </c>
      <c r="R1" s="2" t="s">
        <v>116</v>
      </c>
      <c r="S1" s="2" t="s">
        <v>117</v>
      </c>
      <c r="T1" s="2" t="s">
        <v>118</v>
      </c>
      <c r="U1" s="2" t="s">
        <v>119</v>
      </c>
      <c r="V1" s="2" t="s">
        <v>120</v>
      </c>
    </row>
    <row r="2" s="1" customFormat="1" spans="1:22">
      <c r="A2" s="3">
        <v>21460573435</v>
      </c>
      <c r="B2" s="1" t="s">
        <v>121</v>
      </c>
      <c r="C2" s="1" t="s">
        <v>122</v>
      </c>
      <c r="D2" s="1" t="s">
        <v>123</v>
      </c>
      <c r="E2" s="1" t="s">
        <v>124</v>
      </c>
      <c r="F2" s="1" t="s">
        <v>121</v>
      </c>
      <c r="G2" s="1" t="s">
        <v>125</v>
      </c>
      <c r="H2" s="1" t="s">
        <v>126</v>
      </c>
      <c r="I2" s="1" t="s">
        <v>127</v>
      </c>
      <c r="J2" s="1" t="s">
        <v>128</v>
      </c>
      <c r="K2" s="1" t="s">
        <v>127</v>
      </c>
      <c r="L2" s="1" t="s">
        <v>127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134</v>
      </c>
      <c r="T2" s="1" t="s">
        <v>135</v>
      </c>
      <c r="U2" s="1" t="s">
        <v>136</v>
      </c>
      <c r="V2" s="1" t="s">
        <v>137</v>
      </c>
    </row>
    <row r="3" s="1" customFormat="1" spans="1:22">
      <c r="A3" s="3">
        <v>21458149076</v>
      </c>
      <c r="B3" s="1" t="s">
        <v>121</v>
      </c>
      <c r="C3" s="1" t="s">
        <v>138</v>
      </c>
      <c r="D3" s="1" t="s">
        <v>139</v>
      </c>
      <c r="E3" s="1" t="s">
        <v>140</v>
      </c>
      <c r="F3" s="1" t="s">
        <v>121</v>
      </c>
      <c r="G3" s="1" t="s">
        <v>125</v>
      </c>
      <c r="H3" s="1" t="s">
        <v>126</v>
      </c>
      <c r="I3" s="1" t="s">
        <v>141</v>
      </c>
      <c r="J3" s="1" t="s">
        <v>128</v>
      </c>
      <c r="K3" s="1" t="s">
        <v>141</v>
      </c>
      <c r="L3" s="1" t="s">
        <v>141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142</v>
      </c>
      <c r="S3" s="1" t="s">
        <v>134</v>
      </c>
      <c r="T3" s="1" t="s">
        <v>135</v>
      </c>
      <c r="U3" s="1" t="s">
        <v>136</v>
      </c>
      <c r="V3" s="1" t="s">
        <v>137</v>
      </c>
    </row>
    <row r="4" s="1" customFormat="1" spans="1:22">
      <c r="A4" s="3">
        <v>999221453194708</v>
      </c>
      <c r="B4" s="1" t="s">
        <v>143</v>
      </c>
      <c r="C4" s="1" t="s">
        <v>144</v>
      </c>
      <c r="D4" s="1" t="s">
        <v>145</v>
      </c>
      <c r="E4" s="1" t="s">
        <v>86</v>
      </c>
      <c r="F4" s="1" t="s">
        <v>121</v>
      </c>
      <c r="G4" s="1" t="s">
        <v>125</v>
      </c>
      <c r="H4" s="1" t="s">
        <v>126</v>
      </c>
      <c r="I4" s="1" t="s">
        <v>146</v>
      </c>
      <c r="J4" s="1" t="s">
        <v>128</v>
      </c>
      <c r="K4" s="1" t="s">
        <v>146</v>
      </c>
      <c r="L4" s="1" t="s">
        <v>146</v>
      </c>
      <c r="M4" s="1" t="s">
        <v>129</v>
      </c>
      <c r="N4" s="1" t="s">
        <v>129</v>
      </c>
      <c r="O4" s="1" t="s">
        <v>130</v>
      </c>
      <c r="P4" s="1" t="s">
        <v>131</v>
      </c>
      <c r="Q4" s="1" t="s">
        <v>132</v>
      </c>
      <c r="R4" s="1" t="s">
        <v>147</v>
      </c>
      <c r="S4" s="1" t="s">
        <v>134</v>
      </c>
      <c r="T4" s="1" t="s">
        <v>135</v>
      </c>
      <c r="U4" s="1" t="s">
        <v>136</v>
      </c>
      <c r="V4" s="1" t="s">
        <v>137</v>
      </c>
    </row>
    <row r="5" s="1" customFormat="1" spans="1:22">
      <c r="A5" s="3">
        <v>21448706773</v>
      </c>
      <c r="B5" s="1" t="s">
        <v>143</v>
      </c>
      <c r="C5" s="1" t="s">
        <v>148</v>
      </c>
      <c r="D5" s="1" t="s">
        <v>149</v>
      </c>
      <c r="E5" s="1" t="s">
        <v>150</v>
      </c>
      <c r="F5" s="1" t="s">
        <v>143</v>
      </c>
      <c r="G5" s="1" t="s">
        <v>121</v>
      </c>
      <c r="H5" s="1" t="s">
        <v>126</v>
      </c>
      <c r="I5" s="1" t="s">
        <v>151</v>
      </c>
      <c r="J5" s="1" t="s">
        <v>128</v>
      </c>
      <c r="K5" s="1" t="s">
        <v>151</v>
      </c>
      <c r="L5" s="1" t="s">
        <v>151</v>
      </c>
      <c r="M5" s="1" t="s">
        <v>129</v>
      </c>
      <c r="N5" s="1" t="s">
        <v>129</v>
      </c>
      <c r="O5" s="1" t="s">
        <v>130</v>
      </c>
      <c r="P5" s="1" t="s">
        <v>131</v>
      </c>
      <c r="Q5" s="1" t="s">
        <v>132</v>
      </c>
      <c r="R5" s="1" t="s">
        <v>152</v>
      </c>
      <c r="S5" s="1" t="s">
        <v>134</v>
      </c>
      <c r="T5" s="1" t="s">
        <v>135</v>
      </c>
      <c r="U5" s="1" t="s">
        <v>136</v>
      </c>
      <c r="V5" s="1" t="s">
        <v>137</v>
      </c>
    </row>
    <row r="6" s="1" customFormat="1" spans="1:22">
      <c r="A6" s="3">
        <v>21448285736</v>
      </c>
      <c r="B6" s="1" t="s">
        <v>143</v>
      </c>
      <c r="C6" s="1" t="s">
        <v>153</v>
      </c>
      <c r="D6" s="1" t="s">
        <v>154</v>
      </c>
      <c r="E6" s="1" t="s">
        <v>155</v>
      </c>
      <c r="F6" s="1" t="s">
        <v>143</v>
      </c>
      <c r="G6" s="1" t="s">
        <v>121</v>
      </c>
      <c r="H6" s="1" t="s">
        <v>126</v>
      </c>
      <c r="I6" s="1" t="s">
        <v>156</v>
      </c>
      <c r="J6" s="1" t="s">
        <v>128</v>
      </c>
      <c r="K6" s="1" t="s">
        <v>156</v>
      </c>
      <c r="L6" s="1" t="s">
        <v>156</v>
      </c>
      <c r="M6" s="1" t="s">
        <v>129</v>
      </c>
      <c r="N6" s="1" t="s">
        <v>129</v>
      </c>
      <c r="O6" s="1" t="s">
        <v>130</v>
      </c>
      <c r="P6" s="1" t="s">
        <v>131</v>
      </c>
      <c r="Q6" s="1" t="s">
        <v>132</v>
      </c>
      <c r="R6" s="1" t="s">
        <v>157</v>
      </c>
      <c r="S6" s="1" t="s">
        <v>134</v>
      </c>
      <c r="T6" s="1" t="s">
        <v>135</v>
      </c>
      <c r="U6" s="1" t="s">
        <v>136</v>
      </c>
      <c r="V6" s="1" t="s">
        <v>137</v>
      </c>
    </row>
    <row r="7" s="1" customFormat="1" spans="1:22">
      <c r="A7" s="3">
        <v>21444694253</v>
      </c>
      <c r="B7" s="1" t="s">
        <v>158</v>
      </c>
      <c r="C7" s="1" t="s">
        <v>159</v>
      </c>
      <c r="D7" s="1" t="s">
        <v>160</v>
      </c>
      <c r="E7" s="1" t="s">
        <v>161</v>
      </c>
      <c r="F7" s="1" t="s">
        <v>121</v>
      </c>
      <c r="G7" s="1" t="s">
        <v>125</v>
      </c>
      <c r="H7" s="1" t="s">
        <v>126</v>
      </c>
      <c r="I7" s="1" t="s">
        <v>162</v>
      </c>
      <c r="J7" s="1" t="s">
        <v>128</v>
      </c>
      <c r="K7" s="1" t="s">
        <v>162</v>
      </c>
      <c r="L7" s="1" t="s">
        <v>162</v>
      </c>
      <c r="M7" s="1" t="s">
        <v>129</v>
      </c>
      <c r="N7" s="1" t="s">
        <v>129</v>
      </c>
      <c r="O7" s="1" t="s">
        <v>130</v>
      </c>
      <c r="P7" s="1" t="s">
        <v>131</v>
      </c>
      <c r="Q7" s="1" t="s">
        <v>132</v>
      </c>
      <c r="R7" s="1" t="s">
        <v>163</v>
      </c>
      <c r="S7" s="1" t="s">
        <v>134</v>
      </c>
      <c r="T7" s="1" t="s">
        <v>135</v>
      </c>
      <c r="U7" s="1" t="s">
        <v>136</v>
      </c>
      <c r="V7" s="1" t="s">
        <v>137</v>
      </c>
    </row>
    <row r="8" s="1" customFormat="1" spans="1:22">
      <c r="A8" s="3">
        <v>21440890493</v>
      </c>
      <c r="B8" s="1" t="s">
        <v>158</v>
      </c>
      <c r="C8" s="1" t="s">
        <v>164</v>
      </c>
      <c r="D8" s="1" t="s">
        <v>160</v>
      </c>
      <c r="E8" s="1" t="s">
        <v>165</v>
      </c>
      <c r="F8" s="1" t="s">
        <v>121</v>
      </c>
      <c r="G8" s="1" t="s">
        <v>125</v>
      </c>
      <c r="H8" s="1" t="s">
        <v>126</v>
      </c>
      <c r="I8" s="1" t="s">
        <v>162</v>
      </c>
      <c r="J8" s="1" t="s">
        <v>128</v>
      </c>
      <c r="K8" s="1" t="s">
        <v>162</v>
      </c>
      <c r="L8" s="1" t="s">
        <v>162</v>
      </c>
      <c r="M8" s="1" t="s">
        <v>129</v>
      </c>
      <c r="N8" s="1" t="s">
        <v>129</v>
      </c>
      <c r="O8" s="1" t="s">
        <v>130</v>
      </c>
      <c r="P8" s="1" t="s">
        <v>131</v>
      </c>
      <c r="Q8" s="1" t="s">
        <v>132</v>
      </c>
      <c r="R8" s="1" t="s">
        <v>166</v>
      </c>
      <c r="S8" s="1" t="s">
        <v>134</v>
      </c>
      <c r="T8" s="1" t="s">
        <v>135</v>
      </c>
      <c r="U8" s="1" t="s">
        <v>136</v>
      </c>
      <c r="V8" s="1" t="s">
        <v>137</v>
      </c>
    </row>
    <row r="9" s="1" customFormat="1" spans="1:22">
      <c r="A9" s="3">
        <v>21432890755</v>
      </c>
      <c r="B9" s="1" t="s">
        <v>167</v>
      </c>
      <c r="C9" s="1" t="s">
        <v>168</v>
      </c>
      <c r="D9" s="1" t="s">
        <v>160</v>
      </c>
      <c r="E9" s="1" t="s">
        <v>169</v>
      </c>
      <c r="F9" s="1" t="s">
        <v>143</v>
      </c>
      <c r="G9" s="1" t="s">
        <v>121</v>
      </c>
      <c r="H9" s="1" t="s">
        <v>126</v>
      </c>
      <c r="I9" s="1" t="s">
        <v>130</v>
      </c>
      <c r="J9" s="1" t="s">
        <v>128</v>
      </c>
      <c r="K9" s="1" t="s">
        <v>130</v>
      </c>
      <c r="L9" s="1" t="s">
        <v>130</v>
      </c>
      <c r="M9" s="1" t="s">
        <v>129</v>
      </c>
      <c r="N9" s="1" t="s">
        <v>129</v>
      </c>
      <c r="O9" s="1" t="s">
        <v>130</v>
      </c>
      <c r="P9" s="1" t="s">
        <v>131</v>
      </c>
      <c r="Q9" s="1" t="s">
        <v>132</v>
      </c>
      <c r="R9" s="1" t="s">
        <v>170</v>
      </c>
      <c r="S9" s="1" t="s">
        <v>134</v>
      </c>
      <c r="T9" s="1" t="s">
        <v>135</v>
      </c>
      <c r="U9" s="1" t="s">
        <v>136</v>
      </c>
      <c r="V9" s="1" t="s">
        <v>137</v>
      </c>
    </row>
    <row r="10" s="1" customFormat="1" spans="1:22">
      <c r="A10" s="3">
        <v>21432809893</v>
      </c>
      <c r="B10" s="1" t="s">
        <v>167</v>
      </c>
      <c r="C10" s="1" t="s">
        <v>171</v>
      </c>
      <c r="D10" s="1" t="s">
        <v>160</v>
      </c>
      <c r="E10" s="1" t="s">
        <v>169</v>
      </c>
      <c r="F10" s="1" t="s">
        <v>143</v>
      </c>
      <c r="G10" s="1" t="s">
        <v>121</v>
      </c>
      <c r="H10" s="1" t="s">
        <v>126</v>
      </c>
      <c r="I10" s="1" t="s">
        <v>162</v>
      </c>
      <c r="J10" s="1" t="s">
        <v>128</v>
      </c>
      <c r="K10" s="1" t="s">
        <v>162</v>
      </c>
      <c r="L10" s="1" t="s">
        <v>162</v>
      </c>
      <c r="M10" s="1" t="s">
        <v>129</v>
      </c>
      <c r="N10" s="1" t="s">
        <v>129</v>
      </c>
      <c r="O10" s="1" t="s">
        <v>130</v>
      </c>
      <c r="P10" s="1" t="s">
        <v>131</v>
      </c>
      <c r="Q10" s="1" t="s">
        <v>132</v>
      </c>
      <c r="R10" s="1" t="s">
        <v>172</v>
      </c>
      <c r="S10" s="1" t="s">
        <v>134</v>
      </c>
      <c r="T10" s="1" t="s">
        <v>135</v>
      </c>
      <c r="U10" s="1" t="s">
        <v>136</v>
      </c>
      <c r="V10" s="1" t="s">
        <v>137</v>
      </c>
    </row>
    <row r="11" s="1" customFormat="1" spans="1:22">
      <c r="A11" s="3">
        <v>21376051701</v>
      </c>
      <c r="B11" s="1" t="s">
        <v>173</v>
      </c>
      <c r="C11" s="1" t="s">
        <v>174</v>
      </c>
      <c r="D11" s="1" t="s">
        <v>160</v>
      </c>
      <c r="E11" s="1" t="s">
        <v>175</v>
      </c>
      <c r="F11" s="1" t="s">
        <v>143</v>
      </c>
      <c r="G11" s="1" t="s">
        <v>121</v>
      </c>
      <c r="H11" s="1" t="s">
        <v>126</v>
      </c>
      <c r="I11" s="1" t="s">
        <v>176</v>
      </c>
      <c r="J11" s="1" t="s">
        <v>128</v>
      </c>
      <c r="K11" s="1" t="s">
        <v>176</v>
      </c>
      <c r="L11" s="1" t="s">
        <v>176</v>
      </c>
      <c r="M11" s="1" t="s">
        <v>129</v>
      </c>
      <c r="N11" s="1" t="s">
        <v>129</v>
      </c>
      <c r="O11" s="1" t="s">
        <v>130</v>
      </c>
      <c r="P11" s="1" t="s">
        <v>131</v>
      </c>
      <c r="Q11" s="1" t="s">
        <v>132</v>
      </c>
      <c r="R11" s="1" t="s">
        <v>177</v>
      </c>
      <c r="S11" s="1" t="s">
        <v>134</v>
      </c>
      <c r="T11" s="1" t="s">
        <v>135</v>
      </c>
      <c r="U11" s="1" t="s">
        <v>136</v>
      </c>
      <c r="V11" s="1" t="s">
        <v>137</v>
      </c>
    </row>
    <row r="12" s="1" customFormat="1" spans="1:22">
      <c r="A12" s="3">
        <v>21375111886</v>
      </c>
      <c r="B12" s="1" t="s">
        <v>173</v>
      </c>
      <c r="C12" s="1" t="s">
        <v>178</v>
      </c>
      <c r="D12" s="1" t="s">
        <v>160</v>
      </c>
      <c r="E12" s="1" t="s">
        <v>179</v>
      </c>
      <c r="F12" s="1" t="s">
        <v>143</v>
      </c>
      <c r="G12" s="1" t="s">
        <v>125</v>
      </c>
      <c r="H12" s="1" t="s">
        <v>126</v>
      </c>
      <c r="I12" s="1" t="s">
        <v>180</v>
      </c>
      <c r="J12" s="1" t="s">
        <v>128</v>
      </c>
      <c r="K12" s="1" t="s">
        <v>180</v>
      </c>
      <c r="L12" s="1" t="s">
        <v>180</v>
      </c>
      <c r="M12" s="1" t="s">
        <v>129</v>
      </c>
      <c r="N12" s="1" t="s">
        <v>129</v>
      </c>
      <c r="O12" s="1" t="s">
        <v>130</v>
      </c>
      <c r="P12" s="1" t="s">
        <v>131</v>
      </c>
      <c r="Q12" s="1" t="s">
        <v>132</v>
      </c>
      <c r="R12" s="1" t="s">
        <v>181</v>
      </c>
      <c r="S12" s="1" t="s">
        <v>134</v>
      </c>
      <c r="T12" s="1" t="s">
        <v>135</v>
      </c>
      <c r="U12" s="1" t="s">
        <v>136</v>
      </c>
      <c r="V12" s="1" t="s">
        <v>137</v>
      </c>
    </row>
    <row r="13" s="1" customFormat="1" spans="1:22">
      <c r="A13" s="3">
        <v>21364435376</v>
      </c>
      <c r="B13" s="1" t="s">
        <v>182</v>
      </c>
      <c r="C13" s="1" t="s">
        <v>183</v>
      </c>
      <c r="D13" s="1" t="s">
        <v>184</v>
      </c>
      <c r="E13" s="1" t="s">
        <v>185</v>
      </c>
      <c r="F13" s="1" t="s">
        <v>143</v>
      </c>
      <c r="G13" s="1" t="s">
        <v>121</v>
      </c>
      <c r="H13" s="1" t="s">
        <v>126</v>
      </c>
      <c r="I13" s="1" t="s">
        <v>186</v>
      </c>
      <c r="J13" s="1" t="s">
        <v>128</v>
      </c>
      <c r="K13" s="1" t="s">
        <v>186</v>
      </c>
      <c r="L13" s="1" t="s">
        <v>186</v>
      </c>
      <c r="M13" s="1" t="s">
        <v>129</v>
      </c>
      <c r="N13" s="1" t="s">
        <v>129</v>
      </c>
      <c r="O13" s="1" t="s">
        <v>130</v>
      </c>
      <c r="P13" s="1" t="s">
        <v>131</v>
      </c>
      <c r="Q13" s="1" t="s">
        <v>132</v>
      </c>
      <c r="R13" s="1" t="s">
        <v>187</v>
      </c>
      <c r="S13" s="1" t="s">
        <v>134</v>
      </c>
      <c r="T13" s="1" t="s">
        <v>135</v>
      </c>
      <c r="U13" s="1" t="s">
        <v>136</v>
      </c>
      <c r="V13" s="1" t="s">
        <v>137</v>
      </c>
    </row>
    <row r="14" s="1" customFormat="1" spans="1:22">
      <c r="A14" s="3">
        <v>21218962820</v>
      </c>
      <c r="B14" s="1" t="s">
        <v>188</v>
      </c>
      <c r="C14" s="1" t="s">
        <v>189</v>
      </c>
      <c r="D14" s="1" t="s">
        <v>190</v>
      </c>
      <c r="E14" s="1" t="s">
        <v>191</v>
      </c>
      <c r="F14" s="1" t="s">
        <v>167</v>
      </c>
      <c r="G14" s="1" t="s">
        <v>121</v>
      </c>
      <c r="H14" s="1" t="s">
        <v>126</v>
      </c>
      <c r="I14" s="1" t="s">
        <v>192</v>
      </c>
      <c r="J14" s="1" t="s">
        <v>128</v>
      </c>
      <c r="K14" s="1" t="s">
        <v>192</v>
      </c>
      <c r="L14" s="1" t="s">
        <v>192</v>
      </c>
      <c r="M14" s="1" t="s">
        <v>129</v>
      </c>
      <c r="N14" s="1" t="s">
        <v>129</v>
      </c>
      <c r="O14" s="1" t="s">
        <v>130</v>
      </c>
      <c r="P14" s="1" t="s">
        <v>131</v>
      </c>
      <c r="Q14" s="1" t="s">
        <v>132</v>
      </c>
      <c r="R14" s="1" t="s">
        <v>193</v>
      </c>
      <c r="S14" s="1" t="s">
        <v>134</v>
      </c>
      <c r="T14" s="1" t="s">
        <v>135</v>
      </c>
      <c r="U14" s="1" t="s">
        <v>136</v>
      </c>
      <c r="V14" s="1" t="s">
        <v>137</v>
      </c>
    </row>
    <row r="15" s="1" customFormat="1" spans="1:22">
      <c r="A15" s="3">
        <v>21130861065</v>
      </c>
      <c r="B15" s="1" t="s">
        <v>194</v>
      </c>
      <c r="C15" s="1" t="s">
        <v>195</v>
      </c>
      <c r="D15" s="1" t="s">
        <v>196</v>
      </c>
      <c r="E15" s="1" t="s">
        <v>197</v>
      </c>
      <c r="F15" s="1" t="s">
        <v>121</v>
      </c>
      <c r="G15" s="1" t="s">
        <v>125</v>
      </c>
      <c r="H15" s="1" t="s">
        <v>126</v>
      </c>
      <c r="I15" s="1" t="s">
        <v>198</v>
      </c>
      <c r="J15" s="1" t="s">
        <v>128</v>
      </c>
      <c r="K15" s="1" t="s">
        <v>198</v>
      </c>
      <c r="L15" s="1" t="s">
        <v>198</v>
      </c>
      <c r="M15" s="1" t="s">
        <v>129</v>
      </c>
      <c r="N15" s="1" t="s">
        <v>129</v>
      </c>
      <c r="O15" s="1" t="s">
        <v>130</v>
      </c>
      <c r="P15" s="1" t="s">
        <v>131</v>
      </c>
      <c r="Q15" s="1" t="s">
        <v>132</v>
      </c>
      <c r="R15" s="1" t="s">
        <v>199</v>
      </c>
      <c r="S15" s="1" t="s">
        <v>134</v>
      </c>
      <c r="T15" s="1" t="s">
        <v>135</v>
      </c>
      <c r="U15" s="1" t="s">
        <v>136</v>
      </c>
      <c r="V15" s="1" t="s">
        <v>137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2022-10-31T01:25:43Z</dcterms:created>
  <dcterms:modified xsi:type="dcterms:W3CDTF">2022-10-31T01:33:20Z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07486A743DAF42B48647396978B81695</vt:lpwstr>
  </property>
  <property fmtid="{D5CDD505-2E9C-101B-9397-08002B2CF9AE}" pid="3" name="KSOProductBuildVer">
    <vt:lpwstr>2052-11.1.0.12598</vt:lpwstr>
  </property>
</Properties>
</file>