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<sst xmlns="http://schemas.openxmlformats.org/spreadsheetml/2006/main" count="220" uniqueCount="108">
  <si>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</si>
  <si>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</si>
  <si>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</si>
  <si>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</si>
  <si>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</si>
  <si>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</si>
  <si>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</si>
  <si>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</si>
  <si>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</si>
  <si>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</si>
  <si>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</si>
  <si>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</si>
  <si>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</si>
  <si>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</si>
  <si>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</si>
  <si>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</si>
  <si>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</si>
  <si>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</si>
  <si>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</si>
  <si>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</si>
  <si>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</si>
  <si>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</si>
  <si>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</si>
  <si>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</si>
  <si>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</si>
  <si>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999221580826279	</t>
  </si>
  <si>
    <t>Ctrip</t>
  </si>
  <si>
    <t>正常</t>
  </si>
  <si>
    <t>[吉林市]吉林市政府亚朵酒店(65109060)</t>
  </si>
  <si>
    <t>雅致大床房&lt;双人入住&gt;&lt;内宾&gt;&lt;预付&gt;&lt;单早&gt;</t>
  </si>
  <si>
    <t>CNY</t>
  </si>
  <si>
    <t>董子祺</t>
  </si>
  <si>
    <t>CA11323221030CNY</t>
  </si>
  <si>
    <t>未提现</t>
  </si>
  <si>
    <t>携程开票</t>
  </si>
  <si>
    <t xml:space="preserve">2759888	</t>
  </si>
  <si>
    <t xml:space="preserve">	</t>
  </si>
  <si>
    <t xml:space="preserve">999221580897059	</t>
  </si>
  <si>
    <t>[景德镇]城市便捷酒店(景德镇新厂路陶溪川店)(71586709)</t>
  </si>
  <si>
    <t>商务大床房&lt;双人入住&gt;&lt;内宾&gt;&lt;预付&gt;&lt;无早&gt;</t>
  </si>
  <si>
    <t>蒋枨宇</t>
  </si>
  <si>
    <t xml:space="preserve">2759920	</t>
  </si>
  <si>
    <t xml:space="preserve">999221591083343	</t>
  </si>
  <si>
    <t>[防城港]柏曼酒店(防城港高铁北站水晶国际店)(71582341)</t>
  </si>
  <si>
    <t>特惠双床房&lt;双人入住&gt;&lt;内宾&gt;&lt;预付&gt;&lt;双早&gt;</t>
  </si>
  <si>
    <t>王广智</t>
  </si>
  <si>
    <t>CA11323221031CNY</t>
  </si>
  <si>
    <t xml:space="preserve">2761594	</t>
  </si>
  <si>
    <t xml:space="preserve">999221591370777	</t>
  </si>
  <si>
    <t xml:space="preserve">2761625	</t>
  </si>
  <si>
    <t xml:space="preserve">999221598089272	</t>
  </si>
  <si>
    <t>[中山]城市便捷连锁酒店(中山小榄新都汇体育馆店)(71584856)</t>
  </si>
  <si>
    <t>柯敏金</t>
  </si>
  <si>
    <t xml:space="preserve">2762447	</t>
  </si>
  <si>
    <t>，</t>
  </si>
  <si>
    <t>A221031100403481</t>
  </si>
  <si>
    <t>CNY / HKD 当前参考汇率: 1.076992316</t>
  </si>
  <si>
    <t>总计：1062.17 CNY/
1143.95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</si>
  <si>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</si>
  <si>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</si>
  <si>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</si>
  <si>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</si>
  <si>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</si>
  <si>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</si>
  <si>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</si>
  <si>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</si>
  <si>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</si>
  <si>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</si>
  <si>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</si>
  <si>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</si>
  <si>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</si>
  <si>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</si>
  <si>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</si>
  <si>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</si>
  <si>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</si>
  <si>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</si>
  <si>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</si>
  <si>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2022-10-27</t>
  </si>
  <si>
    <t>2762447</t>
  </si>
  <si>
    <t>城市便捷连锁酒店(中山小榄新都汇体育馆店)</t>
  </si>
  <si>
    <t>2022-10-28</t>
  </si>
  <si>
    <t>退房日月结</t>
  </si>
  <si>
    <t>161.95</t>
  </si>
  <si>
    <t>RMB</t>
  </si>
  <si>
    <t>0</t>
  </si>
  <si>
    <t>0.00</t>
  </si>
  <si>
    <t>携程汇智国内直连</t>
  </si>
  <si>
    <t>1861</t>
  </si>
  <si>
    <t>2022-10-27 21:34:24</t>
  </si>
  <si>
    <t>否</t>
  </si>
  <si>
    <t>汇智国际旅游发展有限公司</t>
  </si>
  <si>
    <t>直连</t>
  </si>
  <si>
    <t>中国</t>
  </si>
  <si>
    <t>2761625</t>
  </si>
  <si>
    <t>城市便捷酒店(景德镇新厂路陶溪川店)</t>
  </si>
  <si>
    <t>176.30</t>
  </si>
  <si>
    <t>2022-10-27 10:55:48</t>
  </si>
  <si>
    <t>2761594</t>
  </si>
  <si>
    <t>柏曼酒店(防城港火车北站店)</t>
  </si>
  <si>
    <t>242.92</t>
  </si>
  <si>
    <t>2022-10-27 10:06:18</t>
  </si>
  <si>
    <t>2022-10-26</t>
  </si>
  <si>
    <t>2759920</t>
  </si>
  <si>
    <t>2022-10-26 07:28:19</t>
  </si>
  <si>
    <t>2759888</t>
  </si>
  <si>
    <t>吉林市政府亚朵酒店</t>
  </si>
  <si>
    <t>304.70</t>
  </si>
  <si>
    <t>2022-10-26 06:08:25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</si>
</sst>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13</xdr:col>
      <xdr:colOff>304800</xdr:colOff>
      <xdr:row>51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9877425" cy="5257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44860</v>
      </c>
      <c r="G2" s="6">
        <v>44861</v>
      </c>
      <c r="H2" s="4">
        <v>1</v>
      </c>
      <c r="I2" s="4">
        <v>1</v>
      </c>
      <c r="J2" s="4">
        <v>1</v>
      </c>
      <c r="K2" s="4" t="s">
        <v>30</v>
      </c>
      <c r="L2" s="4">
        <v>304.7</v>
      </c>
      <c r="M2" s="4">
        <v>304.7</v>
      </c>
      <c r="N2" s="4" t="s">
        <v>31</v>
      </c>
      <c r="O2" s="4" t="s">
        <v>32</v>
      </c>
      <c r="P2" s="4" t="s">
        <v>33</v>
      </c>
      <c r="Q2" s="4">
        <v>0</v>
      </c>
      <c r="R2" s="7">
        <v>44860</v>
      </c>
      <c r="S2" s="6">
        <v>44864</v>
      </c>
      <c r="T2" s="4" t="s">
        <v>34</v>
      </c>
      <c r="U2" s="4">
        <v>304.7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44860</v>
      </c>
      <c r="G3" s="6">
        <v>44861</v>
      </c>
      <c r="H3" s="4">
        <v>1</v>
      </c>
      <c r="I3" s="4">
        <v>1</v>
      </c>
      <c r="J3" s="4">
        <v>1</v>
      </c>
      <c r="K3" s="4" t="s">
        <v>30</v>
      </c>
      <c r="L3" s="4">
        <v>176.3</v>
      </c>
      <c r="M3" s="4">
        <v>176.3</v>
      </c>
      <c r="N3" s="4" t="s">
        <v>40</v>
      </c>
      <c r="O3" s="4" t="s">
        <v>32</v>
      </c>
      <c r="P3" s="4" t="s">
        <v>33</v>
      </c>
      <c r="Q3" s="4">
        <v>0</v>
      </c>
      <c r="R3" s="7">
        <v>44860</v>
      </c>
      <c r="S3" s="6">
        <v>44864</v>
      </c>
      <c r="T3" s="4" t="s">
        <v>34</v>
      </c>
      <c r="U3" s="4">
        <v>176.3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44861</v>
      </c>
      <c r="G4" s="6">
        <v>44862</v>
      </c>
      <c r="H4" s="4">
        <v>1</v>
      </c>
      <c r="I4" s="4">
        <v>1</v>
      </c>
      <c r="J4" s="4">
        <v>1</v>
      </c>
      <c r="K4" s="4" t="s">
        <v>30</v>
      </c>
      <c r="L4" s="4">
        <v>242.92</v>
      </c>
      <c r="M4" s="4">
        <v>242.92</v>
      </c>
      <c r="N4" s="4" t="s">
        <v>45</v>
      </c>
      <c r="O4" s="4" t="s">
        <v>46</v>
      </c>
      <c r="P4" s="4" t="s">
        <v>33</v>
      </c>
      <c r="Q4" s="4">
        <v>0</v>
      </c>
      <c r="R4" s="7">
        <v>44861</v>
      </c>
      <c r="S4" s="6">
        <v>44865</v>
      </c>
      <c r="T4" s="4" t="s">
        <v>34</v>
      </c>
      <c r="U4" s="4">
        <v>242.92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38</v>
      </c>
      <c r="E5" s="4" t="s">
        <v>39</v>
      </c>
      <c r="F5" s="6">
        <v>44861</v>
      </c>
      <c r="G5" s="6">
        <v>44862</v>
      </c>
      <c r="H5" s="4">
        <v>1</v>
      </c>
      <c r="I5" s="4">
        <v>1</v>
      </c>
      <c r="J5" s="4">
        <v>1</v>
      </c>
      <c r="K5" s="4" t="s">
        <v>30</v>
      </c>
      <c r="L5" s="4">
        <v>176.3</v>
      </c>
      <c r="M5" s="4">
        <v>176.3</v>
      </c>
      <c r="N5" s="4" t="s">
        <v>40</v>
      </c>
      <c r="O5" s="4" t="s">
        <v>46</v>
      </c>
      <c r="P5" s="4" t="s">
        <v>33</v>
      </c>
      <c r="Q5" s="4">
        <v>0</v>
      </c>
      <c r="R5" s="7">
        <v>44861</v>
      </c>
      <c r="S5" s="6">
        <v>44865</v>
      </c>
      <c r="T5" s="4" t="s">
        <v>34</v>
      </c>
      <c r="U5" s="4">
        <v>176.3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39</v>
      </c>
      <c r="F6" s="6">
        <v>44861</v>
      </c>
      <c r="G6" s="6">
        <v>44862</v>
      </c>
      <c r="H6" s="4">
        <v>1</v>
      </c>
      <c r="I6" s="4">
        <v>1</v>
      </c>
      <c r="J6" s="4">
        <v>1</v>
      </c>
      <c r="K6" s="4" t="s">
        <v>30</v>
      </c>
      <c r="L6" s="4">
        <v>161.95</v>
      </c>
      <c r="M6" s="4">
        <v>161.95</v>
      </c>
      <c r="N6" s="4" t="s">
        <v>52</v>
      </c>
      <c r="O6" s="4" t="s">
        <v>46</v>
      </c>
      <c r="P6" s="4" t="s">
        <v>33</v>
      </c>
      <c r="Q6" s="4">
        <v>0</v>
      </c>
      <c r="R6" s="7">
        <v>44861</v>
      </c>
      <c r="S6" s="6">
        <v>44865</v>
      </c>
      <c r="T6" s="4" t="s">
        <v>34</v>
      </c>
      <c r="U6" s="4">
        <v>161.95</v>
      </c>
      <c r="V6" s="4">
        <v>0</v>
      </c>
      <c r="W6" s="4">
        <v>0</v>
      </c>
      <c r="X6" s="4" t="s">
        <v>53</v>
      </c>
      <c r="Y6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3" sqref="A13:A15"/>
    </sheetView>
  </sheetViews>
  <sheetFormatPr defaultColWidth="9" defaultRowHeight="13.5"/>
  <cols>
    <col min="1" max="1" width="12.625" style="4"/>
    <col min="2" max="3" width="11.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54</v>
      </c>
    </row>
    <row r="2" s="4" customFormat="1" spans="1:9">
      <c r="A2" s="5">
        <v>999221580826279</v>
      </c>
      <c r="B2" s="6">
        <v>44860</v>
      </c>
      <c r="C2" s="6">
        <v>44861</v>
      </c>
      <c r="D2" s="4">
        <v>304.7</v>
      </c>
      <c r="E2" s="4" t="str">
        <f>VLOOKUP(A2,HOP!A:L,12,0)</f>
        <v>304.70</v>
      </c>
      <c r="F2" s="4" t="str">
        <f>VLOOKUP(A2,HOP!A:C,3,0)</f>
        <v>2759888</v>
      </c>
      <c r="G2" s="4">
        <f>D2-E2</f>
        <v>0</v>
      </c>
      <c r="H2" s="4" t="str">
        <f>$H$1&amp;F2</f>
        <v>，2759888</v>
      </c>
      <c r="I2" s="4" t="str">
        <f>VLOOKUP(A2,HOP!A:U,21,0)</f>
        <v>直连</v>
      </c>
    </row>
    <row r="3" s="4" customFormat="1" spans="1:9">
      <c r="A3" s="5">
        <v>999221580897059</v>
      </c>
      <c r="B3" s="6">
        <v>44860</v>
      </c>
      <c r="C3" s="6">
        <v>44861</v>
      </c>
      <c r="D3" s="4">
        <v>176.3</v>
      </c>
      <c r="E3" s="4" t="str">
        <f>VLOOKUP(A3,HOP!A:L,12,0)</f>
        <v>176.30</v>
      </c>
      <c r="F3" s="4" t="str">
        <f>VLOOKUP(A3,HOP!A:C,3,0)</f>
        <v>2759920</v>
      </c>
      <c r="G3" s="4">
        <f>D3-E3</f>
        <v>0</v>
      </c>
      <c r="H3" s="4" t="str">
        <f>$H$1&amp;F3</f>
        <v>，2759920</v>
      </c>
      <c r="I3" s="4" t="str">
        <f>VLOOKUP(A3,HOP!A:U,21,0)</f>
        <v>直连</v>
      </c>
    </row>
    <row r="4" s="4" customFormat="1" spans="1:9">
      <c r="A4" s="5">
        <v>999221591083343</v>
      </c>
      <c r="B4" s="6">
        <v>44861</v>
      </c>
      <c r="C4" s="6">
        <v>44862</v>
      </c>
      <c r="D4" s="4">
        <v>242.92</v>
      </c>
      <c r="E4" s="4" t="str">
        <f>VLOOKUP(A4,HOP!A:L,12,0)</f>
        <v>242.92</v>
      </c>
      <c r="F4" s="4" t="str">
        <f>VLOOKUP(A4,HOP!A:C,3,0)</f>
        <v>2761594</v>
      </c>
      <c r="G4" s="4">
        <f>D4-E4</f>
        <v>0</v>
      </c>
      <c r="H4" s="4" t="str">
        <f>$H$1&amp;F4</f>
        <v>，2761594</v>
      </c>
      <c r="I4" s="4" t="str">
        <f>VLOOKUP(A4,HOP!A:U,21,0)</f>
        <v>直连</v>
      </c>
    </row>
    <row r="5" s="4" customFormat="1" spans="1:9">
      <c r="A5" s="5">
        <v>999221591370777</v>
      </c>
      <c r="B5" s="6">
        <v>44861</v>
      </c>
      <c r="C5" s="6">
        <v>44862</v>
      </c>
      <c r="D5" s="4">
        <v>176.3</v>
      </c>
      <c r="E5" s="4" t="str">
        <f>VLOOKUP(A5,HOP!A:L,12,0)</f>
        <v>176.30</v>
      </c>
      <c r="F5" s="4" t="str">
        <f>VLOOKUP(A5,HOP!A:C,3,0)</f>
        <v>2761625</v>
      </c>
      <c r="G5" s="4">
        <f>D5-E5</f>
        <v>0</v>
      </c>
      <c r="H5" s="4" t="str">
        <f>$H$1&amp;F5</f>
        <v>，2761625</v>
      </c>
      <c r="I5" s="4" t="str">
        <f>VLOOKUP(A5,HOP!A:U,21,0)</f>
        <v>直连</v>
      </c>
    </row>
    <row r="6" s="4" customFormat="1" spans="1:9">
      <c r="A6" s="5">
        <v>999221598089272</v>
      </c>
      <c r="B6" s="6">
        <v>44861</v>
      </c>
      <c r="C6" s="6">
        <v>44862</v>
      </c>
      <c r="D6" s="4">
        <v>161.95</v>
      </c>
      <c r="E6" s="4" t="str">
        <f>VLOOKUP(A6,HOP!A:L,12,0)</f>
        <v>161.95</v>
      </c>
      <c r="F6" s="4" t="str">
        <f>VLOOKUP(A6,HOP!A:C,3,0)</f>
        <v>2762447</v>
      </c>
      <c r="G6" s="4">
        <f>D6-E6</f>
        <v>0</v>
      </c>
      <c r="H6" s="4" t="str">
        <f>$H$1&amp;F6</f>
        <v>，2762447</v>
      </c>
      <c r="I6" s="4" t="str">
        <f>VLOOKUP(A6,HOP!A:U,21,0)</f>
        <v>直连</v>
      </c>
    </row>
    <row r="8" spans="4:4">
      <c r="D8" s="4">
        <f>SUM(D2:D7)</f>
        <v>1062.17</v>
      </c>
    </row>
    <row r="13" spans="1:1">
      <c r="A13" s="4" t="s">
        <v>55</v>
      </c>
    </row>
    <row r="14" spans="1:1">
      <c r="A14" s="4" t="s">
        <v>56</v>
      </c>
    </row>
    <row r="15" spans="1:1">
      <c r="A15" s="4" t="s">
        <v>57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58</v>
      </c>
      <c r="B1" s="2" t="s">
        <v>59</v>
      </c>
      <c r="C1" s="2" t="s">
        <v>60</v>
      </c>
      <c r="D1" s="2" t="s">
        <v>61</v>
      </c>
      <c r="E1" s="2" t="s">
        <v>13</v>
      </c>
      <c r="F1" s="2" t="s">
        <v>5</v>
      </c>
      <c r="G1" s="2" t="s">
        <v>6</v>
      </c>
      <c r="H1" s="2" t="s">
        <v>62</v>
      </c>
      <c r="I1" s="2" t="s">
        <v>63</v>
      </c>
      <c r="J1" s="2" t="s">
        <v>64</v>
      </c>
      <c r="K1" s="2" t="s">
        <v>65</v>
      </c>
      <c r="L1" s="2" t="s">
        <v>66</v>
      </c>
      <c r="M1" s="2" t="s">
        <v>67</v>
      </c>
      <c r="N1" s="2" t="s">
        <v>68</v>
      </c>
      <c r="O1" s="2" t="s">
        <v>69</v>
      </c>
      <c r="P1" s="2" t="s">
        <v>70</v>
      </c>
      <c r="Q1" s="2" t="s">
        <v>71</v>
      </c>
      <c r="R1" s="2" t="s">
        <v>72</v>
      </c>
      <c r="S1" s="2" t="s">
        <v>73</v>
      </c>
      <c r="T1" s="2" t="s">
        <v>74</v>
      </c>
      <c r="U1" s="2" t="s">
        <v>75</v>
      </c>
      <c r="V1" s="2" t="s">
        <v>76</v>
      </c>
    </row>
    <row r="2" s="1" customFormat="1" spans="1:22">
      <c r="A2" s="3">
        <v>999221598089272</v>
      </c>
      <c r="B2" s="1" t="s">
        <v>77</v>
      </c>
      <c r="C2" s="1" t="s">
        <v>78</v>
      </c>
      <c r="D2" s="1" t="s">
        <v>79</v>
      </c>
      <c r="E2" s="1" t="s">
        <v>52</v>
      </c>
      <c r="F2" s="1" t="s">
        <v>77</v>
      </c>
      <c r="G2" s="1" t="s">
        <v>80</v>
      </c>
      <c r="H2" s="1" t="s">
        <v>81</v>
      </c>
      <c r="I2" s="1" t="s">
        <v>82</v>
      </c>
      <c r="J2" s="1" t="s">
        <v>83</v>
      </c>
      <c r="K2" s="1" t="s">
        <v>82</v>
      </c>
      <c r="L2" s="1" t="s">
        <v>82</v>
      </c>
      <c r="M2" s="1" t="s">
        <v>84</v>
      </c>
      <c r="N2" s="1" t="s">
        <v>84</v>
      </c>
      <c r="O2" s="1" t="s">
        <v>85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 t="s">
        <v>92</v>
      </c>
    </row>
    <row r="3" s="1" customFormat="1" spans="1:22">
      <c r="A3" s="3">
        <v>999221591370777</v>
      </c>
      <c r="B3" s="1" t="s">
        <v>77</v>
      </c>
      <c r="C3" s="1" t="s">
        <v>93</v>
      </c>
      <c r="D3" s="1" t="s">
        <v>94</v>
      </c>
      <c r="E3" s="1" t="s">
        <v>40</v>
      </c>
      <c r="F3" s="1" t="s">
        <v>77</v>
      </c>
      <c r="G3" s="1" t="s">
        <v>80</v>
      </c>
      <c r="H3" s="1" t="s">
        <v>81</v>
      </c>
      <c r="I3" s="1" t="s">
        <v>95</v>
      </c>
      <c r="J3" s="1" t="s">
        <v>83</v>
      </c>
      <c r="K3" s="1" t="s">
        <v>95</v>
      </c>
      <c r="L3" s="1" t="s">
        <v>95</v>
      </c>
      <c r="M3" s="1" t="s">
        <v>84</v>
      </c>
      <c r="N3" s="1" t="s">
        <v>84</v>
      </c>
      <c r="O3" s="1" t="s">
        <v>85</v>
      </c>
      <c r="P3" s="1" t="s">
        <v>86</v>
      </c>
      <c r="Q3" s="1" t="s">
        <v>87</v>
      </c>
      <c r="R3" s="1" t="s">
        <v>96</v>
      </c>
      <c r="S3" s="1" t="s">
        <v>89</v>
      </c>
      <c r="T3" s="1" t="s">
        <v>90</v>
      </c>
      <c r="U3" s="1" t="s">
        <v>91</v>
      </c>
      <c r="V3" s="1" t="s">
        <v>92</v>
      </c>
    </row>
    <row r="4" s="1" customFormat="1" spans="1:22">
      <c r="A4" s="3">
        <v>999221591083343</v>
      </c>
      <c r="B4" s="1" t="s">
        <v>77</v>
      </c>
      <c r="C4" s="1" t="s">
        <v>97</v>
      </c>
      <c r="D4" s="1" t="s">
        <v>98</v>
      </c>
      <c r="E4" s="1" t="s">
        <v>45</v>
      </c>
      <c r="F4" s="1" t="s">
        <v>77</v>
      </c>
      <c r="G4" s="1" t="s">
        <v>80</v>
      </c>
      <c r="H4" s="1" t="s">
        <v>81</v>
      </c>
      <c r="I4" s="1" t="s">
        <v>99</v>
      </c>
      <c r="J4" s="1" t="s">
        <v>83</v>
      </c>
      <c r="K4" s="1" t="s">
        <v>99</v>
      </c>
      <c r="L4" s="1" t="s">
        <v>99</v>
      </c>
      <c r="M4" s="1" t="s">
        <v>84</v>
      </c>
      <c r="N4" s="1" t="s">
        <v>84</v>
      </c>
      <c r="O4" s="1" t="s">
        <v>85</v>
      </c>
      <c r="P4" s="1" t="s">
        <v>86</v>
      </c>
      <c r="Q4" s="1" t="s">
        <v>87</v>
      </c>
      <c r="R4" s="1" t="s">
        <v>100</v>
      </c>
      <c r="S4" s="1" t="s">
        <v>89</v>
      </c>
      <c r="T4" s="1" t="s">
        <v>90</v>
      </c>
      <c r="U4" s="1" t="s">
        <v>91</v>
      </c>
      <c r="V4" s="1" t="s">
        <v>92</v>
      </c>
    </row>
    <row r="5" s="1" customFormat="1" spans="1:22">
      <c r="A5" s="3">
        <v>999221580897059</v>
      </c>
      <c r="B5" s="1" t="s">
        <v>101</v>
      </c>
      <c r="C5" s="1" t="s">
        <v>102</v>
      </c>
      <c r="D5" s="1" t="s">
        <v>94</v>
      </c>
      <c r="E5" s="1" t="s">
        <v>40</v>
      </c>
      <c r="F5" s="1" t="s">
        <v>101</v>
      </c>
      <c r="G5" s="1" t="s">
        <v>77</v>
      </c>
      <c r="H5" s="1" t="s">
        <v>81</v>
      </c>
      <c r="I5" s="1" t="s">
        <v>95</v>
      </c>
      <c r="J5" s="1" t="s">
        <v>83</v>
      </c>
      <c r="K5" s="1" t="s">
        <v>95</v>
      </c>
      <c r="L5" s="1" t="s">
        <v>95</v>
      </c>
      <c r="M5" s="1" t="s">
        <v>84</v>
      </c>
      <c r="N5" s="1" t="s">
        <v>84</v>
      </c>
      <c r="O5" s="1" t="s">
        <v>85</v>
      </c>
      <c r="P5" s="1" t="s">
        <v>86</v>
      </c>
      <c r="Q5" s="1" t="s">
        <v>87</v>
      </c>
      <c r="R5" s="1" t="s">
        <v>103</v>
      </c>
      <c r="S5" s="1" t="s">
        <v>89</v>
      </c>
      <c r="T5" s="1" t="s">
        <v>90</v>
      </c>
      <c r="U5" s="1" t="s">
        <v>91</v>
      </c>
      <c r="V5" s="1" t="s">
        <v>92</v>
      </c>
    </row>
    <row r="6" s="1" customFormat="1" spans="1:22">
      <c r="A6" s="3">
        <v>999221580826279</v>
      </c>
      <c r="B6" s="1" t="s">
        <v>101</v>
      </c>
      <c r="C6" s="1" t="s">
        <v>104</v>
      </c>
      <c r="D6" s="1" t="s">
        <v>105</v>
      </c>
      <c r="E6" s="1" t="s">
        <v>31</v>
      </c>
      <c r="F6" s="1" t="s">
        <v>101</v>
      </c>
      <c r="G6" s="1" t="s">
        <v>77</v>
      </c>
      <c r="H6" s="1" t="s">
        <v>81</v>
      </c>
      <c r="I6" s="1" t="s">
        <v>106</v>
      </c>
      <c r="J6" s="1" t="s">
        <v>83</v>
      </c>
      <c r="K6" s="1" t="s">
        <v>106</v>
      </c>
      <c r="L6" s="1" t="s">
        <v>106</v>
      </c>
      <c r="M6" s="1" t="s">
        <v>84</v>
      </c>
      <c r="N6" s="1" t="s">
        <v>84</v>
      </c>
      <c r="O6" s="1" t="s">
        <v>85</v>
      </c>
      <c r="P6" s="1" t="s">
        <v>86</v>
      </c>
      <c r="Q6" s="1" t="s">
        <v>87</v>
      </c>
      <c r="R6" s="1" t="s">
        <v>107</v>
      </c>
      <c r="S6" s="1" t="s">
        <v>89</v>
      </c>
      <c r="T6" s="1" t="s">
        <v>90</v>
      </c>
      <c r="U6" s="1" t="s">
        <v>91</v>
      </c>
      <c r="V6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2022-10-31T01:54:41Z</dcterms:created>
  <dcterms:modified xsi:type="dcterms:W3CDTF">2022-10-31T02:02:27Z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D4C1F362E28C47E2AF066069C8D30E6B</vt:lpwstr>
  </property>
  <property fmtid="{D5CDD505-2E9C-101B-9397-08002B2CF9AE}" pid="3" name="KSOProductBuildVer">
    <vt:lpwstr>2052-11.1.0.12598</vt:lpwstr>
  </property>
</Properties>
</file>