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对账!$A$1:$I$89</definedName>
  </definedNames>
  <calcPr calcId="144525"/>
</workbook>
</file>

<file path=xl/sharedStrings.xml><?xml version="1.0" encoding="utf-8"?>
<sst xmlns="http://schemas.openxmlformats.org/spreadsheetml/2006/main" count="4662" uniqueCount="1026">
  <si>
    <t>去哪儿网酒店预付对账单</t>
  </si>
  <si>
    <t>供应商名称：</t>
  </si>
  <si>
    <t>趣悠游</t>
  </si>
  <si>
    <t>结算周期：</t>
  </si>
  <si>
    <t>2022-10-24至2022-10-30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</si>
  <si>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</si>
  <si>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</si>
  <si>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</si>
  <si>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</si>
  <si>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</si>
  <si>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</si>
  <si>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</si>
  <si>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</si>
  <si>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</si>
  <si>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</si>
  <si>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</si>
  <si>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</si>
  <si>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</si>
  <si>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</si>
  <si>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</si>
  <si>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¥102,093.25</t>
  </si>
  <si>
    <t>¥18,258.00</t>
  </si>
  <si>
    <t>¥8,236.25</t>
  </si>
  <si>
    <t>-¥619.00</t>
  </si>
  <si>
    <t>¥74,980.00</t>
  </si>
  <si>
    <t>分类信息</t>
  </si>
  <si>
    <t>业务类型</t>
  </si>
  <si>
    <t>酒店预付（点击查看明细）</t>
  </si>
  <si>
    <t>¥75,599.00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</si>
  <si>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</si>
  <si>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</si>
  <si>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</si>
  <si>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</si>
  <si>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</si>
  <si>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</si>
  <si>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</si>
  <si>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</si>
  <si>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</si>
  <si>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</si>
  <si>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</si>
  <si>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</si>
  <si>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</si>
  <si>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</si>
  <si>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</si>
  <si>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</si>
  <si>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</si>
  <si>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</si>
  <si>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</si>
  <si>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</si>
  <si>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</si>
  <si>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</si>
  <si>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</si>
  <si>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</si>
  <si>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</si>
  <si>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</si>
  <si>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</si>
  <si>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</si>
  <si>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</si>
  <si>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</si>
  <si>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</si>
  <si>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</si>
  <si>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</si>
  <si>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</si>
  <si>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</si>
  <si>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</si>
  <si>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</si>
  <si>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</si>
  <si>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</si>
  <si>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</si>
  <si>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</si>
  <si>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</si>
  <si>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</si>
  <si>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703157801321</t>
  </si>
  <si>
    <t>2751815</t>
  </si>
  <si>
    <t>酒店预付</t>
  </si>
  <si>
    <t>否</t>
  </si>
  <si>
    <t>普通</t>
  </si>
  <si>
    <t>204823286</t>
  </si>
  <si>
    <t>双威金字塔酒店</t>
  </si>
  <si>
    <t>1626188</t>
  </si>
  <si>
    <t>YANG/GUANG</t>
  </si>
  <si>
    <t>2022-10-21</t>
  </si>
  <si>
    <t>2022-10-22</t>
  </si>
  <si>
    <t>2022-10-24</t>
  </si>
  <si>
    <t>¥1,222.00</t>
  </si>
  <si>
    <t>¥132.00</t>
  </si>
  <si>
    <t>¥1,090.00</t>
  </si>
  <si>
    <t>Deluxe Twin Room</t>
  </si>
  <si>
    <t>WEBSITE</t>
  </si>
  <si>
    <t>703156235323</t>
  </si>
  <si>
    <t>2751012</t>
  </si>
  <si>
    <t>197334410</t>
  </si>
  <si>
    <t>于拉查达阿曼塔酒店</t>
  </si>
  <si>
    <t>PANG/ZHENGQIN</t>
  </si>
  <si>
    <t>2022-10-20</t>
  </si>
  <si>
    <t>¥864.00</t>
  </si>
  <si>
    <t>¥82.00</t>
  </si>
  <si>
    <t>¥782.00</t>
  </si>
  <si>
    <t>1 Bedroom Deluxe Suite(City View)</t>
  </si>
  <si>
    <t>703157776488</t>
  </si>
  <si>
    <t>2752318</t>
  </si>
  <si>
    <t>197293184</t>
  </si>
  <si>
    <t>曼谷班达拉套房酒店</t>
  </si>
  <si>
    <t>Zhang/Enshuo</t>
  </si>
  <si>
    <t>¥2,274.00</t>
  </si>
  <si>
    <t>¥216.00</t>
  </si>
  <si>
    <t>¥2,058.00</t>
  </si>
  <si>
    <t>2-Bedroom Residence</t>
  </si>
  <si>
    <t>703159013225</t>
  </si>
  <si>
    <t>2755396</t>
  </si>
  <si>
    <t>236054234</t>
  </si>
  <si>
    <t>潘比尔服务式住宅公寓酒店</t>
  </si>
  <si>
    <t>ZHAO/ZHIPU</t>
  </si>
  <si>
    <t>2022-10-23</t>
  </si>
  <si>
    <t>¥372.00</t>
  </si>
  <si>
    <t>¥40.00</t>
  </si>
  <si>
    <t>¥332.00</t>
  </si>
  <si>
    <t>Superior Room</t>
  </si>
  <si>
    <t>703160798771</t>
  </si>
  <si>
    <t>2757910</t>
  </si>
  <si>
    <t>197587364</t>
  </si>
  <si>
    <t>和南恩泻胡度假酒店</t>
  </si>
  <si>
    <t>HU/YONG|WEN/JING</t>
  </si>
  <si>
    <t>2022-10-30</t>
  </si>
  <si>
    <t>2022-10-31</t>
  </si>
  <si>
    <t>¥1,345.00</t>
  </si>
  <si>
    <t>2022-10-24 23:49:47</t>
  </si>
  <si>
    <t>Suite</t>
  </si>
  <si>
    <t>703161767678</t>
  </si>
  <si>
    <t>2757989</t>
  </si>
  <si>
    <t>820658281</t>
  </si>
  <si>
    <t>釜山乐华兹酒店</t>
  </si>
  <si>
    <t>DENG/JINGYI|JIN/BIXIA</t>
  </si>
  <si>
    <t>2022-10-25</t>
  </si>
  <si>
    <t>2022-10-27</t>
  </si>
  <si>
    <t>2022-10-28</t>
  </si>
  <si>
    <t>¥606.00</t>
  </si>
  <si>
    <t>2022-10-25 01:28:06</t>
  </si>
  <si>
    <t>standard twin room with city view</t>
  </si>
  <si>
    <t>703152817565</t>
  </si>
  <si>
    <t>2743630</t>
  </si>
  <si>
    <t>197280485</t>
  </si>
  <si>
    <t>MYSTAYS 富士山展望温泉酒店</t>
  </si>
  <si>
    <t>GUO/QINGQING|BAO/HASI</t>
  </si>
  <si>
    <t>2022-10-16</t>
  </si>
  <si>
    <t>¥827.00</t>
  </si>
  <si>
    <t>¥72.00</t>
  </si>
  <si>
    <t>¥755.00</t>
  </si>
  <si>
    <t>Mountain View Standard Twin Room</t>
  </si>
  <si>
    <t>703160052166</t>
  </si>
  <si>
    <t>2757424</t>
  </si>
  <si>
    <t>802145641</t>
  </si>
  <si>
    <t>新加坡滨海湾金沙大酒店</t>
  </si>
  <si>
    <t>JINHO/BERNARD</t>
  </si>
  <si>
    <t>¥4,785.00</t>
  </si>
  <si>
    <t>¥513.00</t>
  </si>
  <si>
    <t>¥4,272.00</t>
  </si>
  <si>
    <t>room deluxe king bed</t>
  </si>
  <si>
    <t>703160802353</t>
  </si>
  <si>
    <t>2757830</t>
  </si>
  <si>
    <t>221883095</t>
  </si>
  <si>
    <t>香港悦品海景酒店</t>
  </si>
  <si>
    <t>CHENG/TINGTING</t>
  </si>
  <si>
    <t>¥525.00</t>
  </si>
  <si>
    <t>¥50.00</t>
  </si>
  <si>
    <t>¥475.00</t>
  </si>
  <si>
    <t>Cozi Superior Twin Room</t>
  </si>
  <si>
    <t>703142453303</t>
  </si>
  <si>
    <t>2726795</t>
  </si>
  <si>
    <t>197293277</t>
  </si>
  <si>
    <t>曼谷亚洲酒店</t>
  </si>
  <si>
    <t>YIP/SHEUNGMING</t>
  </si>
  <si>
    <t>2022-10-06</t>
  </si>
  <si>
    <t>¥669.00</t>
  </si>
  <si>
    <t>¥54.00</t>
  </si>
  <si>
    <t>¥615.00</t>
  </si>
  <si>
    <t>703157776438</t>
  </si>
  <si>
    <t>2752622</t>
  </si>
  <si>
    <t>197308997</t>
  </si>
  <si>
    <t>阿瓦尼阿特里姆曼谷酒店(SHA认证)</t>
  </si>
  <si>
    <t>YINGHAN/YU</t>
  </si>
  <si>
    <t>¥753.00</t>
  </si>
  <si>
    <t>¥75.00</t>
  </si>
  <si>
    <t>¥678.00</t>
  </si>
  <si>
    <t>Avani Premier Twin Room</t>
  </si>
  <si>
    <t>703159649824</t>
  </si>
  <si>
    <t>2756301</t>
  </si>
  <si>
    <t>197295347</t>
  </si>
  <si>
    <t>金玉素万那普酒店</t>
  </si>
  <si>
    <t>ZENG/AO</t>
  </si>
  <si>
    <t>¥152.00</t>
  </si>
  <si>
    <t>¥14.00</t>
  </si>
  <si>
    <t>¥138.00</t>
  </si>
  <si>
    <t>703160801363</t>
  </si>
  <si>
    <t>2756373</t>
  </si>
  <si>
    <t>CHEN/ZHIYONG</t>
  </si>
  <si>
    <t>¥313.00</t>
  </si>
  <si>
    <t>¥28.00</t>
  </si>
  <si>
    <t>¥285.00</t>
  </si>
  <si>
    <t>Triple</t>
  </si>
  <si>
    <t>703153266789</t>
  </si>
  <si>
    <t>2743775</t>
  </si>
  <si>
    <t>197316380</t>
  </si>
  <si>
    <t>喜来登瀑布景观酒店</t>
  </si>
  <si>
    <t>ZHANG/MENGYAN</t>
  </si>
  <si>
    <t>2022-10-17</t>
  </si>
  <si>
    <t>¥6,160.00</t>
  </si>
  <si>
    <t>¥663.00</t>
  </si>
  <si>
    <t>¥5,497.00</t>
  </si>
  <si>
    <t>No Window Guest Room, 2 Queen Beds, Non Smoking</t>
  </si>
  <si>
    <t>703161202665</t>
  </si>
  <si>
    <t>2759529</t>
  </si>
  <si>
    <t>197275838</t>
  </si>
  <si>
    <t>海佳大酒店</t>
  </si>
  <si>
    <t>WU/SHENG</t>
  </si>
  <si>
    <t>2022-10-26</t>
  </si>
  <si>
    <t>2022-10-29</t>
  </si>
  <si>
    <t>¥2,601.00</t>
  </si>
  <si>
    <t>2022-10-25 23:06:44</t>
  </si>
  <si>
    <t>double/single superior room</t>
  </si>
  <si>
    <t>703161343681</t>
  </si>
  <si>
    <t>2759647</t>
  </si>
  <si>
    <t>203704553</t>
  </si>
  <si>
    <t>明洞山之家</t>
  </si>
  <si>
    <t>LEE/JIYEON</t>
  </si>
  <si>
    <t>¥527.00</t>
  </si>
  <si>
    <t>Superior Double Room</t>
  </si>
  <si>
    <t>703161521946</t>
  </si>
  <si>
    <t>2759664</t>
  </si>
  <si>
    <t>2022-10-26 00:00:42</t>
  </si>
  <si>
    <t>703159493464</t>
  </si>
  <si>
    <t>2756326</t>
  </si>
  <si>
    <t>221845358</t>
  </si>
  <si>
    <t>香港君怡酒店</t>
  </si>
  <si>
    <t>SU/WENHAO</t>
  </si>
  <si>
    <t>¥2,084.00</t>
  </si>
  <si>
    <t>¥199.00</t>
  </si>
  <si>
    <t>¥1,885.00</t>
  </si>
  <si>
    <t>Guest Room</t>
  </si>
  <si>
    <t>703161857242</t>
  </si>
  <si>
    <t>2757949</t>
  </si>
  <si>
    <t>221877575</t>
  </si>
  <si>
    <t>马六甲大华酒店</t>
  </si>
  <si>
    <t>ZHANG/XIAOLING|TANG/ZIHAN|MA/YIZHE|YANG/SHUHAO|LI/XINYI|LI/JIANGTAO</t>
  </si>
  <si>
    <t>¥2,316.00</t>
  </si>
  <si>
    <t>¥249.00</t>
  </si>
  <si>
    <t>¥2,067.00</t>
  </si>
  <si>
    <t>Deluxe Room</t>
  </si>
  <si>
    <t>703158103220</t>
  </si>
  <si>
    <t>2754382</t>
  </si>
  <si>
    <t>855708191</t>
  </si>
  <si>
    <t>曼谷霍尔顿酒店</t>
  </si>
  <si>
    <t>SHANKO/ABNET YACOB|KIDANE/AMANUEL YIHDEGO</t>
  </si>
  <si>
    <t>¥118.00</t>
  </si>
  <si>
    <t>¥9.00</t>
  </si>
  <si>
    <t>¥109.00</t>
  </si>
  <si>
    <t>Standard Double Room</t>
  </si>
  <si>
    <t>703158167808</t>
  </si>
  <si>
    <t>2754867</t>
  </si>
  <si>
    <t>WANG/MEI|WU/ZIHAN</t>
  </si>
  <si>
    <t>¥1,017.00</t>
  </si>
  <si>
    <t>¥99.00</t>
  </si>
  <si>
    <t>¥918.00</t>
  </si>
  <si>
    <t>Avani Deluxe Twin Room</t>
  </si>
  <si>
    <t>703160351981</t>
  </si>
  <si>
    <t>2757013</t>
  </si>
  <si>
    <t>197308844</t>
  </si>
  <si>
    <t>曼谷科伦酒店 (SHA Plus+)</t>
  </si>
  <si>
    <t>YU/HANLUN</t>
  </si>
  <si>
    <t>¥492.00</t>
  </si>
  <si>
    <t>¥47.00</t>
  </si>
  <si>
    <t>¥445.00</t>
  </si>
  <si>
    <t>Studio Executive</t>
  </si>
  <si>
    <t>703162205107</t>
  </si>
  <si>
    <t>2760031</t>
  </si>
  <si>
    <t>¥1,734.00</t>
  </si>
  <si>
    <t>2022-10-26 10:02:48</t>
  </si>
  <si>
    <t>703162313983</t>
  </si>
  <si>
    <t>2760617</t>
  </si>
  <si>
    <t>871131111</t>
  </si>
  <si>
    <t>达沃阿卡西亚酒店(Staycation Approved)</t>
  </si>
  <si>
    <t>WANG/PEIKUN</t>
  </si>
  <si>
    <t>¥716.00</t>
  </si>
  <si>
    <t>2022-10-26 17:22:39</t>
  </si>
  <si>
    <t>Deluxe King</t>
  </si>
  <si>
    <t>703162498193</t>
  </si>
  <si>
    <t>2760619</t>
  </si>
  <si>
    <t>2022-10-26 17:30:43</t>
  </si>
  <si>
    <t>703139356103</t>
  </si>
  <si>
    <t>2722644</t>
  </si>
  <si>
    <t>820627636</t>
  </si>
  <si>
    <t>波士顿阿尔斯通酒店</t>
  </si>
  <si>
    <t>LI/KECHUN</t>
  </si>
  <si>
    <t>2022-10-03</t>
  </si>
  <si>
    <t>¥3,198.00</t>
  </si>
  <si>
    <t>¥264.00</t>
  </si>
  <si>
    <t>¥2,934.00</t>
  </si>
  <si>
    <t>Standard Room, 1 King Bed</t>
  </si>
  <si>
    <t>703161576688</t>
  </si>
  <si>
    <t>2758373</t>
  </si>
  <si>
    <t>228803438</t>
  </si>
  <si>
    <t>澳门新东方置地酒店</t>
  </si>
  <si>
    <t>XU/JIANGLIN</t>
  </si>
  <si>
    <t>¥324.00</t>
  </si>
  <si>
    <t>¥34.00</t>
  </si>
  <si>
    <t>¥290.00</t>
  </si>
  <si>
    <t>高级双人房</t>
  </si>
  <si>
    <t>703161907563</t>
  </si>
  <si>
    <t>2759614</t>
  </si>
  <si>
    <t>¥867.00</t>
  </si>
  <si>
    <t>¥93.00</t>
  </si>
  <si>
    <t>¥774.00</t>
  </si>
  <si>
    <t>703160953686</t>
  </si>
  <si>
    <t>2757008</t>
  </si>
  <si>
    <t>859497608</t>
  </si>
  <si>
    <t>香港悦品度假酒店(屯门)</t>
  </si>
  <si>
    <t>XU/MINJUAN</t>
  </si>
  <si>
    <t>¥433.00</t>
  </si>
  <si>
    <t>¥41.00</t>
  </si>
  <si>
    <t>¥392.00</t>
  </si>
  <si>
    <t>Superior Room (Run of House)-</t>
  </si>
  <si>
    <t>703159105847</t>
  </si>
  <si>
    <t>2756035</t>
  </si>
  <si>
    <t>HUI/BOWEN</t>
  </si>
  <si>
    <t>Deluxe One Bedroom City View Suite</t>
  </si>
  <si>
    <t>703160910289</t>
  </si>
  <si>
    <t>2756671</t>
  </si>
  <si>
    <t>871616916</t>
  </si>
  <si>
    <t>阿斯顿凯马约兰城市酒店</t>
  </si>
  <si>
    <t>LUO/FENG</t>
  </si>
  <si>
    <t>¥1,047.00</t>
  </si>
  <si>
    <t>¥111.00</t>
  </si>
  <si>
    <t>¥936.00</t>
  </si>
  <si>
    <t>Studio Triple Room</t>
  </si>
  <si>
    <t>703160044266</t>
  </si>
  <si>
    <t>2756667</t>
  </si>
  <si>
    <t>SONG/YUTONG</t>
  </si>
  <si>
    <t>¥1,206.00</t>
  </si>
  <si>
    <t>¥129.00</t>
  </si>
  <si>
    <t>¥1,077.00</t>
  </si>
  <si>
    <t>Studio Plus Room</t>
  </si>
  <si>
    <t>703161621368</t>
  </si>
  <si>
    <t>2758689</t>
  </si>
  <si>
    <t>LIU/XIAO</t>
  </si>
  <si>
    <t>¥502.00</t>
  </si>
  <si>
    <t>¥452.00</t>
  </si>
  <si>
    <t>Avani Premier Room</t>
  </si>
  <si>
    <t>703161512744</t>
  </si>
  <si>
    <t>2758621</t>
  </si>
  <si>
    <t>236076557</t>
  </si>
  <si>
    <t>拉奇66酒店</t>
  </si>
  <si>
    <t>YE/QIANHAO</t>
  </si>
  <si>
    <t>¥97.00</t>
  </si>
  <si>
    <t>¥88.00</t>
  </si>
  <si>
    <t>superior twin room</t>
  </si>
  <si>
    <t>703161051711</t>
  </si>
  <si>
    <t>2759409</t>
  </si>
  <si>
    <t>703161484473</t>
  </si>
  <si>
    <t>2759562</t>
  </si>
  <si>
    <t>MAN/LI</t>
  </si>
  <si>
    <t>¥401.00</t>
  </si>
  <si>
    <t>¥43.00</t>
  </si>
  <si>
    <t>¥358.00</t>
  </si>
  <si>
    <t>703162695602</t>
  </si>
  <si>
    <t>2760132</t>
  </si>
  <si>
    <t>197587496</t>
  </si>
  <si>
    <t>曼谷湄南河畔华美达广场酒店(SHA Plus+)</t>
  </si>
  <si>
    <t>TANG/FENG|XIE/QIANQIU</t>
  </si>
  <si>
    <t>¥730.00</t>
  </si>
  <si>
    <t>¥658.00</t>
  </si>
  <si>
    <t>deluxe king bed river view room</t>
  </si>
  <si>
    <t>703163502611</t>
  </si>
  <si>
    <t>2761584</t>
  </si>
  <si>
    <t>197318873</t>
  </si>
  <si>
    <t>清迈皇家沛纳海酒店</t>
  </si>
  <si>
    <t>YAN/YOUXIN</t>
  </si>
  <si>
    <t>¥113.00</t>
  </si>
  <si>
    <t>2022-10-27 15:03:55</t>
  </si>
  <si>
    <t>703149426249</t>
  </si>
  <si>
    <t>2738664</t>
  </si>
  <si>
    <t>197303990</t>
  </si>
  <si>
    <t>黄金海岸JW万豪度假酒店水疗中心</t>
  </si>
  <si>
    <t>XUE/YIRAN|WANG/XUAN</t>
  </si>
  <si>
    <t>2022-10-13</t>
  </si>
  <si>
    <t>¥8,265.00</t>
  </si>
  <si>
    <t>¥885.00</t>
  </si>
  <si>
    <t>¥7,380.00</t>
  </si>
  <si>
    <t>Ocean view King Bed Room With Balcony</t>
  </si>
  <si>
    <t>703161967377</t>
  </si>
  <si>
    <t>2758005</t>
  </si>
  <si>
    <t>¥718.00</t>
  </si>
  <si>
    <t>¥77.00</t>
  </si>
  <si>
    <t>¥641.00</t>
  </si>
  <si>
    <t>standard ocean twin room</t>
  </si>
  <si>
    <t>703161282732</t>
  </si>
  <si>
    <t>2758020</t>
  </si>
  <si>
    <t>WANG/GELAN|ZHOU/YAMEI|CHENG/JIATIAN|ZHOU/QIQING</t>
  </si>
  <si>
    <t>¥1,436.00</t>
  </si>
  <si>
    <t>¥154.00</t>
  </si>
  <si>
    <t>¥1,282.00</t>
  </si>
  <si>
    <t>703153027368</t>
  </si>
  <si>
    <t>2744202</t>
  </si>
  <si>
    <t>221844503</t>
  </si>
  <si>
    <t>逸林酒店</t>
  </si>
  <si>
    <t>TOO/YUANXI</t>
  </si>
  <si>
    <t>¥255.00</t>
  </si>
  <si>
    <t>¥21.00</t>
  </si>
  <si>
    <t>¥234.00</t>
  </si>
  <si>
    <t>Superior Twin Room</t>
  </si>
  <si>
    <t>703157011116</t>
  </si>
  <si>
    <t>2751750</t>
  </si>
  <si>
    <t>221852696</t>
  </si>
  <si>
    <t>香港港威酒店-马哥孛罗</t>
  </si>
  <si>
    <t>LI/CAIHONGG|CHEN/SHAOYING</t>
  </si>
  <si>
    <t>¥3,855.00</t>
  </si>
  <si>
    <t>¥365.00</t>
  </si>
  <si>
    <t>¥3,490.00</t>
  </si>
  <si>
    <t>703143016252</t>
  </si>
  <si>
    <t>2729761</t>
  </si>
  <si>
    <t>221838788</t>
  </si>
  <si>
    <t>香港青逸酒店</t>
  </si>
  <si>
    <t>YANG/XIUFANG|YANG/XIUZHU</t>
  </si>
  <si>
    <t>2022-10-07</t>
  </si>
  <si>
    <t>¥1,404.00</t>
  </si>
  <si>
    <t>¥115.00</t>
  </si>
  <si>
    <t>¥1,289.00</t>
  </si>
  <si>
    <t>superior room</t>
  </si>
  <si>
    <t>703161727554</t>
  </si>
  <si>
    <t>2758588</t>
  </si>
  <si>
    <t>197283833</t>
  </si>
  <si>
    <t>新加坡云顶裕廊酒店(SG Clean)</t>
  </si>
  <si>
    <t>BAI/LULU</t>
  </si>
  <si>
    <t>¥2,676.00</t>
  </si>
  <si>
    <t>¥288.00</t>
  </si>
  <si>
    <t>¥2,388.00</t>
  </si>
  <si>
    <t>703163668618</t>
  </si>
  <si>
    <t>2761540</t>
  </si>
  <si>
    <t>197301557</t>
  </si>
  <si>
    <t>阿玛拉素万那普酒店</t>
  </si>
  <si>
    <t>LIU/BING</t>
  </si>
  <si>
    <t>¥437.00</t>
  </si>
  <si>
    <t>¥38.00</t>
  </si>
  <si>
    <t>¥399.00</t>
  </si>
  <si>
    <t>deluxe single room</t>
  </si>
  <si>
    <t>703163631073</t>
  </si>
  <si>
    <t>2762093</t>
  </si>
  <si>
    <t>236070137</t>
  </si>
  <si>
    <t>阿布扎比艾迪逊酒店</t>
  </si>
  <si>
    <t>WANG/LINCHUN</t>
  </si>
  <si>
    <t>¥1,852.00</t>
  </si>
  <si>
    <t>¥184.00</t>
  </si>
  <si>
    <t>¥1,668.00</t>
  </si>
  <si>
    <t>deluxe room</t>
  </si>
  <si>
    <t>703164183309</t>
  </si>
  <si>
    <t>2763205</t>
  </si>
  <si>
    <t>AI/YINGHUI</t>
  </si>
  <si>
    <t>2022-11-01</t>
  </si>
  <si>
    <t>¥3,032.00</t>
  </si>
  <si>
    <t>2022-10-28 13:36:09</t>
  </si>
  <si>
    <t>703164229103</t>
  </si>
  <si>
    <t>2764013</t>
  </si>
  <si>
    <t>221838095</t>
  </si>
  <si>
    <t>澳门君悦酒店</t>
  </si>
  <si>
    <t>LI/YANG</t>
  </si>
  <si>
    <t>¥671.00</t>
  </si>
  <si>
    <t>2022-10-28 21:06:31</t>
  </si>
  <si>
    <t>Grand Deluxe Twin Room</t>
  </si>
  <si>
    <t>703155478081</t>
  </si>
  <si>
    <t>2749132</t>
  </si>
  <si>
    <t>221839022</t>
  </si>
  <si>
    <t>香港都会海逸酒店</t>
  </si>
  <si>
    <t>LIN/SHUHAO|ZHANG/HAITANG</t>
  </si>
  <si>
    <t>2022-10-19</t>
  </si>
  <si>
    <t>¥685.00</t>
  </si>
  <si>
    <t>¥59.00</t>
  </si>
  <si>
    <t>¥626.00</t>
  </si>
  <si>
    <t>703162334408</t>
  </si>
  <si>
    <t>2760157</t>
  </si>
  <si>
    <t>221877203</t>
  </si>
  <si>
    <t>澳门喜来登大酒店</t>
  </si>
  <si>
    <t>ZHANG/XIUFEN</t>
  </si>
  <si>
    <t>¥1,440.00</t>
  </si>
  <si>
    <t>¥148.00</t>
  </si>
  <si>
    <t>¥1,292.00</t>
  </si>
  <si>
    <t>703162564257</t>
  </si>
  <si>
    <t>2760313</t>
  </si>
  <si>
    <t>CHEN/WEISHI</t>
  </si>
  <si>
    <t>¥531.00</t>
  </si>
  <si>
    <t>¥55.00</t>
  </si>
  <si>
    <t>¥476.00</t>
  </si>
  <si>
    <t>703164587351</t>
  </si>
  <si>
    <t>2764063</t>
  </si>
  <si>
    <t>230697602</t>
  </si>
  <si>
    <t>澳门镇兴宾馆</t>
  </si>
  <si>
    <t>CHENG/JIANYONG|CHEN/JIN</t>
  </si>
  <si>
    <t>¥102.00</t>
  </si>
  <si>
    <t>双人房</t>
  </si>
  <si>
    <t>703164190520</t>
  </si>
  <si>
    <t>2763864</t>
  </si>
  <si>
    <t>LIN/CAIXIANG|JIN/YUQI</t>
  </si>
  <si>
    <t>¥105.00</t>
  </si>
  <si>
    <t>¥13.00</t>
  </si>
  <si>
    <t>¥92.00</t>
  </si>
  <si>
    <t>703164392747</t>
  </si>
  <si>
    <t>2764269</t>
  </si>
  <si>
    <t>856248101</t>
  </si>
  <si>
    <t>澳门新口岸智选假日酒店</t>
  </si>
  <si>
    <t>WONG/MANFAI</t>
  </si>
  <si>
    <t>¥215.00</t>
  </si>
  <si>
    <t>¥20.00</t>
  </si>
  <si>
    <t>¥195.00</t>
  </si>
  <si>
    <t>standard double bed room</t>
  </si>
  <si>
    <t>703160133900</t>
  </si>
  <si>
    <t>2757678</t>
  </si>
  <si>
    <t>197295179</t>
  </si>
  <si>
    <t>曼谷铂尔曼皇权酒店 (SHA Plus+)</t>
  </si>
  <si>
    <t>WU/LINGLING</t>
  </si>
  <si>
    <t>¥465.00</t>
  </si>
  <si>
    <t>¥44.00</t>
  </si>
  <si>
    <t>¥421.00</t>
  </si>
  <si>
    <t>703162693190</t>
  </si>
  <si>
    <t>2759795</t>
  </si>
  <si>
    <t>197301449</t>
  </si>
  <si>
    <t>摩德沙吞酒店 (SHA Extra Plus)</t>
  </si>
  <si>
    <t>CHEN/DA</t>
  </si>
  <si>
    <t>¥968.00</t>
  </si>
  <si>
    <t>¥876.00</t>
  </si>
  <si>
    <t>Deluxe Mode Room</t>
  </si>
  <si>
    <t>703162270368</t>
  </si>
  <si>
    <t>2759702</t>
  </si>
  <si>
    <t>861558722</t>
  </si>
  <si>
    <t>洲际维涅特精选曼谷新浩中央酒店</t>
  </si>
  <si>
    <t>YANG/JIALEI</t>
  </si>
  <si>
    <t>¥2,877.00</t>
  </si>
  <si>
    <t>¥2,628.00</t>
  </si>
  <si>
    <t>One Bedroom Suite</t>
  </si>
  <si>
    <t>703165401409</t>
  </si>
  <si>
    <t>2764585</t>
  </si>
  <si>
    <t>221841434</t>
  </si>
  <si>
    <t>罗斯兰科普酒店</t>
  </si>
  <si>
    <t>TIAN/YIHU</t>
  </si>
  <si>
    <t>¥410.00</t>
  </si>
  <si>
    <t>703163661835</t>
  </si>
  <si>
    <t>2762627</t>
  </si>
  <si>
    <t>212917229</t>
  </si>
  <si>
    <t>芭东拉弗洛拉度假酒店 (SHA Extra Plus)</t>
  </si>
  <si>
    <t>LIN/LIYAO|WANG/CIRENDUNZHU</t>
  </si>
  <si>
    <t>¥1,109.00</t>
  </si>
  <si>
    <t>¥110.00</t>
  </si>
  <si>
    <t>¥999.00</t>
  </si>
  <si>
    <t>deluxe room pool access</t>
  </si>
  <si>
    <t>703164647518</t>
  </si>
  <si>
    <t>2762996</t>
  </si>
  <si>
    <t>197322671</t>
  </si>
  <si>
    <t>文斯水门酒店 (SHA Plus+)</t>
  </si>
  <si>
    <t>SHEN/ZHUBIN</t>
  </si>
  <si>
    <t>¥246.00</t>
  </si>
  <si>
    <t>¥23.00</t>
  </si>
  <si>
    <t>¥223.00</t>
  </si>
  <si>
    <t>Superior Explorer Twin Room</t>
  </si>
  <si>
    <t>703164291880</t>
  </si>
  <si>
    <t>2763197</t>
  </si>
  <si>
    <t>815879722</t>
  </si>
  <si>
    <t>宝石公园酒店（廊曼国际机场和空铁）</t>
  </si>
  <si>
    <t>NIE/JIANJUN</t>
  </si>
  <si>
    <t>¥164.00</t>
  </si>
  <si>
    <t>¥15.00</t>
  </si>
  <si>
    <t>¥149.00</t>
  </si>
  <si>
    <t>Deluxe Double Room</t>
  </si>
  <si>
    <t>703164246925</t>
  </si>
  <si>
    <t>2763303</t>
  </si>
  <si>
    <t>LIU/TINGTING</t>
  </si>
  <si>
    <t>703165614129</t>
  </si>
  <si>
    <t>2764682</t>
  </si>
  <si>
    <t>2022-10-29 08:31:11</t>
  </si>
  <si>
    <t>703164240920</t>
  </si>
  <si>
    <t>2764097</t>
  </si>
  <si>
    <t>197299151</t>
  </si>
  <si>
    <t>迪拜千禧机场酒店</t>
  </si>
  <si>
    <t>YU/BINGWEN</t>
  </si>
  <si>
    <t>¥793.00</t>
  </si>
  <si>
    <t>¥79.00</t>
  </si>
  <si>
    <t>¥714.00</t>
  </si>
  <si>
    <t>703164332266</t>
  </si>
  <si>
    <t>2763921</t>
  </si>
  <si>
    <t>¥1,865.00</t>
  </si>
  <si>
    <t>¥185.00</t>
  </si>
  <si>
    <t>¥1,680.00</t>
  </si>
  <si>
    <t>703165435629</t>
  </si>
  <si>
    <t>2764967</t>
  </si>
  <si>
    <t>806781997</t>
  </si>
  <si>
    <t>皇后奢华大酒店 (SHA Extra Plus)</t>
  </si>
  <si>
    <t>SHI/JIANXIONG</t>
  </si>
  <si>
    <t>¥356.00</t>
  </si>
  <si>
    <t>2022-10-29 11:59:06</t>
  </si>
  <si>
    <t>Premier Room</t>
  </si>
  <si>
    <t>703165314918</t>
  </si>
  <si>
    <t>2765007</t>
  </si>
  <si>
    <t>197303924</t>
  </si>
  <si>
    <t>雅加达诺富特曼加达广场酒店</t>
  </si>
  <si>
    <t>PENG/WEI|LI/LINLIN</t>
  </si>
  <si>
    <t>¥728.00</t>
  </si>
  <si>
    <t>2022-10-29 12:18:01</t>
  </si>
  <si>
    <t>deluxe room 2 single beds</t>
  </si>
  <si>
    <t>703165513237</t>
  </si>
  <si>
    <t>2765531</t>
  </si>
  <si>
    <t>THIO/AVERDI|SELINA/SELINA</t>
  </si>
  <si>
    <t>¥980.00</t>
  </si>
  <si>
    <t>2022-10-29 19:06:44</t>
  </si>
  <si>
    <t>Superior Explorer Queen Room</t>
  </si>
  <si>
    <t>703165440982</t>
  </si>
  <si>
    <t>2765704</t>
  </si>
  <si>
    <t>DU/SHIZHOU</t>
  </si>
  <si>
    <t>¥308.00</t>
  </si>
  <si>
    <t>2022-10-29 21:05:20</t>
  </si>
  <si>
    <t>Deluxe Discovery King Room</t>
  </si>
  <si>
    <t>703165882841</t>
  </si>
  <si>
    <t>2765837</t>
  </si>
  <si>
    <t>197330336</t>
  </si>
  <si>
    <t>世纪古城布拉格 - 美憬阁酒店</t>
  </si>
  <si>
    <t>WANG/XUEZHAO|KE/HUIHUANG</t>
  </si>
  <si>
    <t>2022-11-03</t>
  </si>
  <si>
    <t>2022-11-06</t>
  </si>
  <si>
    <t>¥2,070.00</t>
  </si>
  <si>
    <t>2022-10-29 22:14:13</t>
  </si>
  <si>
    <t>classic double room</t>
  </si>
  <si>
    <t>703161907894</t>
  </si>
  <si>
    <t>2758804</t>
  </si>
  <si>
    <t>201622271</t>
  </si>
  <si>
    <t>东京皇家王子大饭店花园塔</t>
  </si>
  <si>
    <t>GUO/KUANGDA|JI/LIANGYI</t>
  </si>
  <si>
    <t>¥7,276.58</t>
  </si>
  <si>
    <t>¥690.58</t>
  </si>
  <si>
    <t>¥6,586.00</t>
  </si>
  <si>
    <t>PARK TWIN ROOM</t>
  </si>
  <si>
    <t>703165461305</t>
  </si>
  <si>
    <t>2765013</t>
  </si>
  <si>
    <t>238537775</t>
  </si>
  <si>
    <t>澳门万龙酒店</t>
  </si>
  <si>
    <t>CHEN/FEIMING</t>
  </si>
  <si>
    <t>¥135.00</t>
  </si>
  <si>
    <t>¥12.00</t>
  </si>
  <si>
    <t>¥123.00</t>
  </si>
  <si>
    <t>Deluxe Twin Suite</t>
  </si>
  <si>
    <t>703165115368</t>
  </si>
  <si>
    <t>2765413</t>
  </si>
  <si>
    <t>WANG/RUOMING</t>
  </si>
  <si>
    <t>¥116.67</t>
  </si>
  <si>
    <t>¥11.67</t>
  </si>
  <si>
    <t>703158209521</t>
  </si>
  <si>
    <t>2754206</t>
  </si>
  <si>
    <t>SUN/BINLIANG</t>
  </si>
  <si>
    <t>¥471.00</t>
  </si>
  <si>
    <t>¥45.00</t>
  </si>
  <si>
    <t>¥426.00</t>
  </si>
  <si>
    <t>Superior 1 King Size Bed Room</t>
  </si>
  <si>
    <t>703155497632</t>
  </si>
  <si>
    <t>2748076</t>
  </si>
  <si>
    <t>197312777</t>
  </si>
  <si>
    <t>思考行政套房酒店</t>
  </si>
  <si>
    <t>XIA/SHUYUE</t>
  </si>
  <si>
    <t>¥850.00</t>
  </si>
  <si>
    <t>¥775.00</t>
  </si>
  <si>
    <t>703163532217</t>
  </si>
  <si>
    <t>2762036</t>
  </si>
  <si>
    <t>197326097</t>
  </si>
  <si>
    <t>普吉假日酒店 (SHA Extra Plus)</t>
  </si>
  <si>
    <t>YANG/YIYING|GAO/YIHUI</t>
  </si>
  <si>
    <t>¥1,102.00</t>
  </si>
  <si>
    <t>¥104.00</t>
  </si>
  <si>
    <t>¥998.00</t>
  </si>
  <si>
    <t>Standard King Room</t>
  </si>
  <si>
    <t>703144639505</t>
  </si>
  <si>
    <t>2731235</t>
  </si>
  <si>
    <t>871131219</t>
  </si>
  <si>
    <t>清迈美利亚酒店</t>
  </si>
  <si>
    <t>MENG/YUTING</t>
  </si>
  <si>
    <t>2022-10-08</t>
  </si>
  <si>
    <t>¥2,404.00</t>
  </si>
  <si>
    <t>¥176.00</t>
  </si>
  <si>
    <t>¥2,228.00</t>
  </si>
  <si>
    <t>Premium Room</t>
  </si>
  <si>
    <t>703164839064</t>
  </si>
  <si>
    <t>2763004</t>
  </si>
  <si>
    <t>703164532201</t>
  </si>
  <si>
    <t>2763196</t>
  </si>
  <si>
    <t>LIU/LONGYUAN</t>
  </si>
  <si>
    <t>¥46.00</t>
  </si>
  <si>
    <t>¥446.00</t>
  </si>
  <si>
    <t>703165036113</t>
  </si>
  <si>
    <t>2764905</t>
  </si>
  <si>
    <t>197295836</t>
  </si>
  <si>
    <t>曼谷宜必思尚品素坤逸康福酒店</t>
  </si>
  <si>
    <t>WU/HAOYUN|JIANG/JUN</t>
  </si>
  <si>
    <t>¥309.00</t>
  </si>
  <si>
    <t>¥281.00</t>
  </si>
  <si>
    <t>Standard Twin Room</t>
  </si>
  <si>
    <t>703163184813</t>
  </si>
  <si>
    <t>2762542</t>
  </si>
  <si>
    <t>804837775</t>
  </si>
  <si>
    <t>曼谷41号套房酒店</t>
  </si>
  <si>
    <t>HO/WAIHONG</t>
  </si>
  <si>
    <t>¥175.00</t>
  </si>
  <si>
    <t>¥16.00</t>
  </si>
  <si>
    <t>¥159.00</t>
  </si>
  <si>
    <t>703164835061</t>
  </si>
  <si>
    <t>2763224</t>
  </si>
  <si>
    <t>NGUYEN/THIQUYNH</t>
  </si>
  <si>
    <t>¥1,464.00</t>
  </si>
  <si>
    <t>¥144.00</t>
  </si>
  <si>
    <t>¥1,320.00</t>
  </si>
  <si>
    <t>Plaza Suite King Bed with River View</t>
  </si>
  <si>
    <t>703165637854</t>
  </si>
  <si>
    <t>2764875</t>
  </si>
  <si>
    <t>815913850</t>
  </si>
  <si>
    <t>哈珀力宝锡卡龙酒店</t>
  </si>
  <si>
    <t>LI/XIAOHUI</t>
  </si>
  <si>
    <t>¥241.00</t>
  </si>
  <si>
    <t>¥26.00</t>
  </si>
  <si>
    <t>703165829905</t>
  </si>
  <si>
    <t>2765777</t>
  </si>
  <si>
    <t>¥29.00</t>
  </si>
  <si>
    <t>¥279.00</t>
  </si>
  <si>
    <t>Deluxe Discovery Twin Room</t>
  </si>
  <si>
    <t>703165133941</t>
  </si>
  <si>
    <t>2764904</t>
  </si>
  <si>
    <t>197289923</t>
  </si>
  <si>
    <t>帕拉索@罗查达12酒店</t>
  </si>
  <si>
    <t>WU/CHAO</t>
  </si>
  <si>
    <t>703165670444</t>
  </si>
  <si>
    <t>2765146</t>
  </si>
  <si>
    <t>820871107</t>
  </si>
  <si>
    <t>多鲁什酒店</t>
  </si>
  <si>
    <t>GUAN/SISI</t>
  </si>
  <si>
    <t>¥351.00</t>
  </si>
  <si>
    <t>¥35.00</t>
  </si>
  <si>
    <t>¥316.00</t>
  </si>
  <si>
    <t>guest room</t>
  </si>
  <si>
    <t>703166033667</t>
  </si>
  <si>
    <t>2767249</t>
  </si>
  <si>
    <t>236128172</t>
  </si>
  <si>
    <t>西贡馨乐庭丽晶酒店</t>
  </si>
  <si>
    <t>YANG/KUAN</t>
  </si>
  <si>
    <t>¥408.00</t>
  </si>
  <si>
    <t>2022-10-30 21:50:09</t>
  </si>
  <si>
    <t>classic room</t>
  </si>
  <si>
    <t>合计</t>
  </si>
  <si>
    <t/>
  </si>
  <si>
    <t>¥83,835.25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</si>
  <si>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</si>
  <si>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</si>
  <si>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</si>
  <si>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</si>
  <si>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</si>
  <si>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</si>
  <si>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</si>
  <si>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chase_deduct_7EPz221026120000691</t>
  </si>
  <si>
    <t>1615646</t>
  </si>
  <si>
    <t>赔付-房费追回</t>
  </si>
  <si>
    <t>-¥506.00</t>
  </si>
  <si>
    <t>--</t>
  </si>
  <si>
    <t>生成追赔task#追赔系统-预付扣款直连#</t>
  </si>
  <si>
    <t>NIMH20221025105536183982</t>
  </si>
  <si>
    <t>chase_deduct_HWoc221027151009130</t>
  </si>
  <si>
    <t>-¥113.00</t>
  </si>
  <si>
    <t>NIMH20221027143455653847</t>
  </si>
  <si>
    <t>返现日期</t>
  </si>
  <si>
    <t>，</t>
  </si>
  <si>
    <t>已取消</t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</si>
  <si>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31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</si>
  <si>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113</t>
    </r>
    <r>
      <rPr>
        <sz val="10"/>
        <rFont val="宋体"/>
        <charset val="134"/>
      </rPr>
      <t>元</t>
    </r>
  </si>
  <si>
    <t>A221101111223481</t>
  </si>
  <si>
    <t>A221101111249481</t>
  </si>
  <si>
    <t>A221101111724481</t>
  </si>
  <si>
    <r>
      <t>总计：</t>
    </r>
    <r>
      <rPr>
        <sz val="10"/>
        <rFont val="Arial"/>
        <charset val="134"/>
      </rPr>
      <t>74980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</si>
  <si>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</si>
  <si>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</si>
  <si>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</si>
  <si>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</si>
  <si>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</si>
  <si>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</si>
  <si>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</si>
  <si>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</si>
  <si>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</si>
  <si>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</si>
  <si>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</si>
  <si>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</si>
  <si>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</si>
  <si>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</si>
  <si>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</si>
  <si>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</si>
  <si>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</si>
  <si>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</si>
  <si>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文斯水门酒店</t>
  </si>
  <si>
    <t>DU SHIZHOU</t>
  </si>
  <si>
    <t>退房日周结</t>
  </si>
  <si>
    <t>279.00</t>
  </si>
  <si>
    <t>RMB</t>
  </si>
  <si>
    <t>0</t>
  </si>
  <si>
    <t>0.00</t>
  </si>
  <si>
    <t>趣悠游国际直连</t>
  </si>
  <si>
    <t>1659</t>
  </si>
  <si>
    <t>2022-10-29 21:26:00</t>
  </si>
  <si>
    <t>汇智国际旅游发展有限公司</t>
  </si>
  <si>
    <t>直采</t>
  </si>
  <si>
    <t>泰国</t>
  </si>
  <si>
    <t>WANG RUOMING</t>
  </si>
  <si>
    <t>105.00</t>
  </si>
  <si>
    <t>2022-10-29 15:33:21</t>
  </si>
  <si>
    <t>直连</t>
  </si>
  <si>
    <t>中国</t>
  </si>
  <si>
    <t>GUAN SISI</t>
  </si>
  <si>
    <t>316.00</t>
  </si>
  <si>
    <t>2022-10-29 13:14:48</t>
  </si>
  <si>
    <t>阿拉伯联合酋长国</t>
  </si>
  <si>
    <t>CHEN FEIMING</t>
  </si>
  <si>
    <t>123.00</t>
  </si>
  <si>
    <t>2022-10-29 12:14:50</t>
  </si>
  <si>
    <t>宜必思尚品曼谷素坤逸康福酒店</t>
  </si>
  <si>
    <t>WU HAOYUN,JIANG JUN</t>
  </si>
  <si>
    <t>281.00</t>
  </si>
  <si>
    <t>2022-10-29 11:15:44</t>
  </si>
  <si>
    <t>WU CHAO</t>
  </si>
  <si>
    <t>159.00</t>
  </si>
  <si>
    <t>2022-10-29 11:35:33</t>
  </si>
  <si>
    <t>LI XIAOHUI</t>
  </si>
  <si>
    <t>215.00</t>
  </si>
  <si>
    <t>2022-10-29 10:49:47</t>
  </si>
  <si>
    <t>印度尼西亚</t>
  </si>
  <si>
    <t>WONG MANFAI</t>
  </si>
  <si>
    <t>195.00</t>
  </si>
  <si>
    <t>2022-10-28 22:42:16</t>
  </si>
  <si>
    <t>YU BINGWEN</t>
  </si>
  <si>
    <t>714.00</t>
  </si>
  <si>
    <t>2022-10-28 20:49:52</t>
  </si>
  <si>
    <t>CHENG JIANYONG,CHEN JIN</t>
  </si>
  <si>
    <t>93.00</t>
  </si>
  <si>
    <t>2022-10-28 20:34:36</t>
  </si>
  <si>
    <t>WANG LINCHUN</t>
  </si>
  <si>
    <t>1680.00</t>
  </si>
  <si>
    <t>2022-10-28 18:49:17</t>
  </si>
  <si>
    <t>LIN CAIXIANG,JIN YUQI</t>
  </si>
  <si>
    <t>92.00</t>
  </si>
  <si>
    <t>2022-10-28 18:20:31</t>
  </si>
  <si>
    <t>曼谷金玉素旺纳普酒店</t>
  </si>
  <si>
    <t>LIU TINGTING</t>
  </si>
  <si>
    <t>138.00</t>
  </si>
  <si>
    <t>2022-10-28 14:18:29</t>
  </si>
  <si>
    <t>曼谷华美达广场湄南河畔酒店</t>
  </si>
  <si>
    <t>NGUYEN THIQUYNH</t>
  </si>
  <si>
    <t>1320.00</t>
  </si>
  <si>
    <t>2022-10-28 13:38:49</t>
  </si>
  <si>
    <t>NIE JIANJUN</t>
  </si>
  <si>
    <t>149.00</t>
  </si>
  <si>
    <t>2022-10-28 12:33:04</t>
  </si>
  <si>
    <t>LIU LONGYUAN</t>
  </si>
  <si>
    <t>446.00</t>
  </si>
  <si>
    <t>2022-10-28 12:43:45</t>
  </si>
  <si>
    <t>SHEN ZHUBIN</t>
  </si>
  <si>
    <t>223.00</t>
  </si>
  <si>
    <t>2022-10-28 10:17:05</t>
  </si>
  <si>
    <t>2022-10-28 10:12:41</t>
  </si>
  <si>
    <t>LIN LIYAO,WANG CIRENDUNZHU</t>
  </si>
  <si>
    <t>999.00</t>
  </si>
  <si>
    <t>2022-10-28 10:34:37</t>
  </si>
  <si>
    <t>HO WAIHONG</t>
  </si>
  <si>
    <t>2022-10-27 22:41:23</t>
  </si>
  <si>
    <t>1668.00</t>
  </si>
  <si>
    <t>2022-10-27 17:10:09</t>
  </si>
  <si>
    <t>YANG YIYING,GAO YIHUI</t>
  </si>
  <si>
    <t>998.00</t>
  </si>
  <si>
    <t>2022-10-27 16:46:42</t>
  </si>
  <si>
    <t>YAN YOUXIN</t>
  </si>
  <si>
    <t>103.00</t>
  </si>
  <si>
    <t>-103</t>
  </si>
  <si>
    <t>2022-10-27 09:59:21</t>
  </si>
  <si>
    <t>LIU BING</t>
  </si>
  <si>
    <t>399.00</t>
  </si>
  <si>
    <t>2022-10-27 09:35:41</t>
  </si>
  <si>
    <t>CHEN WEISHI</t>
  </si>
  <si>
    <t>476.01</t>
  </si>
  <si>
    <t>2022-10-26 13:10:18</t>
  </si>
  <si>
    <t>ZHANG XIUFEN</t>
  </si>
  <si>
    <t>1292.01</t>
  </si>
  <si>
    <t>2022-10-26 11:02:16</t>
  </si>
  <si>
    <t>TANG FENG,XIE QIANQIU</t>
  </si>
  <si>
    <t>658.00</t>
  </si>
  <si>
    <t>2022-10-26 10:49:51</t>
  </si>
  <si>
    <t>曼谷摩德沙吞酒店</t>
  </si>
  <si>
    <t>CHEN DA</t>
  </si>
  <si>
    <t>876.00</t>
  </si>
  <si>
    <t>2022-10-26 09:27:02</t>
  </si>
  <si>
    <t>YANG JIALEI</t>
  </si>
  <si>
    <t>2628.00</t>
  </si>
  <si>
    <t>2022-10-26 09:31:01</t>
  </si>
  <si>
    <t>WU SHENG</t>
  </si>
  <si>
    <t>774.00</t>
  </si>
  <si>
    <t>2022-10-26 11:00:28</t>
  </si>
  <si>
    <t>新加坡</t>
  </si>
  <si>
    <t>MAN LI</t>
  </si>
  <si>
    <t>358.00</t>
  </si>
  <si>
    <t>2022-10-25 22:34:22</t>
  </si>
  <si>
    <t>科伦曼谷酒店</t>
  </si>
  <si>
    <t>YU HANLUN</t>
  </si>
  <si>
    <t>445.00</t>
  </si>
  <si>
    <t>2022-10-26 10:43:20</t>
  </si>
  <si>
    <t>东京皇家王子大酒店花园塔</t>
  </si>
  <si>
    <t>GUO KUANGDA,JI LIANGYI</t>
  </si>
  <si>
    <t>6586.00</t>
  </si>
  <si>
    <t>2022-10-25 15:06:21</t>
  </si>
  <si>
    <t>日本</t>
  </si>
  <si>
    <t>曼谷阿瓦尼中庭酒店</t>
  </si>
  <si>
    <t>LIU XIAO</t>
  </si>
  <si>
    <t>452.00</t>
  </si>
  <si>
    <t>2022-10-25 13:58:28</t>
  </si>
  <si>
    <t>YE QIANHAO</t>
  </si>
  <si>
    <t>88.00</t>
  </si>
  <si>
    <t>2022-10-25 12:57:19</t>
  </si>
  <si>
    <t>BAI LULU</t>
  </si>
  <si>
    <t>2388.00</t>
  </si>
  <si>
    <t>2022-10-25 12:39:33</t>
  </si>
  <si>
    <t>XU JIANGLIN</t>
  </si>
  <si>
    <t>290.00</t>
  </si>
  <si>
    <t>2022-10-25 10:36:03</t>
  </si>
  <si>
    <t>拉瓦尔斯酒店</t>
  </si>
  <si>
    <t>WANG GELAN,ZHOU YAMEI,CHENG JIATIAN,ZHOU QIQING</t>
  </si>
  <si>
    <t>1282.00</t>
  </si>
  <si>
    <t>2022-10-25 08:59:54</t>
  </si>
  <si>
    <t>韩国</t>
  </si>
  <si>
    <t>DENG JINGYI,JIN BIXIA</t>
  </si>
  <si>
    <t>641.00</t>
  </si>
  <si>
    <t>2022-10-25 08:49:28</t>
  </si>
  <si>
    <t>ZHANG XIAOLING,TANG ZIHAN,MA YIZHE,YANG SHUHAO,LI XINYI,LI JIANGTAO</t>
  </si>
  <si>
    <t>2067.00</t>
  </si>
  <si>
    <t>2022-10-25 14:37:10</t>
  </si>
  <si>
    <t>马来西亚</t>
  </si>
  <si>
    <t>曼谷铂尔曼皇权酒店</t>
  </si>
  <si>
    <t>WU LINGLING</t>
  </si>
  <si>
    <t>421.00</t>
  </si>
  <si>
    <t>2022-10-25 14:53:38</t>
  </si>
  <si>
    <t>新加坡滨海湾金沙酒店</t>
  </si>
  <si>
    <t>JINHO BERNARD</t>
  </si>
  <si>
    <t>4272.00</t>
  </si>
  <si>
    <t>2022-10-24 17:56:57</t>
  </si>
  <si>
    <t>2022-10-24 13:51:35</t>
  </si>
  <si>
    <t>XU MINJUAN</t>
  </si>
  <si>
    <t>392.00</t>
  </si>
  <si>
    <t>2022-10-24 13:12:19</t>
  </si>
  <si>
    <t>LUO FENG</t>
  </si>
  <si>
    <t>936.00</t>
  </si>
  <si>
    <t>2022-10-24 09:41:22</t>
  </si>
  <si>
    <t>SONG YUTONG</t>
  </si>
  <si>
    <t>1077.00</t>
  </si>
  <si>
    <t>2022-10-24 09:37:22</t>
  </si>
  <si>
    <t>CHEN ZHIYONG</t>
  </si>
  <si>
    <t>285.00</t>
  </si>
  <si>
    <t>2022-10-24 09:15:31</t>
  </si>
  <si>
    <t>SU WENHAO</t>
  </si>
  <si>
    <t>1885.00</t>
  </si>
  <si>
    <t>2022-10-23 23:14:07</t>
  </si>
  <si>
    <t>TOO YUANXI</t>
  </si>
  <si>
    <t>234.00</t>
  </si>
  <si>
    <t>2022-10-17 11:20:14</t>
  </si>
  <si>
    <t>YANG XIUFANG,YANG XIUZHU</t>
  </si>
  <si>
    <t>1289.00</t>
  </si>
  <si>
    <t>2022-10-07 20:43:33</t>
  </si>
  <si>
    <t>LIN SHUHAO,ZHANG HAITANG</t>
  </si>
  <si>
    <t>626.00</t>
  </si>
  <si>
    <t>2022-10-19 23:27:14</t>
  </si>
  <si>
    <t>XIA SHUYUE</t>
  </si>
  <si>
    <t>775.00</t>
  </si>
  <si>
    <t>2022-10-19 13:26:19</t>
  </si>
  <si>
    <t>SUN BINLIANG</t>
  </si>
  <si>
    <t>426.00</t>
  </si>
  <si>
    <t>2022-10-22 18:59:01</t>
  </si>
  <si>
    <t>曼谷拉查达阿曼达酒店和公寓</t>
  </si>
  <si>
    <t>HUI BOWEN</t>
  </si>
  <si>
    <t>782.00</t>
  </si>
  <si>
    <t>2022-10-24 10:46:10</t>
  </si>
  <si>
    <t>PANG ZHENGQIN</t>
  </si>
  <si>
    <t>2022-10-21 10:24:40</t>
  </si>
  <si>
    <t>ZHANG MENGYAN</t>
  </si>
  <si>
    <t>5497.00</t>
  </si>
  <si>
    <t>2022-10-17 01:55:14</t>
  </si>
  <si>
    <t>加拿大</t>
  </si>
  <si>
    <t>GUO QINGQING,BAO HASI</t>
  </si>
  <si>
    <t>755.00</t>
  </si>
  <si>
    <t>2022-10-16 22:58:01</t>
  </si>
  <si>
    <t>YIP SHEUNGMING</t>
  </si>
  <si>
    <t>615.00</t>
  </si>
  <si>
    <t>2022-10-06 00:44:43</t>
  </si>
  <si>
    <t>Zhang Enshuo</t>
  </si>
  <si>
    <t>2058.00</t>
  </si>
  <si>
    <t>2022-10-21 16:33:50</t>
  </si>
  <si>
    <t>LI CAIHONGG,CHEN SHAOYING</t>
  </si>
  <si>
    <t>3490.00</t>
  </si>
  <si>
    <t>2022-10-21 11:21:13</t>
  </si>
  <si>
    <t>ZENG AO</t>
  </si>
  <si>
    <t>2022-10-24 10:51:40</t>
  </si>
  <si>
    <t>YANG GUANG</t>
  </si>
  <si>
    <t>1090.00</t>
  </si>
  <si>
    <t>2022-10-21 13:07:17</t>
  </si>
  <si>
    <t>YINGHAN YU</t>
  </si>
  <si>
    <t>678.00</t>
  </si>
  <si>
    <t>2022-10-21 20:13:07</t>
  </si>
  <si>
    <t>WANG MEI,WU ZIHAN</t>
  </si>
  <si>
    <t>918.00</t>
  </si>
  <si>
    <t>2022-10-22 22:17:22</t>
  </si>
  <si>
    <t>滑浪天堂万豪度假酒店及水疗中心</t>
  </si>
  <si>
    <t>XUE YIRAN,WANG XUAN</t>
  </si>
  <si>
    <t>7380.00</t>
  </si>
  <si>
    <t>2022-10-13 22:24:37</t>
  </si>
  <si>
    <t>澳大利亚</t>
  </si>
  <si>
    <t>ZHAO ZHIPU</t>
  </si>
  <si>
    <t>332.00</t>
  </si>
  <si>
    <t>2022-10-23 10:39:22</t>
  </si>
  <si>
    <t>LI KECHUN</t>
  </si>
  <si>
    <t>2934.00</t>
  </si>
  <si>
    <t>2022-10-03 16:58:15</t>
  </si>
  <si>
    <t>美国</t>
  </si>
  <si>
    <t>SHANKO ABNET YACOB,KIDANE AMANUEL YIHDEGO</t>
  </si>
  <si>
    <t>109.00</t>
  </si>
  <si>
    <t>2022-10-22 17:33:41</t>
  </si>
  <si>
    <t>MENG YUTING</t>
  </si>
  <si>
    <t>2228.00</t>
  </si>
  <si>
    <t>2022-10-10 10:22:05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</si>
</sst>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88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88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2</v>
      </c>
      <c r="N3" s="7" t="s">
        <v>94</v>
      </c>
      <c r="O3" s="7" t="s">
        <v>82</v>
      </c>
      <c r="P3" s="7" t="s">
        <v>83</v>
      </c>
      <c r="Q3" s="7"/>
      <c r="R3" s="12" t="s">
        <v>95</v>
      </c>
      <c r="S3" s="14" t="s">
        <v>19</v>
      </c>
      <c r="T3" s="7"/>
      <c r="U3" s="12" t="s">
        <v>19</v>
      </c>
      <c r="V3" s="12" t="s">
        <v>95</v>
      </c>
      <c r="W3" s="14" t="s">
        <v>96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3</v>
      </c>
      <c r="N4" s="7" t="s">
        <v>81</v>
      </c>
      <c r="O4" s="7" t="s">
        <v>81</v>
      </c>
      <c r="P4" s="7" t="s">
        <v>83</v>
      </c>
      <c r="Q4" s="7"/>
      <c r="R4" s="12" t="s">
        <v>104</v>
      </c>
      <c r="S4" s="14" t="s">
        <v>19</v>
      </c>
      <c r="T4" s="7"/>
      <c r="U4" s="12" t="s">
        <v>19</v>
      </c>
      <c r="V4" s="12" t="s">
        <v>104</v>
      </c>
      <c r="W4" s="14" t="s">
        <v>105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110</v>
      </c>
      <c r="H5" s="7" t="s">
        <v>111</v>
      </c>
      <c r="I5" s="7" t="s">
        <v>79</v>
      </c>
      <c r="J5" s="7" t="s">
        <v>2</v>
      </c>
      <c r="K5" s="7" t="s">
        <v>112</v>
      </c>
      <c r="L5" s="7">
        <v>1</v>
      </c>
      <c r="M5" s="7">
        <v>1</v>
      </c>
      <c r="N5" s="7" t="s">
        <v>113</v>
      </c>
      <c r="O5" s="7" t="s">
        <v>113</v>
      </c>
      <c r="P5" s="7" t="s">
        <v>83</v>
      </c>
      <c r="Q5" s="7"/>
      <c r="R5" s="12" t="s">
        <v>114</v>
      </c>
      <c r="S5" s="14" t="s">
        <v>19</v>
      </c>
      <c r="T5" s="7"/>
      <c r="U5" s="12" t="s">
        <v>19</v>
      </c>
      <c r="V5" s="12" t="s">
        <v>114</v>
      </c>
      <c r="W5" s="14" t="s">
        <v>115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120</v>
      </c>
      <c r="H6" s="7" t="s">
        <v>121</v>
      </c>
      <c r="I6" s="7" t="s">
        <v>79</v>
      </c>
      <c r="J6" s="7" t="s">
        <v>2</v>
      </c>
      <c r="K6" s="7" t="s">
        <v>122</v>
      </c>
      <c r="L6" s="7">
        <v>1</v>
      </c>
      <c r="M6" s="7">
        <v>1</v>
      </c>
      <c r="N6" s="7" t="s">
        <v>83</v>
      </c>
      <c r="O6" s="7" t="s">
        <v>123</v>
      </c>
      <c r="P6" s="7" t="s">
        <v>124</v>
      </c>
      <c r="Q6" s="7"/>
      <c r="R6" s="12" t="s">
        <v>125</v>
      </c>
      <c r="S6" s="14" t="s">
        <v>125</v>
      </c>
      <c r="T6" s="7" t="s">
        <v>126</v>
      </c>
      <c r="U6" s="12" t="s">
        <v>19</v>
      </c>
      <c r="V6" s="12" t="s">
        <v>19</v>
      </c>
      <c r="W6" s="14" t="s">
        <v>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19</v>
      </c>
      <c r="AD6" t="s">
        <v>6</v>
      </c>
      <c r="AE6" t="s">
        <v>127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130</v>
      </c>
      <c r="H7" s="7" t="s">
        <v>131</v>
      </c>
      <c r="I7" s="7" t="s">
        <v>79</v>
      </c>
      <c r="J7" s="7" t="s">
        <v>2</v>
      </c>
      <c r="K7" s="7" t="s">
        <v>132</v>
      </c>
      <c r="L7" s="7">
        <v>1</v>
      </c>
      <c r="M7" s="7">
        <v>1</v>
      </c>
      <c r="N7" s="7" t="s">
        <v>133</v>
      </c>
      <c r="O7" s="7" t="s">
        <v>134</v>
      </c>
      <c r="P7" s="7" t="s">
        <v>135</v>
      </c>
      <c r="Q7" s="7"/>
      <c r="R7" s="12" t="s">
        <v>136</v>
      </c>
      <c r="S7" s="14" t="s">
        <v>136</v>
      </c>
      <c r="T7" s="7" t="s">
        <v>137</v>
      </c>
      <c r="U7" s="12" t="s">
        <v>19</v>
      </c>
      <c r="V7" s="12" t="s">
        <v>19</v>
      </c>
      <c r="W7" s="14" t="s">
        <v>19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19</v>
      </c>
      <c r="AD7" t="s">
        <v>6</v>
      </c>
      <c r="AE7" t="s">
        <v>138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139</v>
      </c>
      <c r="B8" s="6" t="s">
        <v>140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141</v>
      </c>
      <c r="H8" s="7" t="s">
        <v>142</v>
      </c>
      <c r="I8" s="7" t="s">
        <v>79</v>
      </c>
      <c r="J8" s="7" t="s">
        <v>2</v>
      </c>
      <c r="K8" s="7" t="s">
        <v>143</v>
      </c>
      <c r="L8" s="7">
        <v>1</v>
      </c>
      <c r="M8" s="7">
        <v>1</v>
      </c>
      <c r="N8" s="7" t="s">
        <v>144</v>
      </c>
      <c r="O8" s="7" t="s">
        <v>83</v>
      </c>
      <c r="P8" s="7" t="s">
        <v>133</v>
      </c>
      <c r="Q8" s="7"/>
      <c r="R8" s="12" t="s">
        <v>145</v>
      </c>
      <c r="S8" s="14" t="s">
        <v>19</v>
      </c>
      <c r="T8" s="7"/>
      <c r="U8" s="12" t="s">
        <v>19</v>
      </c>
      <c r="V8" s="12" t="s">
        <v>145</v>
      </c>
      <c r="W8" s="14" t="s">
        <v>146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147</v>
      </c>
      <c r="AD8" t="s">
        <v>6</v>
      </c>
      <c r="AE8" t="s">
        <v>148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149</v>
      </c>
      <c r="B9" s="6" t="s">
        <v>150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151</v>
      </c>
      <c r="H9" s="7" t="s">
        <v>152</v>
      </c>
      <c r="I9" s="7" t="s">
        <v>79</v>
      </c>
      <c r="J9" s="7" t="s">
        <v>2</v>
      </c>
      <c r="K9" s="7" t="s">
        <v>153</v>
      </c>
      <c r="L9" s="7">
        <v>1</v>
      </c>
      <c r="M9" s="7">
        <v>1</v>
      </c>
      <c r="N9" s="7" t="s">
        <v>83</v>
      </c>
      <c r="O9" s="7" t="s">
        <v>83</v>
      </c>
      <c r="P9" s="7" t="s">
        <v>133</v>
      </c>
      <c r="Q9" s="7"/>
      <c r="R9" s="12" t="s">
        <v>154</v>
      </c>
      <c r="S9" s="14" t="s">
        <v>19</v>
      </c>
      <c r="T9" s="7"/>
      <c r="U9" s="12" t="s">
        <v>19</v>
      </c>
      <c r="V9" s="12" t="s">
        <v>154</v>
      </c>
      <c r="W9" s="14" t="s">
        <v>155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158</v>
      </c>
      <c r="B10" s="6" t="s">
        <v>159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160</v>
      </c>
      <c r="H10" s="7" t="s">
        <v>161</v>
      </c>
      <c r="I10" s="7" t="s">
        <v>79</v>
      </c>
      <c r="J10" s="7" t="s">
        <v>2</v>
      </c>
      <c r="K10" s="7" t="s">
        <v>162</v>
      </c>
      <c r="L10" s="7">
        <v>1</v>
      </c>
      <c r="M10" s="7">
        <v>1</v>
      </c>
      <c r="N10" s="7" t="s">
        <v>83</v>
      </c>
      <c r="O10" s="7" t="s">
        <v>83</v>
      </c>
      <c r="P10" s="7" t="s">
        <v>133</v>
      </c>
      <c r="Q10" s="7"/>
      <c r="R10" s="12" t="s">
        <v>163</v>
      </c>
      <c r="S10" s="14" t="s">
        <v>19</v>
      </c>
      <c r="T10" s="7"/>
      <c r="U10" s="12" t="s">
        <v>19</v>
      </c>
      <c r="V10" s="12" t="s">
        <v>163</v>
      </c>
      <c r="W10" s="14" t="s">
        <v>164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165</v>
      </c>
      <c r="AD10" t="s">
        <v>6</v>
      </c>
      <c r="AE10" t="s">
        <v>166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167</v>
      </c>
      <c r="B11" s="6" t="s">
        <v>168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169</v>
      </c>
      <c r="H11" s="7" t="s">
        <v>170</v>
      </c>
      <c r="I11" s="7" t="s">
        <v>79</v>
      </c>
      <c r="J11" s="7" t="s">
        <v>2</v>
      </c>
      <c r="K11" s="7" t="s">
        <v>171</v>
      </c>
      <c r="L11" s="7">
        <v>1</v>
      </c>
      <c r="M11" s="7">
        <v>3</v>
      </c>
      <c r="N11" s="7" t="s">
        <v>172</v>
      </c>
      <c r="O11" s="7" t="s">
        <v>82</v>
      </c>
      <c r="P11" s="7" t="s">
        <v>133</v>
      </c>
      <c r="Q11" s="7"/>
      <c r="R11" s="12" t="s">
        <v>173</v>
      </c>
      <c r="S11" s="14" t="s">
        <v>19</v>
      </c>
      <c r="T11" s="7"/>
      <c r="U11" s="12" t="s">
        <v>19</v>
      </c>
      <c r="V11" s="12" t="s">
        <v>173</v>
      </c>
      <c r="W11" s="14" t="s">
        <v>174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175</v>
      </c>
      <c r="AD11" t="s">
        <v>6</v>
      </c>
      <c r="AE11" t="s">
        <v>117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176</v>
      </c>
      <c r="B12" s="6" t="s">
        <v>177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178</v>
      </c>
      <c r="H12" s="7" t="s">
        <v>179</v>
      </c>
      <c r="I12" s="7" t="s">
        <v>79</v>
      </c>
      <c r="J12" s="7" t="s">
        <v>2</v>
      </c>
      <c r="K12" s="7" t="s">
        <v>180</v>
      </c>
      <c r="L12" s="7">
        <v>1</v>
      </c>
      <c r="M12" s="7">
        <v>3</v>
      </c>
      <c r="N12" s="7" t="s">
        <v>81</v>
      </c>
      <c r="O12" s="7" t="s">
        <v>82</v>
      </c>
      <c r="P12" s="7" t="s">
        <v>133</v>
      </c>
      <c r="Q12" s="7"/>
      <c r="R12" s="12" t="s">
        <v>181</v>
      </c>
      <c r="S12" s="14" t="s">
        <v>19</v>
      </c>
      <c r="T12" s="7"/>
      <c r="U12" s="12" t="s">
        <v>19</v>
      </c>
      <c r="V12" s="12" t="s">
        <v>181</v>
      </c>
      <c r="W12" s="14" t="s">
        <v>182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183</v>
      </c>
      <c r="AD12" t="s">
        <v>6</v>
      </c>
      <c r="AE12" t="s">
        <v>184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185</v>
      </c>
      <c r="B13" s="6" t="s">
        <v>186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187</v>
      </c>
      <c r="H13" s="7" t="s">
        <v>188</v>
      </c>
      <c r="I13" s="7" t="s">
        <v>79</v>
      </c>
      <c r="J13" s="7" t="s">
        <v>2</v>
      </c>
      <c r="K13" s="7" t="s">
        <v>189</v>
      </c>
      <c r="L13" s="7">
        <v>1</v>
      </c>
      <c r="M13" s="7">
        <v>1</v>
      </c>
      <c r="N13" s="7" t="s">
        <v>113</v>
      </c>
      <c r="O13" s="7" t="s">
        <v>83</v>
      </c>
      <c r="P13" s="7" t="s">
        <v>133</v>
      </c>
      <c r="Q13" s="7"/>
      <c r="R13" s="12" t="s">
        <v>190</v>
      </c>
      <c r="S13" s="14" t="s">
        <v>19</v>
      </c>
      <c r="T13" s="7"/>
      <c r="U13" s="12" t="s">
        <v>19</v>
      </c>
      <c r="V13" s="12" t="s">
        <v>190</v>
      </c>
      <c r="W13" s="14" t="s">
        <v>191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192</v>
      </c>
      <c r="AD13" t="s">
        <v>6</v>
      </c>
      <c r="AE13" t="s">
        <v>117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193</v>
      </c>
      <c r="B14" s="6" t="s">
        <v>194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187</v>
      </c>
      <c r="H14" s="7" t="s">
        <v>188</v>
      </c>
      <c r="I14" s="7" t="s">
        <v>79</v>
      </c>
      <c r="J14" s="7" t="s">
        <v>2</v>
      </c>
      <c r="K14" s="7" t="s">
        <v>195</v>
      </c>
      <c r="L14" s="7">
        <v>1</v>
      </c>
      <c r="M14" s="7">
        <v>1</v>
      </c>
      <c r="N14" s="7" t="s">
        <v>83</v>
      </c>
      <c r="O14" s="7" t="s">
        <v>83</v>
      </c>
      <c r="P14" s="7" t="s">
        <v>133</v>
      </c>
      <c r="Q14" s="7"/>
      <c r="R14" s="12" t="s">
        <v>196</v>
      </c>
      <c r="S14" s="14" t="s">
        <v>19</v>
      </c>
      <c r="T14" s="7"/>
      <c r="U14" s="12" t="s">
        <v>19</v>
      </c>
      <c r="V14" s="12" t="s">
        <v>196</v>
      </c>
      <c r="W14" s="14" t="s">
        <v>197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198</v>
      </c>
      <c r="AD14" t="s">
        <v>6</v>
      </c>
      <c r="AE14" t="s">
        <v>199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200</v>
      </c>
      <c r="B15" s="6" t="s">
        <v>201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202</v>
      </c>
      <c r="H15" s="7" t="s">
        <v>203</v>
      </c>
      <c r="I15" s="7" t="s">
        <v>79</v>
      </c>
      <c r="J15" s="7" t="s">
        <v>2</v>
      </c>
      <c r="K15" s="7" t="s">
        <v>204</v>
      </c>
      <c r="L15" s="7">
        <v>1</v>
      </c>
      <c r="M15" s="7">
        <v>5</v>
      </c>
      <c r="N15" s="7" t="s">
        <v>205</v>
      </c>
      <c r="O15" s="7" t="s">
        <v>94</v>
      </c>
      <c r="P15" s="7" t="s">
        <v>133</v>
      </c>
      <c r="Q15" s="7"/>
      <c r="R15" s="12" t="s">
        <v>206</v>
      </c>
      <c r="S15" s="14" t="s">
        <v>19</v>
      </c>
      <c r="T15" s="7"/>
      <c r="U15" s="12" t="s">
        <v>19</v>
      </c>
      <c r="V15" s="12" t="s">
        <v>206</v>
      </c>
      <c r="W15" s="14" t="s">
        <v>207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208</v>
      </c>
      <c r="AD15" t="s">
        <v>6</v>
      </c>
      <c r="AE15" t="s">
        <v>209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210</v>
      </c>
      <c r="B16" s="6" t="s">
        <v>211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212</v>
      </c>
      <c r="H16" s="7" t="s">
        <v>213</v>
      </c>
      <c r="I16" s="7" t="s">
        <v>79</v>
      </c>
      <c r="J16" s="7" t="s">
        <v>2</v>
      </c>
      <c r="K16" s="7" t="s">
        <v>214</v>
      </c>
      <c r="L16" s="7">
        <v>1</v>
      </c>
      <c r="M16" s="7">
        <v>3</v>
      </c>
      <c r="N16" s="7" t="s">
        <v>133</v>
      </c>
      <c r="O16" s="7" t="s">
        <v>215</v>
      </c>
      <c r="P16" s="7" t="s">
        <v>216</v>
      </c>
      <c r="Q16" s="7"/>
      <c r="R16" s="12" t="s">
        <v>217</v>
      </c>
      <c r="S16" s="14" t="s">
        <v>217</v>
      </c>
      <c r="T16" s="7" t="s">
        <v>218</v>
      </c>
      <c r="U16" s="12" t="s">
        <v>19</v>
      </c>
      <c r="V16" s="12" t="s">
        <v>19</v>
      </c>
      <c r="W16" s="14" t="s">
        <v>19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</v>
      </c>
      <c r="AD16" t="s">
        <v>6</v>
      </c>
      <c r="AE16" t="s">
        <v>219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220</v>
      </c>
      <c r="B17" s="6" t="s">
        <v>221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222</v>
      </c>
      <c r="H17" s="7" t="s">
        <v>223</v>
      </c>
      <c r="I17" s="7" t="s">
        <v>79</v>
      </c>
      <c r="J17" s="7" t="s">
        <v>2</v>
      </c>
      <c r="K17" s="7" t="s">
        <v>224</v>
      </c>
      <c r="L17" s="7">
        <v>1</v>
      </c>
      <c r="M17" s="7">
        <v>1</v>
      </c>
      <c r="N17" s="7" t="s">
        <v>133</v>
      </c>
      <c r="O17" s="7" t="s">
        <v>216</v>
      </c>
      <c r="P17" s="7" t="s">
        <v>123</v>
      </c>
      <c r="Q17" s="7"/>
      <c r="R17" s="12" t="s">
        <v>225</v>
      </c>
      <c r="S17" s="14" t="s">
        <v>225</v>
      </c>
      <c r="T17" s="7"/>
      <c r="U17" s="12" t="s">
        <v>19</v>
      </c>
      <c r="V17" s="12" t="s">
        <v>19</v>
      </c>
      <c r="W17" s="14" t="s">
        <v>19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</v>
      </c>
      <c r="AD17" t="s">
        <v>6</v>
      </c>
      <c r="AE17" t="s">
        <v>226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227</v>
      </c>
      <c r="B18" s="6" t="s">
        <v>228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222</v>
      </c>
      <c r="H18" s="7" t="s">
        <v>223</v>
      </c>
      <c r="I18" s="7" t="s">
        <v>79</v>
      </c>
      <c r="J18" s="7" t="s">
        <v>2</v>
      </c>
      <c r="K18" s="7" t="s">
        <v>224</v>
      </c>
      <c r="L18" s="7">
        <v>1</v>
      </c>
      <c r="M18" s="7">
        <v>1</v>
      </c>
      <c r="N18" s="7" t="s">
        <v>133</v>
      </c>
      <c r="O18" s="7" t="s">
        <v>216</v>
      </c>
      <c r="P18" s="7" t="s">
        <v>123</v>
      </c>
      <c r="Q18" s="7"/>
      <c r="R18" s="12" t="s">
        <v>225</v>
      </c>
      <c r="S18" s="14" t="s">
        <v>225</v>
      </c>
      <c r="T18" s="7" t="s">
        <v>229</v>
      </c>
      <c r="U18" s="12" t="s">
        <v>19</v>
      </c>
      <c r="V18" s="12" t="s">
        <v>19</v>
      </c>
      <c r="W18" s="14" t="s">
        <v>19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19</v>
      </c>
      <c r="AD18" t="s">
        <v>6</v>
      </c>
      <c r="AE18" t="s">
        <v>226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230</v>
      </c>
      <c r="B19" s="6" t="s">
        <v>231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232</v>
      </c>
      <c r="H19" s="7" t="s">
        <v>233</v>
      </c>
      <c r="I19" s="7" t="s">
        <v>79</v>
      </c>
      <c r="J19" s="7" t="s">
        <v>2</v>
      </c>
      <c r="K19" s="7" t="s">
        <v>234</v>
      </c>
      <c r="L19" s="7">
        <v>1</v>
      </c>
      <c r="M19" s="7">
        <v>2</v>
      </c>
      <c r="N19" s="7" t="s">
        <v>113</v>
      </c>
      <c r="O19" s="7" t="s">
        <v>83</v>
      </c>
      <c r="P19" s="7" t="s">
        <v>215</v>
      </c>
      <c r="Q19" s="7"/>
      <c r="R19" s="12" t="s">
        <v>235</v>
      </c>
      <c r="S19" s="14" t="s">
        <v>19</v>
      </c>
      <c r="T19" s="7"/>
      <c r="U19" s="12" t="s">
        <v>19</v>
      </c>
      <c r="V19" s="12" t="s">
        <v>235</v>
      </c>
      <c r="W19" s="14" t="s">
        <v>236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237</v>
      </c>
      <c r="AD19" t="s">
        <v>6</v>
      </c>
      <c r="AE19" t="s">
        <v>238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239</v>
      </c>
      <c r="B20" s="6" t="s">
        <v>240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241</v>
      </c>
      <c r="H20" s="7" t="s">
        <v>242</v>
      </c>
      <c r="I20" s="7" t="s">
        <v>79</v>
      </c>
      <c r="J20" s="7" t="s">
        <v>2</v>
      </c>
      <c r="K20" s="7" t="s">
        <v>243</v>
      </c>
      <c r="L20" s="7">
        <v>3</v>
      </c>
      <c r="M20" s="7">
        <v>1</v>
      </c>
      <c r="N20" s="7" t="s">
        <v>133</v>
      </c>
      <c r="O20" s="7" t="s">
        <v>133</v>
      </c>
      <c r="P20" s="7" t="s">
        <v>215</v>
      </c>
      <c r="Q20" s="7"/>
      <c r="R20" s="12" t="s">
        <v>244</v>
      </c>
      <c r="S20" s="14" t="s">
        <v>19</v>
      </c>
      <c r="T20" s="7"/>
      <c r="U20" s="12" t="s">
        <v>19</v>
      </c>
      <c r="V20" s="12" t="s">
        <v>244</v>
      </c>
      <c r="W20" s="14" t="s">
        <v>245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246</v>
      </c>
      <c r="AD20" t="s">
        <v>6</v>
      </c>
      <c r="AE20" t="s">
        <v>247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248</v>
      </c>
      <c r="B21" s="6" t="s">
        <v>249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250</v>
      </c>
      <c r="H21" s="7" t="s">
        <v>251</v>
      </c>
      <c r="I21" s="7" t="s">
        <v>79</v>
      </c>
      <c r="J21" s="7" t="s">
        <v>2</v>
      </c>
      <c r="K21" s="7" t="s">
        <v>252</v>
      </c>
      <c r="L21" s="7">
        <v>1</v>
      </c>
      <c r="M21" s="7">
        <v>1</v>
      </c>
      <c r="N21" s="7" t="s">
        <v>82</v>
      </c>
      <c r="O21" s="7" t="s">
        <v>133</v>
      </c>
      <c r="P21" s="7" t="s">
        <v>215</v>
      </c>
      <c r="Q21" s="7"/>
      <c r="R21" s="12" t="s">
        <v>253</v>
      </c>
      <c r="S21" s="14" t="s">
        <v>19</v>
      </c>
      <c r="T21" s="7"/>
      <c r="U21" s="12" t="s">
        <v>19</v>
      </c>
      <c r="V21" s="12" t="s">
        <v>253</v>
      </c>
      <c r="W21" s="14" t="s">
        <v>254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255</v>
      </c>
      <c r="AD21" t="s">
        <v>6</v>
      </c>
      <c r="AE21" t="s">
        <v>256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257</v>
      </c>
      <c r="B22" s="6" t="s">
        <v>258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178</v>
      </c>
      <c r="H22" s="7" t="s">
        <v>179</v>
      </c>
      <c r="I22" s="7" t="s">
        <v>79</v>
      </c>
      <c r="J22" s="7" t="s">
        <v>2</v>
      </c>
      <c r="K22" s="7" t="s">
        <v>259</v>
      </c>
      <c r="L22" s="7">
        <v>1</v>
      </c>
      <c r="M22" s="7">
        <v>3</v>
      </c>
      <c r="N22" s="7" t="s">
        <v>82</v>
      </c>
      <c r="O22" s="7" t="s">
        <v>113</v>
      </c>
      <c r="P22" s="7" t="s">
        <v>215</v>
      </c>
      <c r="Q22" s="7"/>
      <c r="R22" s="12" t="s">
        <v>260</v>
      </c>
      <c r="S22" s="14" t="s">
        <v>19</v>
      </c>
      <c r="T22" s="7"/>
      <c r="U22" s="12" t="s">
        <v>19</v>
      </c>
      <c r="V22" s="12" t="s">
        <v>260</v>
      </c>
      <c r="W22" s="14" t="s">
        <v>261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262</v>
      </c>
      <c r="AD22" t="s">
        <v>6</v>
      </c>
      <c r="AE22" t="s">
        <v>263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264</v>
      </c>
      <c r="B23" s="6" t="s">
        <v>265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266</v>
      </c>
      <c r="H23" s="7" t="s">
        <v>267</v>
      </c>
      <c r="I23" s="7" t="s">
        <v>79</v>
      </c>
      <c r="J23" s="7" t="s">
        <v>2</v>
      </c>
      <c r="K23" s="7" t="s">
        <v>268</v>
      </c>
      <c r="L23" s="7">
        <v>1</v>
      </c>
      <c r="M23" s="7">
        <v>1</v>
      </c>
      <c r="N23" s="7" t="s">
        <v>83</v>
      </c>
      <c r="O23" s="7" t="s">
        <v>133</v>
      </c>
      <c r="P23" s="7" t="s">
        <v>215</v>
      </c>
      <c r="Q23" s="7"/>
      <c r="R23" s="12" t="s">
        <v>269</v>
      </c>
      <c r="S23" s="14" t="s">
        <v>19</v>
      </c>
      <c r="T23" s="7"/>
      <c r="U23" s="12" t="s">
        <v>19</v>
      </c>
      <c r="V23" s="12" t="s">
        <v>269</v>
      </c>
      <c r="W23" s="14" t="s">
        <v>270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271</v>
      </c>
      <c r="AD23" t="s">
        <v>6</v>
      </c>
      <c r="AE23" t="s">
        <v>272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273</v>
      </c>
      <c r="B24" s="6" t="s">
        <v>274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212</v>
      </c>
      <c r="H24" s="7" t="s">
        <v>213</v>
      </c>
      <c r="I24" s="7" t="s">
        <v>79</v>
      </c>
      <c r="J24" s="7" t="s">
        <v>2</v>
      </c>
      <c r="K24" s="7" t="s">
        <v>214</v>
      </c>
      <c r="L24" s="7">
        <v>1</v>
      </c>
      <c r="M24" s="7">
        <v>2</v>
      </c>
      <c r="N24" s="7" t="s">
        <v>215</v>
      </c>
      <c r="O24" s="7" t="s">
        <v>134</v>
      </c>
      <c r="P24" s="7" t="s">
        <v>216</v>
      </c>
      <c r="Q24" s="7"/>
      <c r="R24" s="12" t="s">
        <v>275</v>
      </c>
      <c r="S24" s="14" t="s">
        <v>275</v>
      </c>
      <c r="T24" s="7" t="s">
        <v>276</v>
      </c>
      <c r="U24" s="12" t="s">
        <v>19</v>
      </c>
      <c r="V24" s="12" t="s">
        <v>19</v>
      </c>
      <c r="W24" s="14" t="s">
        <v>19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19</v>
      </c>
      <c r="AD24" t="s">
        <v>6</v>
      </c>
      <c r="AE24" t="s">
        <v>219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277</v>
      </c>
      <c r="B25" s="6" t="s">
        <v>278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279</v>
      </c>
      <c r="H25" s="7" t="s">
        <v>280</v>
      </c>
      <c r="I25" s="7" t="s">
        <v>79</v>
      </c>
      <c r="J25" s="7" t="s">
        <v>2</v>
      </c>
      <c r="K25" s="7" t="s">
        <v>281</v>
      </c>
      <c r="L25" s="7">
        <v>1</v>
      </c>
      <c r="M25" s="7">
        <v>1</v>
      </c>
      <c r="N25" s="7" t="s">
        <v>215</v>
      </c>
      <c r="O25" s="7" t="s">
        <v>215</v>
      </c>
      <c r="P25" s="7" t="s">
        <v>134</v>
      </c>
      <c r="Q25" s="7"/>
      <c r="R25" s="12" t="s">
        <v>282</v>
      </c>
      <c r="S25" s="14" t="s">
        <v>282</v>
      </c>
      <c r="T25" s="7" t="s">
        <v>283</v>
      </c>
      <c r="U25" s="12" t="s">
        <v>19</v>
      </c>
      <c r="V25" s="12" t="s">
        <v>19</v>
      </c>
      <c r="W25" s="14" t="s">
        <v>19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19</v>
      </c>
      <c r="AD25" t="s">
        <v>6</v>
      </c>
      <c r="AE25" t="s">
        <v>284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285</v>
      </c>
      <c r="B26" s="6" t="s">
        <v>286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279</v>
      </c>
      <c r="H26" s="7" t="s">
        <v>280</v>
      </c>
      <c r="I26" s="7" t="s">
        <v>79</v>
      </c>
      <c r="J26" s="7" t="s">
        <v>2</v>
      </c>
      <c r="K26" s="7" t="s">
        <v>281</v>
      </c>
      <c r="L26" s="7">
        <v>1</v>
      </c>
      <c r="M26" s="7">
        <v>1</v>
      </c>
      <c r="N26" s="7" t="s">
        <v>215</v>
      </c>
      <c r="O26" s="7" t="s">
        <v>215</v>
      </c>
      <c r="P26" s="7" t="s">
        <v>134</v>
      </c>
      <c r="Q26" s="7"/>
      <c r="R26" s="12" t="s">
        <v>282</v>
      </c>
      <c r="S26" s="14" t="s">
        <v>282</v>
      </c>
      <c r="T26" s="7" t="s">
        <v>287</v>
      </c>
      <c r="U26" s="12" t="s">
        <v>19</v>
      </c>
      <c r="V26" s="12" t="s">
        <v>19</v>
      </c>
      <c r="W26" s="14" t="s">
        <v>19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19</v>
      </c>
      <c r="AD26" t="s">
        <v>6</v>
      </c>
      <c r="AE26" t="s">
        <v>87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288</v>
      </c>
      <c r="B27" s="6" t="s">
        <v>289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290</v>
      </c>
      <c r="H27" s="7" t="s">
        <v>291</v>
      </c>
      <c r="I27" s="7" t="s">
        <v>79</v>
      </c>
      <c r="J27" s="7" t="s">
        <v>2</v>
      </c>
      <c r="K27" s="7" t="s">
        <v>292</v>
      </c>
      <c r="L27" s="7">
        <v>1</v>
      </c>
      <c r="M27" s="7">
        <v>2</v>
      </c>
      <c r="N27" s="7" t="s">
        <v>293</v>
      </c>
      <c r="O27" s="7" t="s">
        <v>83</v>
      </c>
      <c r="P27" s="7" t="s">
        <v>215</v>
      </c>
      <c r="Q27" s="7"/>
      <c r="R27" s="12" t="s">
        <v>294</v>
      </c>
      <c r="S27" s="14" t="s">
        <v>19</v>
      </c>
      <c r="T27" s="7"/>
      <c r="U27" s="12" t="s">
        <v>19</v>
      </c>
      <c r="V27" s="12" t="s">
        <v>294</v>
      </c>
      <c r="W27" s="14" t="s">
        <v>295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296</v>
      </c>
      <c r="AD27" t="s">
        <v>6</v>
      </c>
      <c r="AE27" t="s">
        <v>297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298</v>
      </c>
      <c r="B28" s="6" t="s">
        <v>299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300</v>
      </c>
      <c r="H28" s="7" t="s">
        <v>301</v>
      </c>
      <c r="I28" s="7" t="s">
        <v>79</v>
      </c>
      <c r="J28" s="7" t="s">
        <v>2</v>
      </c>
      <c r="K28" s="7" t="s">
        <v>302</v>
      </c>
      <c r="L28" s="7">
        <v>1</v>
      </c>
      <c r="M28" s="7">
        <v>2</v>
      </c>
      <c r="N28" s="7" t="s">
        <v>133</v>
      </c>
      <c r="O28" s="7" t="s">
        <v>133</v>
      </c>
      <c r="P28" s="7" t="s">
        <v>134</v>
      </c>
      <c r="Q28" s="7"/>
      <c r="R28" s="12" t="s">
        <v>303</v>
      </c>
      <c r="S28" s="14" t="s">
        <v>19</v>
      </c>
      <c r="T28" s="7"/>
      <c r="U28" s="12" t="s">
        <v>19</v>
      </c>
      <c r="V28" s="12" t="s">
        <v>303</v>
      </c>
      <c r="W28" s="14" t="s">
        <v>304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305</v>
      </c>
      <c r="AD28" t="s">
        <v>6</v>
      </c>
      <c r="AE28" t="s">
        <v>306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307</v>
      </c>
      <c r="B29" s="6" t="s">
        <v>308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212</v>
      </c>
      <c r="H29" s="7" t="s">
        <v>213</v>
      </c>
      <c r="I29" s="7" t="s">
        <v>79</v>
      </c>
      <c r="J29" s="7" t="s">
        <v>2</v>
      </c>
      <c r="K29" s="7" t="s">
        <v>214</v>
      </c>
      <c r="L29" s="7">
        <v>1</v>
      </c>
      <c r="M29" s="7">
        <v>1</v>
      </c>
      <c r="N29" s="7" t="s">
        <v>133</v>
      </c>
      <c r="O29" s="7" t="s">
        <v>215</v>
      </c>
      <c r="P29" s="7" t="s">
        <v>134</v>
      </c>
      <c r="Q29" s="7"/>
      <c r="R29" s="12" t="s">
        <v>309</v>
      </c>
      <c r="S29" s="14" t="s">
        <v>19</v>
      </c>
      <c r="T29" s="7"/>
      <c r="U29" s="12" t="s">
        <v>19</v>
      </c>
      <c r="V29" s="12" t="s">
        <v>309</v>
      </c>
      <c r="W29" s="14" t="s">
        <v>310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311</v>
      </c>
      <c r="AD29" t="s">
        <v>6</v>
      </c>
      <c r="AE29" t="s">
        <v>219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312</v>
      </c>
      <c r="B30" s="6" t="s">
        <v>313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314</v>
      </c>
      <c r="H30" s="7" t="s">
        <v>315</v>
      </c>
      <c r="I30" s="7" t="s">
        <v>79</v>
      </c>
      <c r="J30" s="7" t="s">
        <v>2</v>
      </c>
      <c r="K30" s="7" t="s">
        <v>316</v>
      </c>
      <c r="L30" s="7">
        <v>1</v>
      </c>
      <c r="M30" s="7">
        <v>1</v>
      </c>
      <c r="N30" s="7" t="s">
        <v>83</v>
      </c>
      <c r="O30" s="7" t="s">
        <v>215</v>
      </c>
      <c r="P30" s="7" t="s">
        <v>134</v>
      </c>
      <c r="Q30" s="7"/>
      <c r="R30" s="12" t="s">
        <v>317</v>
      </c>
      <c r="S30" s="14" t="s">
        <v>19</v>
      </c>
      <c r="T30" s="7"/>
      <c r="U30" s="12" t="s">
        <v>19</v>
      </c>
      <c r="V30" s="12" t="s">
        <v>317</v>
      </c>
      <c r="W30" s="14" t="s">
        <v>318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319</v>
      </c>
      <c r="AD30" t="s">
        <v>6</v>
      </c>
      <c r="AE30" t="s">
        <v>320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321</v>
      </c>
      <c r="B31" s="6" t="s">
        <v>322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91</v>
      </c>
      <c r="H31" s="7" t="s">
        <v>92</v>
      </c>
      <c r="I31" s="7" t="s">
        <v>79</v>
      </c>
      <c r="J31" s="7" t="s">
        <v>2</v>
      </c>
      <c r="K31" s="7" t="s">
        <v>323</v>
      </c>
      <c r="L31" s="7">
        <v>1</v>
      </c>
      <c r="M31" s="7">
        <v>2</v>
      </c>
      <c r="N31" s="7" t="s">
        <v>113</v>
      </c>
      <c r="O31" s="7" t="s">
        <v>133</v>
      </c>
      <c r="P31" s="7" t="s">
        <v>134</v>
      </c>
      <c r="Q31" s="7"/>
      <c r="R31" s="12" t="s">
        <v>95</v>
      </c>
      <c r="S31" s="14" t="s">
        <v>19</v>
      </c>
      <c r="T31" s="7"/>
      <c r="U31" s="12" t="s">
        <v>19</v>
      </c>
      <c r="V31" s="12" t="s">
        <v>95</v>
      </c>
      <c r="W31" s="14" t="s">
        <v>96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97</v>
      </c>
      <c r="AD31" t="s">
        <v>6</v>
      </c>
      <c r="AE31" t="s">
        <v>324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325</v>
      </c>
      <c r="B32" s="6" t="s">
        <v>326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327</v>
      </c>
      <c r="H32" s="7" t="s">
        <v>328</v>
      </c>
      <c r="I32" s="7" t="s">
        <v>79</v>
      </c>
      <c r="J32" s="7" t="s">
        <v>2</v>
      </c>
      <c r="K32" s="7" t="s">
        <v>329</v>
      </c>
      <c r="L32" s="7">
        <v>1</v>
      </c>
      <c r="M32" s="7">
        <v>3</v>
      </c>
      <c r="N32" s="7" t="s">
        <v>83</v>
      </c>
      <c r="O32" s="7" t="s">
        <v>83</v>
      </c>
      <c r="P32" s="7" t="s">
        <v>134</v>
      </c>
      <c r="Q32" s="7"/>
      <c r="R32" s="12" t="s">
        <v>330</v>
      </c>
      <c r="S32" s="14" t="s">
        <v>19</v>
      </c>
      <c r="T32" s="7"/>
      <c r="U32" s="12" t="s">
        <v>19</v>
      </c>
      <c r="V32" s="12" t="s">
        <v>330</v>
      </c>
      <c r="W32" s="14" t="s">
        <v>331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332</v>
      </c>
      <c r="AD32" t="s">
        <v>6</v>
      </c>
      <c r="AE32" t="s">
        <v>333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334</v>
      </c>
      <c r="B33" s="6" t="s">
        <v>335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327</v>
      </c>
      <c r="H33" s="7" t="s">
        <v>328</v>
      </c>
      <c r="I33" s="7" t="s">
        <v>79</v>
      </c>
      <c r="J33" s="7" t="s">
        <v>2</v>
      </c>
      <c r="K33" s="7" t="s">
        <v>336</v>
      </c>
      <c r="L33" s="7">
        <v>1</v>
      </c>
      <c r="M33" s="7">
        <v>3</v>
      </c>
      <c r="N33" s="7" t="s">
        <v>83</v>
      </c>
      <c r="O33" s="7" t="s">
        <v>83</v>
      </c>
      <c r="P33" s="7" t="s">
        <v>134</v>
      </c>
      <c r="Q33" s="7"/>
      <c r="R33" s="12" t="s">
        <v>337</v>
      </c>
      <c r="S33" s="14" t="s">
        <v>19</v>
      </c>
      <c r="T33" s="7"/>
      <c r="U33" s="12" t="s">
        <v>19</v>
      </c>
      <c r="V33" s="12" t="s">
        <v>337</v>
      </c>
      <c r="W33" s="14" t="s">
        <v>338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339</v>
      </c>
      <c r="AD33" t="s">
        <v>6</v>
      </c>
      <c r="AE33" t="s">
        <v>340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341</v>
      </c>
      <c r="B34" s="6" t="s">
        <v>342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178</v>
      </c>
      <c r="H34" s="7" t="s">
        <v>179</v>
      </c>
      <c r="I34" s="7" t="s">
        <v>79</v>
      </c>
      <c r="J34" s="7" t="s">
        <v>2</v>
      </c>
      <c r="K34" s="7" t="s">
        <v>343</v>
      </c>
      <c r="L34" s="7">
        <v>1</v>
      </c>
      <c r="M34" s="7">
        <v>2</v>
      </c>
      <c r="N34" s="7" t="s">
        <v>133</v>
      </c>
      <c r="O34" s="7" t="s">
        <v>133</v>
      </c>
      <c r="P34" s="7" t="s">
        <v>134</v>
      </c>
      <c r="Q34" s="7"/>
      <c r="R34" s="12" t="s">
        <v>344</v>
      </c>
      <c r="S34" s="14" t="s">
        <v>19</v>
      </c>
      <c r="T34" s="7"/>
      <c r="U34" s="12" t="s">
        <v>19</v>
      </c>
      <c r="V34" s="12" t="s">
        <v>344</v>
      </c>
      <c r="W34" s="14" t="s">
        <v>164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345</v>
      </c>
      <c r="AD34" t="s">
        <v>6</v>
      </c>
      <c r="AE34" t="s">
        <v>346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347</v>
      </c>
      <c r="B35" s="6" t="s">
        <v>348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349</v>
      </c>
      <c r="H35" s="7" t="s">
        <v>350</v>
      </c>
      <c r="I35" s="7" t="s">
        <v>79</v>
      </c>
      <c r="J35" s="7" t="s">
        <v>2</v>
      </c>
      <c r="K35" s="7" t="s">
        <v>351</v>
      </c>
      <c r="L35" s="7">
        <v>1</v>
      </c>
      <c r="M35" s="7">
        <v>1</v>
      </c>
      <c r="N35" s="7" t="s">
        <v>133</v>
      </c>
      <c r="O35" s="7" t="s">
        <v>215</v>
      </c>
      <c r="P35" s="7" t="s">
        <v>134</v>
      </c>
      <c r="Q35" s="7"/>
      <c r="R35" s="12" t="s">
        <v>352</v>
      </c>
      <c r="S35" s="14" t="s">
        <v>19</v>
      </c>
      <c r="T35" s="7"/>
      <c r="U35" s="12" t="s">
        <v>19</v>
      </c>
      <c r="V35" s="12" t="s">
        <v>352</v>
      </c>
      <c r="W35" s="14" t="s">
        <v>254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353</v>
      </c>
      <c r="AD35" t="s">
        <v>6</v>
      </c>
      <c r="AE35" t="s">
        <v>354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355</v>
      </c>
      <c r="B36" s="6" t="s">
        <v>356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266</v>
      </c>
      <c r="H36" s="7" t="s">
        <v>267</v>
      </c>
      <c r="I36" s="7" t="s">
        <v>79</v>
      </c>
      <c r="J36" s="7" t="s">
        <v>2</v>
      </c>
      <c r="K36" s="7" t="s">
        <v>268</v>
      </c>
      <c r="L36" s="7">
        <v>1</v>
      </c>
      <c r="M36" s="7">
        <v>1</v>
      </c>
      <c r="N36" s="7" t="s">
        <v>133</v>
      </c>
      <c r="O36" s="7" t="s">
        <v>215</v>
      </c>
      <c r="P36" s="7" t="s">
        <v>134</v>
      </c>
      <c r="Q36" s="7"/>
      <c r="R36" s="12" t="s">
        <v>269</v>
      </c>
      <c r="S36" s="14" t="s">
        <v>19</v>
      </c>
      <c r="T36" s="7"/>
      <c r="U36" s="12" t="s">
        <v>19</v>
      </c>
      <c r="V36" s="12" t="s">
        <v>269</v>
      </c>
      <c r="W36" s="14" t="s">
        <v>270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271</v>
      </c>
      <c r="AD36" t="s">
        <v>6</v>
      </c>
      <c r="AE36" t="s">
        <v>272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357</v>
      </c>
      <c r="B37" s="6" t="s">
        <v>358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327</v>
      </c>
      <c r="H37" s="7" t="s">
        <v>328</v>
      </c>
      <c r="I37" s="7" t="s">
        <v>79</v>
      </c>
      <c r="J37" s="7" t="s">
        <v>2</v>
      </c>
      <c r="K37" s="7" t="s">
        <v>359</v>
      </c>
      <c r="L37" s="7">
        <v>1</v>
      </c>
      <c r="M37" s="7">
        <v>1</v>
      </c>
      <c r="N37" s="7" t="s">
        <v>133</v>
      </c>
      <c r="O37" s="7" t="s">
        <v>215</v>
      </c>
      <c r="P37" s="7" t="s">
        <v>134</v>
      </c>
      <c r="Q37" s="7"/>
      <c r="R37" s="12" t="s">
        <v>360</v>
      </c>
      <c r="S37" s="14" t="s">
        <v>19</v>
      </c>
      <c r="T37" s="7"/>
      <c r="U37" s="12" t="s">
        <v>19</v>
      </c>
      <c r="V37" s="12" t="s">
        <v>360</v>
      </c>
      <c r="W37" s="14" t="s">
        <v>361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362</v>
      </c>
      <c r="AD37" t="s">
        <v>6</v>
      </c>
      <c r="AE37" t="s">
        <v>340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363</v>
      </c>
      <c r="B38" s="6" t="s">
        <v>364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365</v>
      </c>
      <c r="H38" s="7" t="s">
        <v>366</v>
      </c>
      <c r="I38" s="7" t="s">
        <v>79</v>
      </c>
      <c r="J38" s="7" t="s">
        <v>2</v>
      </c>
      <c r="K38" s="7" t="s">
        <v>367</v>
      </c>
      <c r="L38" s="7">
        <v>2</v>
      </c>
      <c r="M38" s="7">
        <v>1</v>
      </c>
      <c r="N38" s="7" t="s">
        <v>215</v>
      </c>
      <c r="O38" s="7" t="s">
        <v>215</v>
      </c>
      <c r="P38" s="7" t="s">
        <v>134</v>
      </c>
      <c r="Q38" s="7"/>
      <c r="R38" s="12" t="s">
        <v>368</v>
      </c>
      <c r="S38" s="14" t="s">
        <v>19</v>
      </c>
      <c r="T38" s="7"/>
      <c r="U38" s="12" t="s">
        <v>19</v>
      </c>
      <c r="V38" s="12" t="s">
        <v>368</v>
      </c>
      <c r="W38" s="14" t="s">
        <v>146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369</v>
      </c>
      <c r="AD38" t="s">
        <v>6</v>
      </c>
      <c r="AE38" t="s">
        <v>370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371</v>
      </c>
      <c r="B39" s="6" t="s">
        <v>372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373</v>
      </c>
      <c r="H39" s="7" t="s">
        <v>374</v>
      </c>
      <c r="I39" s="7" t="s">
        <v>79</v>
      </c>
      <c r="J39" s="7" t="s">
        <v>2</v>
      </c>
      <c r="K39" s="7" t="s">
        <v>375</v>
      </c>
      <c r="L39" s="7">
        <v>1</v>
      </c>
      <c r="M39" s="7">
        <v>1</v>
      </c>
      <c r="N39" s="7" t="s">
        <v>134</v>
      </c>
      <c r="O39" s="7" t="s">
        <v>134</v>
      </c>
      <c r="P39" s="7" t="s">
        <v>135</v>
      </c>
      <c r="Q39" s="7"/>
      <c r="R39" s="12" t="s">
        <v>376</v>
      </c>
      <c r="S39" s="14" t="s">
        <v>376</v>
      </c>
      <c r="T39" s="7" t="s">
        <v>377</v>
      </c>
      <c r="U39" s="12" t="s">
        <v>19</v>
      </c>
      <c r="V39" s="12" t="s">
        <v>19</v>
      </c>
      <c r="W39" s="14" t="s">
        <v>19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19</v>
      </c>
      <c r="AD39" t="s">
        <v>6</v>
      </c>
      <c r="AE39" t="s">
        <v>117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378</v>
      </c>
      <c r="B40" s="6" t="s">
        <v>379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380</v>
      </c>
      <c r="H40" s="7" t="s">
        <v>381</v>
      </c>
      <c r="I40" s="7" t="s">
        <v>79</v>
      </c>
      <c r="J40" s="7" t="s">
        <v>2</v>
      </c>
      <c r="K40" s="7" t="s">
        <v>382</v>
      </c>
      <c r="L40" s="7">
        <v>1</v>
      </c>
      <c r="M40" s="7">
        <v>3</v>
      </c>
      <c r="N40" s="7" t="s">
        <v>383</v>
      </c>
      <c r="O40" s="7" t="s">
        <v>133</v>
      </c>
      <c r="P40" s="7" t="s">
        <v>135</v>
      </c>
      <c r="Q40" s="7"/>
      <c r="R40" s="12" t="s">
        <v>384</v>
      </c>
      <c r="S40" s="14" t="s">
        <v>19</v>
      </c>
      <c r="T40" s="7"/>
      <c r="U40" s="12" t="s">
        <v>19</v>
      </c>
      <c r="V40" s="12" t="s">
        <v>384</v>
      </c>
      <c r="W40" s="14" t="s">
        <v>385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386</v>
      </c>
      <c r="AD40" t="s">
        <v>6</v>
      </c>
      <c r="AE40" t="s">
        <v>387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388</v>
      </c>
      <c r="B41" s="6" t="s">
        <v>389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130</v>
      </c>
      <c r="H41" s="7" t="s">
        <v>131</v>
      </c>
      <c r="I41" s="7" t="s">
        <v>79</v>
      </c>
      <c r="J41" s="7" t="s">
        <v>2</v>
      </c>
      <c r="K41" s="7" t="s">
        <v>132</v>
      </c>
      <c r="L41" s="7">
        <v>1</v>
      </c>
      <c r="M41" s="7">
        <v>1</v>
      </c>
      <c r="N41" s="7" t="s">
        <v>133</v>
      </c>
      <c r="O41" s="7" t="s">
        <v>134</v>
      </c>
      <c r="P41" s="7" t="s">
        <v>135</v>
      </c>
      <c r="Q41" s="7"/>
      <c r="R41" s="12" t="s">
        <v>390</v>
      </c>
      <c r="S41" s="14" t="s">
        <v>19</v>
      </c>
      <c r="T41" s="7"/>
      <c r="U41" s="12" t="s">
        <v>19</v>
      </c>
      <c r="V41" s="12" t="s">
        <v>390</v>
      </c>
      <c r="W41" s="14" t="s">
        <v>391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392</v>
      </c>
      <c r="AD41" t="s">
        <v>6</v>
      </c>
      <c r="AE41" t="s">
        <v>393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394</v>
      </c>
      <c r="B42" s="6" t="s">
        <v>395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130</v>
      </c>
      <c r="H42" s="7" t="s">
        <v>131</v>
      </c>
      <c r="I42" s="7" t="s">
        <v>79</v>
      </c>
      <c r="J42" s="7" t="s">
        <v>2</v>
      </c>
      <c r="K42" s="7" t="s">
        <v>396</v>
      </c>
      <c r="L42" s="7">
        <v>2</v>
      </c>
      <c r="M42" s="7">
        <v>1</v>
      </c>
      <c r="N42" s="7" t="s">
        <v>133</v>
      </c>
      <c r="O42" s="7" t="s">
        <v>134</v>
      </c>
      <c r="P42" s="7" t="s">
        <v>135</v>
      </c>
      <c r="Q42" s="7"/>
      <c r="R42" s="12" t="s">
        <v>397</v>
      </c>
      <c r="S42" s="14" t="s">
        <v>19</v>
      </c>
      <c r="T42" s="7"/>
      <c r="U42" s="12" t="s">
        <v>19</v>
      </c>
      <c r="V42" s="12" t="s">
        <v>397</v>
      </c>
      <c r="W42" s="14" t="s">
        <v>398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399</v>
      </c>
      <c r="AD42" t="s">
        <v>6</v>
      </c>
      <c r="AE42" t="s">
        <v>393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400</v>
      </c>
      <c r="B43" s="6" t="s">
        <v>401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402</v>
      </c>
      <c r="H43" s="7" t="s">
        <v>403</v>
      </c>
      <c r="I43" s="7" t="s">
        <v>79</v>
      </c>
      <c r="J43" s="7" t="s">
        <v>2</v>
      </c>
      <c r="K43" s="7" t="s">
        <v>404</v>
      </c>
      <c r="L43" s="7">
        <v>1</v>
      </c>
      <c r="M43" s="7">
        <v>1</v>
      </c>
      <c r="N43" s="7" t="s">
        <v>205</v>
      </c>
      <c r="O43" s="7" t="s">
        <v>134</v>
      </c>
      <c r="P43" s="7" t="s">
        <v>135</v>
      </c>
      <c r="Q43" s="7"/>
      <c r="R43" s="12" t="s">
        <v>405</v>
      </c>
      <c r="S43" s="14" t="s">
        <v>19</v>
      </c>
      <c r="T43" s="7"/>
      <c r="U43" s="12" t="s">
        <v>19</v>
      </c>
      <c r="V43" s="12" t="s">
        <v>405</v>
      </c>
      <c r="W43" s="14" t="s">
        <v>406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407</v>
      </c>
      <c r="AD43" t="s">
        <v>6</v>
      </c>
      <c r="AE43" t="s">
        <v>408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409</v>
      </c>
      <c r="B44" s="6" t="s">
        <v>410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411</v>
      </c>
      <c r="H44" s="7" t="s">
        <v>412</v>
      </c>
      <c r="I44" s="7" t="s">
        <v>79</v>
      </c>
      <c r="J44" s="7" t="s">
        <v>2</v>
      </c>
      <c r="K44" s="7" t="s">
        <v>413</v>
      </c>
      <c r="L44" s="7">
        <v>1</v>
      </c>
      <c r="M44" s="7">
        <v>5</v>
      </c>
      <c r="N44" s="7" t="s">
        <v>81</v>
      </c>
      <c r="O44" s="7" t="s">
        <v>113</v>
      </c>
      <c r="P44" s="7" t="s">
        <v>135</v>
      </c>
      <c r="Q44" s="7"/>
      <c r="R44" s="12" t="s">
        <v>414</v>
      </c>
      <c r="S44" s="14" t="s">
        <v>19</v>
      </c>
      <c r="T44" s="7"/>
      <c r="U44" s="12" t="s">
        <v>19</v>
      </c>
      <c r="V44" s="12" t="s">
        <v>414</v>
      </c>
      <c r="W44" s="14" t="s">
        <v>415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416</v>
      </c>
      <c r="AD44" t="s">
        <v>6</v>
      </c>
      <c r="AE44" t="s">
        <v>87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417</v>
      </c>
      <c r="B45" s="6" t="s">
        <v>418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419</v>
      </c>
      <c r="H45" s="7" t="s">
        <v>420</v>
      </c>
      <c r="I45" s="7" t="s">
        <v>79</v>
      </c>
      <c r="J45" s="7" t="s">
        <v>2</v>
      </c>
      <c r="K45" s="7" t="s">
        <v>421</v>
      </c>
      <c r="L45" s="7">
        <v>1</v>
      </c>
      <c r="M45" s="7">
        <v>4</v>
      </c>
      <c r="N45" s="7" t="s">
        <v>422</v>
      </c>
      <c r="O45" s="7" t="s">
        <v>83</v>
      </c>
      <c r="P45" s="7" t="s">
        <v>135</v>
      </c>
      <c r="Q45" s="7"/>
      <c r="R45" s="12" t="s">
        <v>423</v>
      </c>
      <c r="S45" s="14" t="s">
        <v>19</v>
      </c>
      <c r="T45" s="7"/>
      <c r="U45" s="12" t="s">
        <v>19</v>
      </c>
      <c r="V45" s="12" t="s">
        <v>423</v>
      </c>
      <c r="W45" s="14" t="s">
        <v>424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425</v>
      </c>
      <c r="AD45" t="s">
        <v>6</v>
      </c>
      <c r="AE45" t="s">
        <v>426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427</v>
      </c>
      <c r="B46" s="6" t="s">
        <v>428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429</v>
      </c>
      <c r="H46" s="7" t="s">
        <v>430</v>
      </c>
      <c r="I46" s="7" t="s">
        <v>79</v>
      </c>
      <c r="J46" s="7" t="s">
        <v>2</v>
      </c>
      <c r="K46" s="7" t="s">
        <v>431</v>
      </c>
      <c r="L46" s="7">
        <v>1</v>
      </c>
      <c r="M46" s="7">
        <v>2</v>
      </c>
      <c r="N46" s="7" t="s">
        <v>133</v>
      </c>
      <c r="O46" s="7" t="s">
        <v>215</v>
      </c>
      <c r="P46" s="7" t="s">
        <v>135</v>
      </c>
      <c r="Q46" s="7"/>
      <c r="R46" s="12" t="s">
        <v>432</v>
      </c>
      <c r="S46" s="14" t="s">
        <v>19</v>
      </c>
      <c r="T46" s="7"/>
      <c r="U46" s="12" t="s">
        <v>19</v>
      </c>
      <c r="V46" s="12" t="s">
        <v>432</v>
      </c>
      <c r="W46" s="14" t="s">
        <v>433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434</v>
      </c>
      <c r="AD46" t="s">
        <v>6</v>
      </c>
      <c r="AE46" t="s">
        <v>426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435</v>
      </c>
      <c r="B47" s="6" t="s">
        <v>436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437</v>
      </c>
      <c r="H47" s="7" t="s">
        <v>438</v>
      </c>
      <c r="I47" s="7" t="s">
        <v>79</v>
      </c>
      <c r="J47" s="7" t="s">
        <v>2</v>
      </c>
      <c r="K47" s="7" t="s">
        <v>439</v>
      </c>
      <c r="L47" s="7">
        <v>1</v>
      </c>
      <c r="M47" s="7">
        <v>1</v>
      </c>
      <c r="N47" s="7" t="s">
        <v>134</v>
      </c>
      <c r="O47" s="7" t="s">
        <v>134</v>
      </c>
      <c r="P47" s="7" t="s">
        <v>135</v>
      </c>
      <c r="Q47" s="7"/>
      <c r="R47" s="12" t="s">
        <v>440</v>
      </c>
      <c r="S47" s="14" t="s">
        <v>19</v>
      </c>
      <c r="T47" s="7"/>
      <c r="U47" s="12" t="s">
        <v>19</v>
      </c>
      <c r="V47" s="12" t="s">
        <v>440</v>
      </c>
      <c r="W47" s="14" t="s">
        <v>441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442</v>
      </c>
      <c r="AD47" t="s">
        <v>6</v>
      </c>
      <c r="AE47" t="s">
        <v>443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444</v>
      </c>
      <c r="B48" s="6" t="s">
        <v>445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446</v>
      </c>
      <c r="H48" s="7" t="s">
        <v>447</v>
      </c>
      <c r="I48" s="7" t="s">
        <v>79</v>
      </c>
      <c r="J48" s="7" t="s">
        <v>2</v>
      </c>
      <c r="K48" s="7" t="s">
        <v>448</v>
      </c>
      <c r="L48" s="7">
        <v>1</v>
      </c>
      <c r="M48" s="7">
        <v>1</v>
      </c>
      <c r="N48" s="7" t="s">
        <v>134</v>
      </c>
      <c r="O48" s="7" t="s">
        <v>134</v>
      </c>
      <c r="P48" s="7" t="s">
        <v>135</v>
      </c>
      <c r="Q48" s="7"/>
      <c r="R48" s="12" t="s">
        <v>449</v>
      </c>
      <c r="S48" s="14" t="s">
        <v>19</v>
      </c>
      <c r="T48" s="7"/>
      <c r="U48" s="12" t="s">
        <v>19</v>
      </c>
      <c r="V48" s="12" t="s">
        <v>449</v>
      </c>
      <c r="W48" s="14" t="s">
        <v>450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451</v>
      </c>
      <c r="AD48" t="s">
        <v>6</v>
      </c>
      <c r="AE48" t="s">
        <v>452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453</v>
      </c>
      <c r="B49" s="6" t="s">
        <v>454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101</v>
      </c>
      <c r="H49" s="7" t="s">
        <v>102</v>
      </c>
      <c r="I49" s="7" t="s">
        <v>79</v>
      </c>
      <c r="J49" s="7" t="s">
        <v>2</v>
      </c>
      <c r="K49" s="7" t="s">
        <v>455</v>
      </c>
      <c r="L49" s="7">
        <v>1</v>
      </c>
      <c r="M49" s="7">
        <v>4</v>
      </c>
      <c r="N49" s="7" t="s">
        <v>135</v>
      </c>
      <c r="O49" s="7" t="s">
        <v>135</v>
      </c>
      <c r="P49" s="7" t="s">
        <v>456</v>
      </c>
      <c r="Q49" s="7"/>
      <c r="R49" s="12" t="s">
        <v>457</v>
      </c>
      <c r="S49" s="14" t="s">
        <v>457</v>
      </c>
      <c r="T49" s="7" t="s">
        <v>458</v>
      </c>
      <c r="U49" s="12" t="s">
        <v>19</v>
      </c>
      <c r="V49" s="12" t="s">
        <v>19</v>
      </c>
      <c r="W49" s="14" t="s">
        <v>19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19</v>
      </c>
      <c r="AD49" t="s">
        <v>6</v>
      </c>
      <c r="AE49" t="s">
        <v>107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459</v>
      </c>
      <c r="B50" s="6" t="s">
        <v>460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461</v>
      </c>
      <c r="H50" s="7" t="s">
        <v>462</v>
      </c>
      <c r="I50" s="7" t="s">
        <v>79</v>
      </c>
      <c r="J50" s="7" t="s">
        <v>2</v>
      </c>
      <c r="K50" s="7" t="s">
        <v>463</v>
      </c>
      <c r="L50" s="7">
        <v>1</v>
      </c>
      <c r="M50" s="7">
        <v>1</v>
      </c>
      <c r="N50" s="7" t="s">
        <v>135</v>
      </c>
      <c r="O50" s="7" t="s">
        <v>135</v>
      </c>
      <c r="P50" s="7" t="s">
        <v>216</v>
      </c>
      <c r="Q50" s="7"/>
      <c r="R50" s="12" t="s">
        <v>464</v>
      </c>
      <c r="S50" s="14" t="s">
        <v>464</v>
      </c>
      <c r="T50" s="7" t="s">
        <v>465</v>
      </c>
      <c r="U50" s="12" t="s">
        <v>19</v>
      </c>
      <c r="V50" s="12" t="s">
        <v>19</v>
      </c>
      <c r="W50" s="14" t="s">
        <v>19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19</v>
      </c>
      <c r="AD50" t="s">
        <v>6</v>
      </c>
      <c r="AE50" t="s">
        <v>466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467</v>
      </c>
      <c r="B51" s="6" t="s">
        <v>468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469</v>
      </c>
      <c r="H51" s="7" t="s">
        <v>470</v>
      </c>
      <c r="I51" s="7" t="s">
        <v>79</v>
      </c>
      <c r="J51" s="7" t="s">
        <v>2</v>
      </c>
      <c r="K51" s="7" t="s">
        <v>471</v>
      </c>
      <c r="L51" s="7">
        <v>1</v>
      </c>
      <c r="M51" s="7">
        <v>1</v>
      </c>
      <c r="N51" s="7" t="s">
        <v>472</v>
      </c>
      <c r="O51" s="7" t="s">
        <v>135</v>
      </c>
      <c r="P51" s="7" t="s">
        <v>216</v>
      </c>
      <c r="Q51" s="7"/>
      <c r="R51" s="12" t="s">
        <v>473</v>
      </c>
      <c r="S51" s="14" t="s">
        <v>19</v>
      </c>
      <c r="T51" s="7"/>
      <c r="U51" s="12" t="s">
        <v>19</v>
      </c>
      <c r="V51" s="12" t="s">
        <v>473</v>
      </c>
      <c r="W51" s="14" t="s">
        <v>474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475</v>
      </c>
      <c r="AD51" t="s">
        <v>6</v>
      </c>
      <c r="AE51" t="s">
        <v>117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476</v>
      </c>
      <c r="B52" s="6" t="s">
        <v>477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478</v>
      </c>
      <c r="H52" s="7" t="s">
        <v>479</v>
      </c>
      <c r="I52" s="7" t="s">
        <v>79</v>
      </c>
      <c r="J52" s="7" t="s">
        <v>2</v>
      </c>
      <c r="K52" s="7" t="s">
        <v>480</v>
      </c>
      <c r="L52" s="7">
        <v>1</v>
      </c>
      <c r="M52" s="7">
        <v>3</v>
      </c>
      <c r="N52" s="7" t="s">
        <v>215</v>
      </c>
      <c r="O52" s="7" t="s">
        <v>215</v>
      </c>
      <c r="P52" s="7" t="s">
        <v>216</v>
      </c>
      <c r="Q52" s="7"/>
      <c r="R52" s="12" t="s">
        <v>481</v>
      </c>
      <c r="S52" s="14" t="s">
        <v>19</v>
      </c>
      <c r="T52" s="7"/>
      <c r="U52" s="12" t="s">
        <v>19</v>
      </c>
      <c r="V52" s="12" t="s">
        <v>481</v>
      </c>
      <c r="W52" s="14" t="s">
        <v>482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483</v>
      </c>
      <c r="AD52" t="s">
        <v>6</v>
      </c>
      <c r="AE52" t="s">
        <v>87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484</v>
      </c>
      <c r="B53" s="6" t="s">
        <v>485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300</v>
      </c>
      <c r="H53" s="7" t="s">
        <v>301</v>
      </c>
      <c r="I53" s="7" t="s">
        <v>79</v>
      </c>
      <c r="J53" s="7" t="s">
        <v>2</v>
      </c>
      <c r="K53" s="7" t="s">
        <v>486</v>
      </c>
      <c r="L53" s="7">
        <v>1</v>
      </c>
      <c r="M53" s="7">
        <v>3</v>
      </c>
      <c r="N53" s="7" t="s">
        <v>215</v>
      </c>
      <c r="O53" s="7" t="s">
        <v>215</v>
      </c>
      <c r="P53" s="7" t="s">
        <v>216</v>
      </c>
      <c r="Q53" s="7"/>
      <c r="R53" s="12" t="s">
        <v>487</v>
      </c>
      <c r="S53" s="14" t="s">
        <v>19</v>
      </c>
      <c r="T53" s="7"/>
      <c r="U53" s="12" t="s">
        <v>19</v>
      </c>
      <c r="V53" s="12" t="s">
        <v>487</v>
      </c>
      <c r="W53" s="14" t="s">
        <v>488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489</v>
      </c>
      <c r="AD53" t="s">
        <v>6</v>
      </c>
      <c r="AE53" t="s">
        <v>306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490</v>
      </c>
      <c r="B54" s="6" t="s">
        <v>491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492</v>
      </c>
      <c r="H54" s="7" t="s">
        <v>493</v>
      </c>
      <c r="I54" s="7" t="s">
        <v>79</v>
      </c>
      <c r="J54" s="7" t="s">
        <v>2</v>
      </c>
      <c r="K54" s="7" t="s">
        <v>494</v>
      </c>
      <c r="L54" s="7">
        <v>1</v>
      </c>
      <c r="M54" s="7">
        <v>1</v>
      </c>
      <c r="N54" s="7" t="s">
        <v>135</v>
      </c>
      <c r="O54" s="7" t="s">
        <v>135</v>
      </c>
      <c r="P54" s="7" t="s">
        <v>216</v>
      </c>
      <c r="Q54" s="7"/>
      <c r="R54" s="12" t="s">
        <v>495</v>
      </c>
      <c r="S54" s="14" t="s">
        <v>19</v>
      </c>
      <c r="T54" s="7"/>
      <c r="U54" s="12" t="s">
        <v>19</v>
      </c>
      <c r="V54" s="12" t="s">
        <v>495</v>
      </c>
      <c r="W54" s="14" t="s">
        <v>254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310</v>
      </c>
      <c r="AD54" t="s">
        <v>6</v>
      </c>
      <c r="AE54" t="s">
        <v>496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497</v>
      </c>
      <c r="B55" s="6" t="s">
        <v>498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300</v>
      </c>
      <c r="H55" s="7" t="s">
        <v>301</v>
      </c>
      <c r="I55" s="7" t="s">
        <v>79</v>
      </c>
      <c r="J55" s="7" t="s">
        <v>2</v>
      </c>
      <c r="K55" s="7" t="s">
        <v>499</v>
      </c>
      <c r="L55" s="7">
        <v>1</v>
      </c>
      <c r="M55" s="7">
        <v>1</v>
      </c>
      <c r="N55" s="7" t="s">
        <v>135</v>
      </c>
      <c r="O55" s="7" t="s">
        <v>135</v>
      </c>
      <c r="P55" s="7" t="s">
        <v>216</v>
      </c>
      <c r="Q55" s="7"/>
      <c r="R55" s="12" t="s">
        <v>500</v>
      </c>
      <c r="S55" s="14" t="s">
        <v>19</v>
      </c>
      <c r="T55" s="7"/>
      <c r="U55" s="12" t="s">
        <v>19</v>
      </c>
      <c r="V55" s="12" t="s">
        <v>500</v>
      </c>
      <c r="W55" s="14" t="s">
        <v>501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502</v>
      </c>
      <c r="AD55" t="s">
        <v>6</v>
      </c>
      <c r="AE55" t="s">
        <v>306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503</v>
      </c>
      <c r="B56" s="6" t="s">
        <v>504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505</v>
      </c>
      <c r="H56" s="7" t="s">
        <v>506</v>
      </c>
      <c r="I56" s="7" t="s">
        <v>79</v>
      </c>
      <c r="J56" s="7" t="s">
        <v>2</v>
      </c>
      <c r="K56" s="7" t="s">
        <v>507</v>
      </c>
      <c r="L56" s="7">
        <v>1</v>
      </c>
      <c r="M56" s="7">
        <v>1</v>
      </c>
      <c r="N56" s="7" t="s">
        <v>135</v>
      </c>
      <c r="O56" s="7" t="s">
        <v>135</v>
      </c>
      <c r="P56" s="7" t="s">
        <v>216</v>
      </c>
      <c r="Q56" s="7"/>
      <c r="R56" s="12" t="s">
        <v>508</v>
      </c>
      <c r="S56" s="14" t="s">
        <v>19</v>
      </c>
      <c r="T56" s="7"/>
      <c r="U56" s="12" t="s">
        <v>19</v>
      </c>
      <c r="V56" s="12" t="s">
        <v>508</v>
      </c>
      <c r="W56" s="14" t="s">
        <v>509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510</v>
      </c>
      <c r="AD56" t="s">
        <v>6</v>
      </c>
      <c r="AE56" t="s">
        <v>511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512</v>
      </c>
      <c r="B57" s="6" t="s">
        <v>513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514</v>
      </c>
      <c r="H57" s="7" t="s">
        <v>515</v>
      </c>
      <c r="I57" s="7" t="s">
        <v>79</v>
      </c>
      <c r="J57" s="7" t="s">
        <v>2</v>
      </c>
      <c r="K57" s="7" t="s">
        <v>516</v>
      </c>
      <c r="L57" s="7">
        <v>1</v>
      </c>
      <c r="M57" s="7">
        <v>1</v>
      </c>
      <c r="N57" s="7" t="s">
        <v>83</v>
      </c>
      <c r="O57" s="7" t="s">
        <v>135</v>
      </c>
      <c r="P57" s="7" t="s">
        <v>216</v>
      </c>
      <c r="Q57" s="7"/>
      <c r="R57" s="12" t="s">
        <v>517</v>
      </c>
      <c r="S57" s="14" t="s">
        <v>19</v>
      </c>
      <c r="T57" s="7"/>
      <c r="U57" s="12" t="s">
        <v>19</v>
      </c>
      <c r="V57" s="12" t="s">
        <v>517</v>
      </c>
      <c r="W57" s="14" t="s">
        <v>518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519</v>
      </c>
      <c r="AD57" t="s">
        <v>6</v>
      </c>
      <c r="AE57" t="s">
        <v>117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520</v>
      </c>
      <c r="B58" s="6" t="s">
        <v>521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522</v>
      </c>
      <c r="H58" s="7" t="s">
        <v>523</v>
      </c>
      <c r="I58" s="7" t="s">
        <v>79</v>
      </c>
      <c r="J58" s="7" t="s">
        <v>2</v>
      </c>
      <c r="K58" s="7" t="s">
        <v>524</v>
      </c>
      <c r="L58" s="7">
        <v>1</v>
      </c>
      <c r="M58" s="7">
        <v>2</v>
      </c>
      <c r="N58" s="7" t="s">
        <v>215</v>
      </c>
      <c r="O58" s="7" t="s">
        <v>134</v>
      </c>
      <c r="P58" s="7" t="s">
        <v>216</v>
      </c>
      <c r="Q58" s="7"/>
      <c r="R58" s="12" t="s">
        <v>525</v>
      </c>
      <c r="S58" s="14" t="s">
        <v>19</v>
      </c>
      <c r="T58" s="7"/>
      <c r="U58" s="12" t="s">
        <v>19</v>
      </c>
      <c r="V58" s="12" t="s">
        <v>525</v>
      </c>
      <c r="W58" s="14" t="s">
        <v>502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526</v>
      </c>
      <c r="AD58" t="s">
        <v>6</v>
      </c>
      <c r="AE58" t="s">
        <v>527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528</v>
      </c>
      <c r="B59" s="6" t="s">
        <v>529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530</v>
      </c>
      <c r="H59" s="7" t="s">
        <v>531</v>
      </c>
      <c r="I59" s="7" t="s">
        <v>79</v>
      </c>
      <c r="J59" s="7" t="s">
        <v>2</v>
      </c>
      <c r="K59" s="7" t="s">
        <v>532</v>
      </c>
      <c r="L59" s="7">
        <v>1</v>
      </c>
      <c r="M59" s="7">
        <v>3</v>
      </c>
      <c r="N59" s="7" t="s">
        <v>215</v>
      </c>
      <c r="O59" s="7" t="s">
        <v>215</v>
      </c>
      <c r="P59" s="7" t="s">
        <v>216</v>
      </c>
      <c r="Q59" s="7"/>
      <c r="R59" s="12" t="s">
        <v>533</v>
      </c>
      <c r="S59" s="14" t="s">
        <v>19</v>
      </c>
      <c r="T59" s="7"/>
      <c r="U59" s="12" t="s">
        <v>19</v>
      </c>
      <c r="V59" s="12" t="s">
        <v>533</v>
      </c>
      <c r="W59" s="14" t="s">
        <v>245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534</v>
      </c>
      <c r="AD59" t="s">
        <v>6</v>
      </c>
      <c r="AE59" t="s">
        <v>535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536</v>
      </c>
      <c r="B60" s="6" t="s">
        <v>537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538</v>
      </c>
      <c r="H60" s="7" t="s">
        <v>539</v>
      </c>
      <c r="I60" s="7" t="s">
        <v>79</v>
      </c>
      <c r="J60" s="7" t="s">
        <v>2</v>
      </c>
      <c r="K60" s="7" t="s">
        <v>540</v>
      </c>
      <c r="L60" s="7">
        <v>1</v>
      </c>
      <c r="M60" s="7">
        <v>2</v>
      </c>
      <c r="N60" s="7" t="s">
        <v>216</v>
      </c>
      <c r="O60" s="7" t="s">
        <v>216</v>
      </c>
      <c r="P60" s="7" t="s">
        <v>124</v>
      </c>
      <c r="Q60" s="7"/>
      <c r="R60" s="12" t="s">
        <v>541</v>
      </c>
      <c r="S60" s="14" t="s">
        <v>541</v>
      </c>
      <c r="T60" s="7"/>
      <c r="U60" s="12" t="s">
        <v>19</v>
      </c>
      <c r="V60" s="12" t="s">
        <v>19</v>
      </c>
      <c r="W60" s="14" t="s">
        <v>19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19</v>
      </c>
      <c r="AD60" t="s">
        <v>6</v>
      </c>
      <c r="AE60" t="s">
        <v>247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542</v>
      </c>
      <c r="B61" s="6" t="s">
        <v>543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544</v>
      </c>
      <c r="H61" s="7" t="s">
        <v>545</v>
      </c>
      <c r="I61" s="7" t="s">
        <v>79</v>
      </c>
      <c r="J61" s="7" t="s">
        <v>2</v>
      </c>
      <c r="K61" s="7" t="s">
        <v>546</v>
      </c>
      <c r="L61" s="7">
        <v>1</v>
      </c>
      <c r="M61" s="7">
        <v>1</v>
      </c>
      <c r="N61" s="7" t="s">
        <v>134</v>
      </c>
      <c r="O61" s="7" t="s">
        <v>135</v>
      </c>
      <c r="P61" s="7" t="s">
        <v>216</v>
      </c>
      <c r="Q61" s="7"/>
      <c r="R61" s="12" t="s">
        <v>547</v>
      </c>
      <c r="S61" s="14" t="s">
        <v>19</v>
      </c>
      <c r="T61" s="7"/>
      <c r="U61" s="12" t="s">
        <v>19</v>
      </c>
      <c r="V61" s="12" t="s">
        <v>547</v>
      </c>
      <c r="W61" s="14" t="s">
        <v>548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549</v>
      </c>
      <c r="AD61" t="s">
        <v>6</v>
      </c>
      <c r="AE61" t="s">
        <v>550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551</v>
      </c>
      <c r="B62" s="6" t="s">
        <v>552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553</v>
      </c>
      <c r="H62" s="7" t="s">
        <v>554</v>
      </c>
      <c r="I62" s="7" t="s">
        <v>79</v>
      </c>
      <c r="J62" s="7" t="s">
        <v>2</v>
      </c>
      <c r="K62" s="7" t="s">
        <v>555</v>
      </c>
      <c r="L62" s="7">
        <v>1</v>
      </c>
      <c r="M62" s="7">
        <v>1</v>
      </c>
      <c r="N62" s="7" t="s">
        <v>135</v>
      </c>
      <c r="O62" s="7" t="s">
        <v>135</v>
      </c>
      <c r="P62" s="7" t="s">
        <v>216</v>
      </c>
      <c r="Q62" s="7"/>
      <c r="R62" s="12" t="s">
        <v>556</v>
      </c>
      <c r="S62" s="14" t="s">
        <v>19</v>
      </c>
      <c r="T62" s="7"/>
      <c r="U62" s="12" t="s">
        <v>19</v>
      </c>
      <c r="V62" s="12" t="s">
        <v>556</v>
      </c>
      <c r="W62" s="14" t="s">
        <v>557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558</v>
      </c>
      <c r="AD62" t="s">
        <v>6</v>
      </c>
      <c r="AE62" t="s">
        <v>559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560</v>
      </c>
      <c r="B63" s="6" t="s">
        <v>561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562</v>
      </c>
      <c r="H63" s="7" t="s">
        <v>563</v>
      </c>
      <c r="I63" s="7" t="s">
        <v>79</v>
      </c>
      <c r="J63" s="7" t="s">
        <v>2</v>
      </c>
      <c r="K63" s="7" t="s">
        <v>564</v>
      </c>
      <c r="L63" s="7">
        <v>1</v>
      </c>
      <c r="M63" s="7">
        <v>1</v>
      </c>
      <c r="N63" s="7" t="s">
        <v>135</v>
      </c>
      <c r="O63" s="7" t="s">
        <v>135</v>
      </c>
      <c r="P63" s="7" t="s">
        <v>216</v>
      </c>
      <c r="Q63" s="7"/>
      <c r="R63" s="12" t="s">
        <v>565</v>
      </c>
      <c r="S63" s="14" t="s">
        <v>19</v>
      </c>
      <c r="T63" s="7"/>
      <c r="U63" s="12" t="s">
        <v>19</v>
      </c>
      <c r="V63" s="12" t="s">
        <v>565</v>
      </c>
      <c r="W63" s="14" t="s">
        <v>566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567</v>
      </c>
      <c r="AD63" t="s">
        <v>6</v>
      </c>
      <c r="AE63" t="s">
        <v>568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569</v>
      </c>
      <c r="B64" s="6" t="s">
        <v>570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187</v>
      </c>
      <c r="H64" s="7" t="s">
        <v>188</v>
      </c>
      <c r="I64" s="7" t="s">
        <v>79</v>
      </c>
      <c r="J64" s="7" t="s">
        <v>2</v>
      </c>
      <c r="K64" s="7" t="s">
        <v>571</v>
      </c>
      <c r="L64" s="7">
        <v>1</v>
      </c>
      <c r="M64" s="7">
        <v>1</v>
      </c>
      <c r="N64" s="7" t="s">
        <v>135</v>
      </c>
      <c r="O64" s="7" t="s">
        <v>135</v>
      </c>
      <c r="P64" s="7" t="s">
        <v>216</v>
      </c>
      <c r="Q64" s="7"/>
      <c r="R64" s="12" t="s">
        <v>190</v>
      </c>
      <c r="S64" s="14" t="s">
        <v>19</v>
      </c>
      <c r="T64" s="7"/>
      <c r="U64" s="12" t="s">
        <v>19</v>
      </c>
      <c r="V64" s="12" t="s">
        <v>190</v>
      </c>
      <c r="W64" s="14" t="s">
        <v>191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192</v>
      </c>
      <c r="AD64" t="s">
        <v>6</v>
      </c>
      <c r="AE64" t="s">
        <v>117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572</v>
      </c>
      <c r="B65" s="6" t="s">
        <v>573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538</v>
      </c>
      <c r="H65" s="7" t="s">
        <v>539</v>
      </c>
      <c r="I65" s="7" t="s">
        <v>79</v>
      </c>
      <c r="J65" s="7" t="s">
        <v>2</v>
      </c>
      <c r="K65" s="7" t="s">
        <v>540</v>
      </c>
      <c r="L65" s="7">
        <v>1</v>
      </c>
      <c r="M65" s="7">
        <v>2</v>
      </c>
      <c r="N65" s="7" t="s">
        <v>216</v>
      </c>
      <c r="O65" s="7" t="s">
        <v>216</v>
      </c>
      <c r="P65" s="7" t="s">
        <v>124</v>
      </c>
      <c r="Q65" s="7"/>
      <c r="R65" s="12" t="s">
        <v>541</v>
      </c>
      <c r="S65" s="14" t="s">
        <v>541</v>
      </c>
      <c r="T65" s="7" t="s">
        <v>574</v>
      </c>
      <c r="U65" s="12" t="s">
        <v>19</v>
      </c>
      <c r="V65" s="12" t="s">
        <v>19</v>
      </c>
      <c r="W65" s="14" t="s">
        <v>19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19</v>
      </c>
      <c r="AD65" t="s">
        <v>6</v>
      </c>
      <c r="AE65" t="s">
        <v>247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575</v>
      </c>
      <c r="B66" s="6" t="s">
        <v>576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577</v>
      </c>
      <c r="H66" s="7" t="s">
        <v>578</v>
      </c>
      <c r="I66" s="7" t="s">
        <v>79</v>
      </c>
      <c r="J66" s="7" t="s">
        <v>2</v>
      </c>
      <c r="K66" s="7" t="s">
        <v>579</v>
      </c>
      <c r="L66" s="7">
        <v>1</v>
      </c>
      <c r="M66" s="7">
        <v>1</v>
      </c>
      <c r="N66" s="7" t="s">
        <v>135</v>
      </c>
      <c r="O66" s="7" t="s">
        <v>135</v>
      </c>
      <c r="P66" s="7" t="s">
        <v>216</v>
      </c>
      <c r="Q66" s="7"/>
      <c r="R66" s="12" t="s">
        <v>580</v>
      </c>
      <c r="S66" s="14" t="s">
        <v>19</v>
      </c>
      <c r="T66" s="7"/>
      <c r="U66" s="12" t="s">
        <v>19</v>
      </c>
      <c r="V66" s="12" t="s">
        <v>580</v>
      </c>
      <c r="W66" s="14" t="s">
        <v>581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582</v>
      </c>
      <c r="AD66" t="s">
        <v>6</v>
      </c>
      <c r="AE66" t="s">
        <v>247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583</v>
      </c>
      <c r="B67" s="6" t="s">
        <v>584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446</v>
      </c>
      <c r="H67" s="7" t="s">
        <v>447</v>
      </c>
      <c r="I67" s="7" t="s">
        <v>79</v>
      </c>
      <c r="J67" s="7" t="s">
        <v>2</v>
      </c>
      <c r="K67" s="7" t="s">
        <v>448</v>
      </c>
      <c r="L67" s="7">
        <v>1</v>
      </c>
      <c r="M67" s="7">
        <v>1</v>
      </c>
      <c r="N67" s="7" t="s">
        <v>135</v>
      </c>
      <c r="O67" s="7" t="s">
        <v>135</v>
      </c>
      <c r="P67" s="7" t="s">
        <v>216</v>
      </c>
      <c r="Q67" s="7"/>
      <c r="R67" s="12" t="s">
        <v>585</v>
      </c>
      <c r="S67" s="14" t="s">
        <v>19</v>
      </c>
      <c r="T67" s="7"/>
      <c r="U67" s="12" t="s">
        <v>19</v>
      </c>
      <c r="V67" s="12" t="s">
        <v>585</v>
      </c>
      <c r="W67" s="14" t="s">
        <v>586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587</v>
      </c>
      <c r="AD67" t="s">
        <v>6</v>
      </c>
      <c r="AE67" t="s">
        <v>452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588</v>
      </c>
      <c r="B68" s="6" t="s">
        <v>589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590</v>
      </c>
      <c r="H68" s="7" t="s">
        <v>591</v>
      </c>
      <c r="I68" s="7" t="s">
        <v>79</v>
      </c>
      <c r="J68" s="7" t="s">
        <v>2</v>
      </c>
      <c r="K68" s="7" t="s">
        <v>592</v>
      </c>
      <c r="L68" s="7">
        <v>1</v>
      </c>
      <c r="M68" s="7">
        <v>1</v>
      </c>
      <c r="N68" s="7" t="s">
        <v>216</v>
      </c>
      <c r="O68" s="7" t="s">
        <v>216</v>
      </c>
      <c r="P68" s="7" t="s">
        <v>123</v>
      </c>
      <c r="Q68" s="7"/>
      <c r="R68" s="12" t="s">
        <v>593</v>
      </c>
      <c r="S68" s="14" t="s">
        <v>593</v>
      </c>
      <c r="T68" s="7" t="s">
        <v>594</v>
      </c>
      <c r="U68" s="12" t="s">
        <v>19</v>
      </c>
      <c r="V68" s="12" t="s">
        <v>19</v>
      </c>
      <c r="W68" s="14" t="s">
        <v>19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19</v>
      </c>
      <c r="AD68" t="s">
        <v>6</v>
      </c>
      <c r="AE68" t="s">
        <v>595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596</v>
      </c>
      <c r="B69" s="6" t="s">
        <v>597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598</v>
      </c>
      <c r="H69" s="7" t="s">
        <v>599</v>
      </c>
      <c r="I69" s="7" t="s">
        <v>79</v>
      </c>
      <c r="J69" s="7" t="s">
        <v>2</v>
      </c>
      <c r="K69" s="7" t="s">
        <v>600</v>
      </c>
      <c r="L69" s="7">
        <v>1</v>
      </c>
      <c r="M69" s="7">
        <v>2</v>
      </c>
      <c r="N69" s="7" t="s">
        <v>216</v>
      </c>
      <c r="O69" s="7" t="s">
        <v>216</v>
      </c>
      <c r="P69" s="7" t="s">
        <v>124</v>
      </c>
      <c r="Q69" s="7"/>
      <c r="R69" s="12" t="s">
        <v>601</v>
      </c>
      <c r="S69" s="14" t="s">
        <v>601</v>
      </c>
      <c r="T69" s="7" t="s">
        <v>602</v>
      </c>
      <c r="U69" s="12" t="s">
        <v>19</v>
      </c>
      <c r="V69" s="12" t="s">
        <v>19</v>
      </c>
      <c r="W69" s="14" t="s">
        <v>19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19</v>
      </c>
      <c r="AD69" t="s">
        <v>6</v>
      </c>
      <c r="AE69" t="s">
        <v>603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604</v>
      </c>
      <c r="B70" s="6" t="s">
        <v>605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553</v>
      </c>
      <c r="H70" s="7" t="s">
        <v>554</v>
      </c>
      <c r="I70" s="7" t="s">
        <v>79</v>
      </c>
      <c r="J70" s="7" t="s">
        <v>2</v>
      </c>
      <c r="K70" s="7" t="s">
        <v>606</v>
      </c>
      <c r="L70" s="7">
        <v>2</v>
      </c>
      <c r="M70" s="7">
        <v>2</v>
      </c>
      <c r="N70" s="7" t="s">
        <v>216</v>
      </c>
      <c r="O70" s="7" t="s">
        <v>123</v>
      </c>
      <c r="P70" s="7" t="s">
        <v>456</v>
      </c>
      <c r="Q70" s="7"/>
      <c r="R70" s="12" t="s">
        <v>607</v>
      </c>
      <c r="S70" s="14" t="s">
        <v>607</v>
      </c>
      <c r="T70" s="7" t="s">
        <v>608</v>
      </c>
      <c r="U70" s="12" t="s">
        <v>19</v>
      </c>
      <c r="V70" s="12" t="s">
        <v>19</v>
      </c>
      <c r="W70" s="14" t="s">
        <v>19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19</v>
      </c>
      <c r="AD70" t="s">
        <v>6</v>
      </c>
      <c r="AE70" t="s">
        <v>609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610</v>
      </c>
      <c r="B71" s="6" t="s">
        <v>611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553</v>
      </c>
      <c r="H71" s="7" t="s">
        <v>554</v>
      </c>
      <c r="I71" s="7" t="s">
        <v>79</v>
      </c>
      <c r="J71" s="7" t="s">
        <v>2</v>
      </c>
      <c r="K71" s="7" t="s">
        <v>612</v>
      </c>
      <c r="L71" s="7">
        <v>1</v>
      </c>
      <c r="M71" s="7">
        <v>1</v>
      </c>
      <c r="N71" s="7" t="s">
        <v>216</v>
      </c>
      <c r="O71" s="7" t="s">
        <v>216</v>
      </c>
      <c r="P71" s="7" t="s">
        <v>123</v>
      </c>
      <c r="Q71" s="7"/>
      <c r="R71" s="12" t="s">
        <v>613</v>
      </c>
      <c r="S71" s="14" t="s">
        <v>613</v>
      </c>
      <c r="T71" s="7" t="s">
        <v>614</v>
      </c>
      <c r="U71" s="12" t="s">
        <v>19</v>
      </c>
      <c r="V71" s="12" t="s">
        <v>19</v>
      </c>
      <c r="W71" s="14" t="s">
        <v>19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19</v>
      </c>
      <c r="AD71" t="s">
        <v>6</v>
      </c>
      <c r="AE71" t="s">
        <v>615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616</v>
      </c>
      <c r="B72" s="6" t="s">
        <v>617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618</v>
      </c>
      <c r="H72" s="7" t="s">
        <v>619</v>
      </c>
      <c r="I72" s="7" t="s">
        <v>79</v>
      </c>
      <c r="J72" s="7" t="s">
        <v>2</v>
      </c>
      <c r="K72" s="7" t="s">
        <v>620</v>
      </c>
      <c r="L72" s="7">
        <v>2</v>
      </c>
      <c r="M72" s="7">
        <v>3</v>
      </c>
      <c r="N72" s="7" t="s">
        <v>216</v>
      </c>
      <c r="O72" s="7" t="s">
        <v>621</v>
      </c>
      <c r="P72" s="7" t="s">
        <v>622</v>
      </c>
      <c r="Q72" s="7"/>
      <c r="R72" s="12" t="s">
        <v>623</v>
      </c>
      <c r="S72" s="14" t="s">
        <v>623</v>
      </c>
      <c r="T72" s="7" t="s">
        <v>624</v>
      </c>
      <c r="U72" s="12" t="s">
        <v>19</v>
      </c>
      <c r="V72" s="12" t="s">
        <v>19</v>
      </c>
      <c r="W72" s="14" t="s">
        <v>19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19</v>
      </c>
      <c r="AD72" t="s">
        <v>6</v>
      </c>
      <c r="AE72" t="s">
        <v>625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626</v>
      </c>
      <c r="B73" s="6" t="s">
        <v>627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628</v>
      </c>
      <c r="H73" s="7" t="s">
        <v>629</v>
      </c>
      <c r="I73" s="7" t="s">
        <v>79</v>
      </c>
      <c r="J73" s="7" t="s">
        <v>2</v>
      </c>
      <c r="K73" s="7" t="s">
        <v>630</v>
      </c>
      <c r="L73" s="7">
        <v>1</v>
      </c>
      <c r="M73" s="7">
        <v>2</v>
      </c>
      <c r="N73" s="7" t="s">
        <v>133</v>
      </c>
      <c r="O73" s="7" t="s">
        <v>135</v>
      </c>
      <c r="P73" s="7" t="s">
        <v>123</v>
      </c>
      <c r="Q73" s="7"/>
      <c r="R73" s="12" t="s">
        <v>631</v>
      </c>
      <c r="S73" s="14" t="s">
        <v>19</v>
      </c>
      <c r="T73" s="7"/>
      <c r="U73" s="12" t="s">
        <v>19</v>
      </c>
      <c r="V73" s="12" t="s">
        <v>631</v>
      </c>
      <c r="W73" s="14" t="s">
        <v>632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633</v>
      </c>
      <c r="AD73" t="s">
        <v>6</v>
      </c>
      <c r="AE73" t="s">
        <v>634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635</v>
      </c>
      <c r="B74" s="6" t="s">
        <v>636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637</v>
      </c>
      <c r="H74" s="7" t="s">
        <v>638</v>
      </c>
      <c r="I74" s="7" t="s">
        <v>79</v>
      </c>
      <c r="J74" s="7" t="s">
        <v>2</v>
      </c>
      <c r="K74" s="7" t="s">
        <v>639</v>
      </c>
      <c r="L74" s="7">
        <v>1</v>
      </c>
      <c r="M74" s="7">
        <v>1</v>
      </c>
      <c r="N74" s="7" t="s">
        <v>216</v>
      </c>
      <c r="O74" s="7" t="s">
        <v>216</v>
      </c>
      <c r="P74" s="7" t="s">
        <v>123</v>
      </c>
      <c r="Q74" s="7"/>
      <c r="R74" s="12" t="s">
        <v>640</v>
      </c>
      <c r="S74" s="14" t="s">
        <v>19</v>
      </c>
      <c r="T74" s="7"/>
      <c r="U74" s="12" t="s">
        <v>19</v>
      </c>
      <c r="V74" s="12" t="s">
        <v>640</v>
      </c>
      <c r="W74" s="14" t="s">
        <v>641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642</v>
      </c>
      <c r="AD74" t="s">
        <v>6</v>
      </c>
      <c r="AE74" t="s">
        <v>643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644</v>
      </c>
      <c r="B75" s="6" t="s">
        <v>645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300</v>
      </c>
      <c r="H75" s="7" t="s">
        <v>301</v>
      </c>
      <c r="I75" s="7" t="s">
        <v>79</v>
      </c>
      <c r="J75" s="7" t="s">
        <v>2</v>
      </c>
      <c r="K75" s="7" t="s">
        <v>646</v>
      </c>
      <c r="L75" s="7">
        <v>1</v>
      </c>
      <c r="M75" s="7">
        <v>1</v>
      </c>
      <c r="N75" s="7" t="s">
        <v>216</v>
      </c>
      <c r="O75" s="7" t="s">
        <v>216</v>
      </c>
      <c r="P75" s="7" t="s">
        <v>123</v>
      </c>
      <c r="Q75" s="7"/>
      <c r="R75" s="12" t="s">
        <v>647</v>
      </c>
      <c r="S75" s="14" t="s">
        <v>19</v>
      </c>
      <c r="T75" s="7"/>
      <c r="U75" s="12" t="s">
        <v>19</v>
      </c>
      <c r="V75" s="12" t="s">
        <v>647</v>
      </c>
      <c r="W75" s="14" t="s">
        <v>648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500</v>
      </c>
      <c r="AD75" t="s">
        <v>6</v>
      </c>
      <c r="AE75" t="s">
        <v>306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649</v>
      </c>
      <c r="B76" s="6" t="s">
        <v>650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514</v>
      </c>
      <c r="H76" s="7" t="s">
        <v>515</v>
      </c>
      <c r="I76" s="7" t="s">
        <v>79</v>
      </c>
      <c r="J76" s="7" t="s">
        <v>2</v>
      </c>
      <c r="K76" s="7" t="s">
        <v>651</v>
      </c>
      <c r="L76" s="7">
        <v>1</v>
      </c>
      <c r="M76" s="7">
        <v>1</v>
      </c>
      <c r="N76" s="7" t="s">
        <v>82</v>
      </c>
      <c r="O76" s="7" t="s">
        <v>216</v>
      </c>
      <c r="P76" s="7" t="s">
        <v>123</v>
      </c>
      <c r="Q76" s="7"/>
      <c r="R76" s="12" t="s">
        <v>652</v>
      </c>
      <c r="S76" s="14" t="s">
        <v>19</v>
      </c>
      <c r="T76" s="7"/>
      <c r="U76" s="12" t="s">
        <v>19</v>
      </c>
      <c r="V76" s="12" t="s">
        <v>652</v>
      </c>
      <c r="W76" s="14" t="s">
        <v>653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654</v>
      </c>
      <c r="AD76" t="s">
        <v>6</v>
      </c>
      <c r="AE76" t="s">
        <v>655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656</v>
      </c>
      <c r="B77" s="6" t="s">
        <v>657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658</v>
      </c>
      <c r="H77" s="7" t="s">
        <v>659</v>
      </c>
      <c r="I77" s="7" t="s">
        <v>79</v>
      </c>
      <c r="J77" s="7" t="s">
        <v>2</v>
      </c>
      <c r="K77" s="7" t="s">
        <v>660</v>
      </c>
      <c r="L77" s="7">
        <v>1</v>
      </c>
      <c r="M77" s="7">
        <v>5</v>
      </c>
      <c r="N77" s="7" t="s">
        <v>472</v>
      </c>
      <c r="O77" s="7" t="s">
        <v>133</v>
      </c>
      <c r="P77" s="7" t="s">
        <v>123</v>
      </c>
      <c r="Q77" s="7"/>
      <c r="R77" s="12" t="s">
        <v>661</v>
      </c>
      <c r="S77" s="14" t="s">
        <v>19</v>
      </c>
      <c r="T77" s="7"/>
      <c r="U77" s="12" t="s">
        <v>19</v>
      </c>
      <c r="V77" s="12" t="s">
        <v>661</v>
      </c>
      <c r="W77" s="14" t="s">
        <v>182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662</v>
      </c>
      <c r="AD77" t="s">
        <v>6</v>
      </c>
      <c r="AE77" t="s">
        <v>247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663</v>
      </c>
      <c r="B78" s="6" t="s">
        <v>664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665</v>
      </c>
      <c r="H78" s="7" t="s">
        <v>666</v>
      </c>
      <c r="I78" s="7" t="s">
        <v>79</v>
      </c>
      <c r="J78" s="7" t="s">
        <v>2</v>
      </c>
      <c r="K78" s="7" t="s">
        <v>667</v>
      </c>
      <c r="L78" s="7">
        <v>1</v>
      </c>
      <c r="M78" s="7">
        <v>2</v>
      </c>
      <c r="N78" s="7" t="s">
        <v>134</v>
      </c>
      <c r="O78" s="7" t="s">
        <v>135</v>
      </c>
      <c r="P78" s="7" t="s">
        <v>123</v>
      </c>
      <c r="Q78" s="7"/>
      <c r="R78" s="12" t="s">
        <v>668</v>
      </c>
      <c r="S78" s="14" t="s">
        <v>19</v>
      </c>
      <c r="T78" s="7"/>
      <c r="U78" s="12" t="s">
        <v>19</v>
      </c>
      <c r="V78" s="12" t="s">
        <v>668</v>
      </c>
      <c r="W78" s="14" t="s">
        <v>669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670</v>
      </c>
      <c r="AD78" t="s">
        <v>6</v>
      </c>
      <c r="AE78" t="s">
        <v>671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672</v>
      </c>
      <c r="B79" s="6" t="s">
        <v>673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674</v>
      </c>
      <c r="H79" s="7" t="s">
        <v>675</v>
      </c>
      <c r="I79" s="7" t="s">
        <v>79</v>
      </c>
      <c r="J79" s="7" t="s">
        <v>2</v>
      </c>
      <c r="K79" s="7" t="s">
        <v>676</v>
      </c>
      <c r="L79" s="7">
        <v>1</v>
      </c>
      <c r="M79" s="7">
        <v>4</v>
      </c>
      <c r="N79" s="7" t="s">
        <v>677</v>
      </c>
      <c r="O79" s="7" t="s">
        <v>215</v>
      </c>
      <c r="P79" s="7" t="s">
        <v>123</v>
      </c>
      <c r="Q79" s="7"/>
      <c r="R79" s="12" t="s">
        <v>678</v>
      </c>
      <c r="S79" s="14" t="s">
        <v>19</v>
      </c>
      <c r="T79" s="7"/>
      <c r="U79" s="12" t="s">
        <v>19</v>
      </c>
      <c r="V79" s="12" t="s">
        <v>678</v>
      </c>
      <c r="W79" s="14" t="s">
        <v>679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680</v>
      </c>
      <c r="AD79" t="s">
        <v>6</v>
      </c>
      <c r="AE79" t="s">
        <v>681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682</v>
      </c>
      <c r="B80" s="6" t="s">
        <v>683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553</v>
      </c>
      <c r="H80" s="7" t="s">
        <v>554</v>
      </c>
      <c r="I80" s="7" t="s">
        <v>79</v>
      </c>
      <c r="J80" s="7" t="s">
        <v>2</v>
      </c>
      <c r="K80" s="7" t="s">
        <v>555</v>
      </c>
      <c r="L80" s="7">
        <v>1</v>
      </c>
      <c r="M80" s="7">
        <v>1</v>
      </c>
      <c r="N80" s="7" t="s">
        <v>135</v>
      </c>
      <c r="O80" s="7" t="s">
        <v>216</v>
      </c>
      <c r="P80" s="7" t="s">
        <v>123</v>
      </c>
      <c r="Q80" s="7"/>
      <c r="R80" s="12" t="s">
        <v>556</v>
      </c>
      <c r="S80" s="14" t="s">
        <v>19</v>
      </c>
      <c r="T80" s="7"/>
      <c r="U80" s="12" t="s">
        <v>19</v>
      </c>
      <c r="V80" s="12" t="s">
        <v>556</v>
      </c>
      <c r="W80" s="14" t="s">
        <v>557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558</v>
      </c>
      <c r="AD80" t="s">
        <v>6</v>
      </c>
      <c r="AE80" t="s">
        <v>559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684</v>
      </c>
      <c r="B81" s="6" t="s">
        <v>685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553</v>
      </c>
      <c r="H81" s="7" t="s">
        <v>554</v>
      </c>
      <c r="I81" s="7" t="s">
        <v>79</v>
      </c>
      <c r="J81" s="7" t="s">
        <v>2</v>
      </c>
      <c r="K81" s="7" t="s">
        <v>686</v>
      </c>
      <c r="L81" s="7">
        <v>1</v>
      </c>
      <c r="M81" s="7">
        <v>2</v>
      </c>
      <c r="N81" s="7" t="s">
        <v>135</v>
      </c>
      <c r="O81" s="7" t="s">
        <v>135</v>
      </c>
      <c r="P81" s="7" t="s">
        <v>123</v>
      </c>
      <c r="Q81" s="7"/>
      <c r="R81" s="12" t="s">
        <v>269</v>
      </c>
      <c r="S81" s="14" t="s">
        <v>19</v>
      </c>
      <c r="T81" s="7"/>
      <c r="U81" s="12" t="s">
        <v>19</v>
      </c>
      <c r="V81" s="12" t="s">
        <v>269</v>
      </c>
      <c r="W81" s="14" t="s">
        <v>687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688</v>
      </c>
      <c r="AD81" t="s">
        <v>6</v>
      </c>
      <c r="AE81" t="s">
        <v>609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689</v>
      </c>
      <c r="B82" s="6" t="s">
        <v>690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691</v>
      </c>
      <c r="H82" s="7" t="s">
        <v>692</v>
      </c>
      <c r="I82" s="7" t="s">
        <v>79</v>
      </c>
      <c r="J82" s="7" t="s">
        <v>2</v>
      </c>
      <c r="K82" s="7" t="s">
        <v>693</v>
      </c>
      <c r="L82" s="7">
        <v>1</v>
      </c>
      <c r="M82" s="7">
        <v>1</v>
      </c>
      <c r="N82" s="7" t="s">
        <v>216</v>
      </c>
      <c r="O82" s="7" t="s">
        <v>216</v>
      </c>
      <c r="P82" s="7" t="s">
        <v>123</v>
      </c>
      <c r="Q82" s="7"/>
      <c r="R82" s="12" t="s">
        <v>694</v>
      </c>
      <c r="S82" s="14" t="s">
        <v>19</v>
      </c>
      <c r="T82" s="7"/>
      <c r="U82" s="12" t="s">
        <v>19</v>
      </c>
      <c r="V82" s="12" t="s">
        <v>694</v>
      </c>
      <c r="W82" s="14" t="s">
        <v>197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695</v>
      </c>
      <c r="AD82" t="s">
        <v>6</v>
      </c>
      <c r="AE82" t="s">
        <v>696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697</v>
      </c>
      <c r="B83" s="6" t="s">
        <v>698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699</v>
      </c>
      <c r="H83" s="7" t="s">
        <v>700</v>
      </c>
      <c r="I83" s="7" t="s">
        <v>79</v>
      </c>
      <c r="J83" s="7" t="s">
        <v>2</v>
      </c>
      <c r="K83" s="7" t="s">
        <v>701</v>
      </c>
      <c r="L83" s="7">
        <v>1</v>
      </c>
      <c r="M83" s="7">
        <v>1</v>
      </c>
      <c r="N83" s="7" t="s">
        <v>134</v>
      </c>
      <c r="O83" s="7" t="s">
        <v>216</v>
      </c>
      <c r="P83" s="7" t="s">
        <v>123</v>
      </c>
      <c r="Q83" s="7"/>
      <c r="R83" s="12" t="s">
        <v>702</v>
      </c>
      <c r="S83" s="14" t="s">
        <v>19</v>
      </c>
      <c r="T83" s="7"/>
      <c r="U83" s="12" t="s">
        <v>19</v>
      </c>
      <c r="V83" s="12" t="s">
        <v>702</v>
      </c>
      <c r="W83" s="14" t="s">
        <v>703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704</v>
      </c>
      <c r="AD83" t="s">
        <v>6</v>
      </c>
      <c r="AE83" t="s">
        <v>226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705</v>
      </c>
      <c r="B84" s="6" t="s">
        <v>706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365</v>
      </c>
      <c r="H84" s="7" t="s">
        <v>366</v>
      </c>
      <c r="I84" s="7" t="s">
        <v>79</v>
      </c>
      <c r="J84" s="7" t="s">
        <v>2</v>
      </c>
      <c r="K84" s="7" t="s">
        <v>707</v>
      </c>
      <c r="L84" s="7">
        <v>1</v>
      </c>
      <c r="M84" s="7">
        <v>2</v>
      </c>
      <c r="N84" s="7" t="s">
        <v>135</v>
      </c>
      <c r="O84" s="7" t="s">
        <v>135</v>
      </c>
      <c r="P84" s="7" t="s">
        <v>123</v>
      </c>
      <c r="Q84" s="7"/>
      <c r="R84" s="12" t="s">
        <v>708</v>
      </c>
      <c r="S84" s="14" t="s">
        <v>19</v>
      </c>
      <c r="T84" s="7"/>
      <c r="U84" s="12" t="s">
        <v>19</v>
      </c>
      <c r="V84" s="12" t="s">
        <v>708</v>
      </c>
      <c r="W84" s="14" t="s">
        <v>709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710</v>
      </c>
      <c r="AD84" t="s">
        <v>6</v>
      </c>
      <c r="AE84" t="s">
        <v>711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712</v>
      </c>
      <c r="B85" s="6" t="s">
        <v>713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714</v>
      </c>
      <c r="H85" s="7" t="s">
        <v>715</v>
      </c>
      <c r="I85" s="7" t="s">
        <v>79</v>
      </c>
      <c r="J85" s="7" t="s">
        <v>2</v>
      </c>
      <c r="K85" s="7" t="s">
        <v>716</v>
      </c>
      <c r="L85" s="7">
        <v>1</v>
      </c>
      <c r="M85" s="7">
        <v>1</v>
      </c>
      <c r="N85" s="7" t="s">
        <v>216</v>
      </c>
      <c r="O85" s="7" t="s">
        <v>216</v>
      </c>
      <c r="P85" s="7" t="s">
        <v>123</v>
      </c>
      <c r="Q85" s="7"/>
      <c r="R85" s="12" t="s">
        <v>717</v>
      </c>
      <c r="S85" s="14" t="s">
        <v>19</v>
      </c>
      <c r="T85" s="7"/>
      <c r="U85" s="12" t="s">
        <v>19</v>
      </c>
      <c r="V85" s="12" t="s">
        <v>717</v>
      </c>
      <c r="W85" s="14" t="s">
        <v>718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508</v>
      </c>
      <c r="AD85" t="s">
        <v>6</v>
      </c>
      <c r="AE85" t="s">
        <v>426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719</v>
      </c>
      <c r="B86" s="6" t="s">
        <v>720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553</v>
      </c>
      <c r="H86" s="7" t="s">
        <v>554</v>
      </c>
      <c r="I86" s="7" t="s">
        <v>79</v>
      </c>
      <c r="J86" s="7" t="s">
        <v>2</v>
      </c>
      <c r="K86" s="7" t="s">
        <v>612</v>
      </c>
      <c r="L86" s="7">
        <v>1</v>
      </c>
      <c r="M86" s="7">
        <v>1</v>
      </c>
      <c r="N86" s="7" t="s">
        <v>216</v>
      </c>
      <c r="O86" s="7" t="s">
        <v>216</v>
      </c>
      <c r="P86" s="7" t="s">
        <v>123</v>
      </c>
      <c r="Q86" s="7"/>
      <c r="R86" s="12" t="s">
        <v>613</v>
      </c>
      <c r="S86" s="14" t="s">
        <v>19</v>
      </c>
      <c r="T86" s="7"/>
      <c r="U86" s="12" t="s">
        <v>19</v>
      </c>
      <c r="V86" s="12" t="s">
        <v>613</v>
      </c>
      <c r="W86" s="14" t="s">
        <v>721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722</v>
      </c>
      <c r="AD86" t="s">
        <v>6</v>
      </c>
      <c r="AE86" t="s">
        <v>723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724</v>
      </c>
      <c r="B87" s="6" t="s">
        <v>725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726</v>
      </c>
      <c r="H87" s="7" t="s">
        <v>727</v>
      </c>
      <c r="I87" s="7" t="s">
        <v>79</v>
      </c>
      <c r="J87" s="7" t="s">
        <v>2</v>
      </c>
      <c r="K87" s="7" t="s">
        <v>728</v>
      </c>
      <c r="L87" s="7">
        <v>1</v>
      </c>
      <c r="M87" s="7">
        <v>1</v>
      </c>
      <c r="N87" s="7" t="s">
        <v>216</v>
      </c>
      <c r="O87" s="7" t="s">
        <v>216</v>
      </c>
      <c r="P87" s="7" t="s">
        <v>123</v>
      </c>
      <c r="Q87" s="7"/>
      <c r="R87" s="12" t="s">
        <v>702</v>
      </c>
      <c r="S87" s="14" t="s">
        <v>19</v>
      </c>
      <c r="T87" s="7"/>
      <c r="U87" s="12" t="s">
        <v>19</v>
      </c>
      <c r="V87" s="12" t="s">
        <v>702</v>
      </c>
      <c r="W87" s="14" t="s">
        <v>703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704</v>
      </c>
      <c r="AD87" t="s">
        <v>6</v>
      </c>
      <c r="AE87" t="s">
        <v>117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729</v>
      </c>
      <c r="B88" s="6" t="s">
        <v>730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731</v>
      </c>
      <c r="H88" s="7" t="s">
        <v>732</v>
      </c>
      <c r="I88" s="7" t="s">
        <v>79</v>
      </c>
      <c r="J88" s="7" t="s">
        <v>2</v>
      </c>
      <c r="K88" s="7" t="s">
        <v>733</v>
      </c>
      <c r="L88" s="7">
        <v>1</v>
      </c>
      <c r="M88" s="7">
        <v>1</v>
      </c>
      <c r="N88" s="7" t="s">
        <v>216</v>
      </c>
      <c r="O88" s="7" t="s">
        <v>216</v>
      </c>
      <c r="P88" s="7" t="s">
        <v>123</v>
      </c>
      <c r="Q88" s="7"/>
      <c r="R88" s="12" t="s">
        <v>734</v>
      </c>
      <c r="S88" s="14" t="s">
        <v>19</v>
      </c>
      <c r="T88" s="7"/>
      <c r="U88" s="12" t="s">
        <v>19</v>
      </c>
      <c r="V88" s="12" t="s">
        <v>734</v>
      </c>
      <c r="W88" s="14" t="s">
        <v>735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736</v>
      </c>
      <c r="AD88" t="s">
        <v>6</v>
      </c>
      <c r="AE88" t="s">
        <v>737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738</v>
      </c>
      <c r="B89" s="6" t="s">
        <v>739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740</v>
      </c>
      <c r="H89" s="7" t="s">
        <v>741</v>
      </c>
      <c r="I89" s="7" t="s">
        <v>79</v>
      </c>
      <c r="J89" s="7" t="s">
        <v>2</v>
      </c>
      <c r="K89" s="7" t="s">
        <v>742</v>
      </c>
      <c r="L89" s="7">
        <v>1</v>
      </c>
      <c r="M89" s="7">
        <v>1</v>
      </c>
      <c r="N89" s="7" t="s">
        <v>123</v>
      </c>
      <c r="O89" s="7" t="s">
        <v>123</v>
      </c>
      <c r="P89" s="7" t="s">
        <v>124</v>
      </c>
      <c r="Q89" s="7"/>
      <c r="R89" s="12" t="s">
        <v>743</v>
      </c>
      <c r="S89" s="14" t="s">
        <v>743</v>
      </c>
      <c r="T89" s="7" t="s">
        <v>744</v>
      </c>
      <c r="U89" s="12" t="s">
        <v>19</v>
      </c>
      <c r="V89" s="12" t="s">
        <v>19</v>
      </c>
      <c r="W89" s="14" t="s">
        <v>19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19</v>
      </c>
      <c r="AD89" t="s">
        <v>6</v>
      </c>
      <c r="AE89" t="s">
        <v>745</v>
      </c>
      <c r="AF89" t="s">
        <v>88</v>
      </c>
      <c r="AG89" t="s">
        <v>75</v>
      </c>
      <c r="AH89" t="s">
        <v>19</v>
      </c>
    </row>
    <row r="90" customHeight="1" spans="1:32">
      <c r="A90" s="10" t="s">
        <v>746</v>
      </c>
      <c r="B90" s="10"/>
      <c r="C90" s="10" t="s">
        <v>747</v>
      </c>
      <c r="D90" s="10"/>
      <c r="E90" s="10"/>
      <c r="F90" s="10"/>
      <c r="G90" s="10" t="s">
        <v>747</v>
      </c>
      <c r="H90" s="10" t="s">
        <v>747</v>
      </c>
      <c r="I90" s="10" t="s">
        <v>747</v>
      </c>
      <c r="J90" s="10" t="s">
        <v>747</v>
      </c>
      <c r="K90" s="10" t="s">
        <v>747</v>
      </c>
      <c r="L90" s="10" t="s">
        <v>747</v>
      </c>
      <c r="M90" s="10" t="s">
        <v>747</v>
      </c>
      <c r="N90" s="10" t="s">
        <v>747</v>
      </c>
      <c r="O90" s="10" t="s">
        <v>747</v>
      </c>
      <c r="P90" s="10" t="s">
        <v>747</v>
      </c>
      <c r="Q90" s="10"/>
      <c r="R90" s="13" t="s">
        <v>20</v>
      </c>
      <c r="S90" s="13" t="s">
        <v>21</v>
      </c>
      <c r="T90" s="10" t="s">
        <v>747</v>
      </c>
      <c r="U90" s="13"/>
      <c r="V90" s="13" t="s">
        <v>748</v>
      </c>
      <c r="W90" s="13" t="s">
        <v>22</v>
      </c>
      <c r="X90" s="13"/>
      <c r="Y90" s="13"/>
      <c r="Z90" s="13"/>
      <c r="AA90" s="10"/>
      <c r="AB90" s="13"/>
      <c r="AC90" s="10"/>
      <c r="AD90" s="10" t="s">
        <v>747</v>
      </c>
      <c r="AE90" s="10"/>
      <c r="AF9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749</v>
      </c>
      <c r="B1" s="4" t="s">
        <v>750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751</v>
      </c>
      <c r="H1" s="4" t="s">
        <v>752</v>
      </c>
      <c r="I1" s="4" t="s">
        <v>13</v>
      </c>
      <c r="J1" s="4" t="s">
        <v>17</v>
      </c>
      <c r="K1" s="4" t="s">
        <v>18</v>
      </c>
      <c r="L1" s="11" t="s">
        <v>753</v>
      </c>
      <c r="M1" s="4" t="s">
        <v>754</v>
      </c>
      <c r="N1" s="4" t="s">
        <v>755</v>
      </c>
    </row>
    <row r="2" ht="14.25" customHeight="1" spans="1:256">
      <c r="A2" s="6" t="s">
        <v>756</v>
      </c>
      <c r="B2" s="7" t="s">
        <v>158</v>
      </c>
      <c r="C2" s="7" t="s">
        <v>757</v>
      </c>
      <c r="D2" s="7" t="s">
        <v>2</v>
      </c>
      <c r="E2" s="7" t="s">
        <v>76</v>
      </c>
      <c r="F2" s="7" t="s">
        <v>75</v>
      </c>
      <c r="G2" s="7" t="s">
        <v>215</v>
      </c>
      <c r="H2" s="7" t="s">
        <v>758</v>
      </c>
      <c r="I2" s="12" t="s">
        <v>759</v>
      </c>
      <c r="J2" s="12" t="s">
        <v>19</v>
      </c>
      <c r="K2" s="12" t="s">
        <v>759</v>
      </c>
      <c r="L2" s="7" t="s">
        <v>760</v>
      </c>
      <c r="M2" s="7" t="s">
        <v>761</v>
      </c>
      <c r="N2" s="7" t="s">
        <v>762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763</v>
      </c>
      <c r="B3" s="7" t="s">
        <v>371</v>
      </c>
      <c r="C3" s="7" t="s">
        <v>757</v>
      </c>
      <c r="D3" s="7" t="s">
        <v>2</v>
      </c>
      <c r="E3" s="7" t="s">
        <v>76</v>
      </c>
      <c r="F3" s="7" t="s">
        <v>75</v>
      </c>
      <c r="G3" s="7" t="s">
        <v>134</v>
      </c>
      <c r="H3" s="7" t="s">
        <v>758</v>
      </c>
      <c r="I3" s="12" t="s">
        <v>764</v>
      </c>
      <c r="J3" s="12" t="s">
        <v>19</v>
      </c>
      <c r="K3" s="12" t="s">
        <v>764</v>
      </c>
      <c r="L3" s="7" t="s">
        <v>760</v>
      </c>
      <c r="M3" s="7" t="s">
        <v>761</v>
      </c>
      <c r="N3" s="7" t="s">
        <v>765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746</v>
      </c>
      <c r="B4" s="10" t="s">
        <v>747</v>
      </c>
      <c r="C4" s="10" t="s">
        <v>747</v>
      </c>
      <c r="D4" s="10" t="s">
        <v>747</v>
      </c>
      <c r="E4" s="10"/>
      <c r="F4" s="10"/>
      <c r="G4" s="10" t="s">
        <v>747</v>
      </c>
      <c r="H4" s="10" t="s">
        <v>747</v>
      </c>
      <c r="I4" s="13" t="s">
        <v>23</v>
      </c>
      <c r="J4" s="13"/>
      <c r="K4" s="13"/>
      <c r="L4" s="10"/>
      <c r="M4" s="10" t="s">
        <v>747</v>
      </c>
      <c r="N4" t="s">
        <v>747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766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98"/>
  <sheetViews>
    <sheetView tabSelected="1" workbookViewId="0">
      <selection activeCell="A95" sqref="A95:C9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767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1090</v>
      </c>
      <c r="E2" t="str">
        <f>VLOOKUP(A2,HOP!A:L,12,0)</f>
        <v>1090.00</v>
      </c>
      <c r="F2" t="str">
        <f>VLOOKUP(A2,HOP!A:C,3,0)</f>
        <v>2751815</v>
      </c>
      <c r="G2">
        <f>D2-E2</f>
        <v>0</v>
      </c>
      <c r="H2" t="str">
        <f>$H$1&amp;F2</f>
        <v>，2751815</v>
      </c>
      <c r="I2" t="str">
        <f>VLOOKUP(A2,HOP!A:U,21,0)</f>
        <v>直采</v>
      </c>
    </row>
    <row r="3" ht="14.25" hidden="1" customHeight="1" spans="1:9">
      <c r="A3" s="6" t="s">
        <v>89</v>
      </c>
      <c r="B3" s="7" t="s">
        <v>82</v>
      </c>
      <c r="C3" s="7" t="s">
        <v>83</v>
      </c>
      <c r="D3" s="3">
        <v>782</v>
      </c>
      <c r="E3" t="str">
        <f>VLOOKUP(A3,HOP!A:L,12,0)</f>
        <v>782.00</v>
      </c>
      <c r="F3" t="str">
        <f>VLOOKUP(A3,HOP!A:C,3,0)</f>
        <v>2751012</v>
      </c>
      <c r="G3">
        <f t="shared" ref="G3:G34" si="0">D3-E3</f>
        <v>0</v>
      </c>
      <c r="H3" t="str">
        <f t="shared" ref="H3:H34" si="1">$H$1&amp;F3</f>
        <v>，2751012</v>
      </c>
      <c r="I3" t="str">
        <f>VLOOKUP(A3,HOP!A:U,21,0)</f>
        <v>直采</v>
      </c>
    </row>
    <row r="4" ht="14.25" hidden="1" customHeight="1" spans="1:9">
      <c r="A4" s="6" t="s">
        <v>99</v>
      </c>
      <c r="B4" s="7" t="s">
        <v>81</v>
      </c>
      <c r="C4" s="7" t="s">
        <v>83</v>
      </c>
      <c r="D4" s="3">
        <v>2058</v>
      </c>
      <c r="E4" t="str">
        <f>VLOOKUP(A4,HOP!A:L,12,0)</f>
        <v>2058.00</v>
      </c>
      <c r="F4" t="str">
        <f>VLOOKUP(A4,HOP!A:C,3,0)</f>
        <v>2752318</v>
      </c>
      <c r="G4">
        <f t="shared" si="0"/>
        <v>0</v>
      </c>
      <c r="H4" t="str">
        <f t="shared" si="1"/>
        <v>，2752318</v>
      </c>
      <c r="I4" t="str">
        <f>VLOOKUP(A4,HOP!A:U,21,0)</f>
        <v>直采</v>
      </c>
    </row>
    <row r="5" ht="14.25" hidden="1" customHeight="1" spans="1:9">
      <c r="A5" s="6" t="s">
        <v>108</v>
      </c>
      <c r="B5" s="7" t="s">
        <v>113</v>
      </c>
      <c r="C5" s="7" t="s">
        <v>83</v>
      </c>
      <c r="D5" s="3">
        <v>332</v>
      </c>
      <c r="E5" t="str">
        <f>VLOOKUP(A5,HOP!A:L,12,0)</f>
        <v>332.00</v>
      </c>
      <c r="F5" t="str">
        <f>VLOOKUP(A5,HOP!A:C,3,0)</f>
        <v>2755396</v>
      </c>
      <c r="G5">
        <f t="shared" si="0"/>
        <v>0</v>
      </c>
      <c r="H5" t="str">
        <f t="shared" si="1"/>
        <v>，2755396</v>
      </c>
      <c r="I5" t="str">
        <f>VLOOKUP(A5,HOP!A:U,21,0)</f>
        <v>直连</v>
      </c>
    </row>
    <row r="6" ht="14.25" hidden="1" customHeight="1" spans="1:9">
      <c r="A6" s="6" t="s">
        <v>118</v>
      </c>
      <c r="B6" s="7" t="s">
        <v>123</v>
      </c>
      <c r="C6" s="7" t="s">
        <v>124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t="14.25" hidden="1" customHeight="1" spans="1:9">
      <c r="A7" s="6" t="s">
        <v>128</v>
      </c>
      <c r="B7" s="7" t="s">
        <v>134</v>
      </c>
      <c r="C7" s="7" t="s">
        <v>135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t="14.25" hidden="1" customHeight="1" spans="1:9">
      <c r="A8" s="6" t="s">
        <v>139</v>
      </c>
      <c r="B8" s="7" t="s">
        <v>83</v>
      </c>
      <c r="C8" s="7" t="s">
        <v>133</v>
      </c>
      <c r="D8" s="3">
        <v>755</v>
      </c>
      <c r="E8" t="str">
        <f>VLOOKUP(A8,HOP!A:L,12,0)</f>
        <v>755.00</v>
      </c>
      <c r="F8" t="str">
        <f>VLOOKUP(A8,HOP!A:C,3,0)</f>
        <v>2743630</v>
      </c>
      <c r="G8">
        <f t="shared" si="0"/>
        <v>0</v>
      </c>
      <c r="H8" t="str">
        <f t="shared" si="1"/>
        <v>，2743630</v>
      </c>
      <c r="I8" t="str">
        <f>VLOOKUP(A8,HOP!A:U,21,0)</f>
        <v>直连</v>
      </c>
    </row>
    <row r="9" ht="14.25" hidden="1" customHeight="1" spans="1:9">
      <c r="A9" s="6" t="s">
        <v>149</v>
      </c>
      <c r="B9" s="7" t="s">
        <v>83</v>
      </c>
      <c r="C9" s="7" t="s">
        <v>133</v>
      </c>
      <c r="D9" s="3">
        <v>4272</v>
      </c>
      <c r="E9" t="str">
        <f>VLOOKUP(A9,HOP!A:L,12,0)</f>
        <v>4272.00</v>
      </c>
      <c r="F9" t="str">
        <f>VLOOKUP(A9,HOP!A:C,3,0)</f>
        <v>2757424</v>
      </c>
      <c r="G9">
        <f t="shared" si="0"/>
        <v>0</v>
      </c>
      <c r="H9" t="str">
        <f t="shared" si="1"/>
        <v>，2757424</v>
      </c>
      <c r="I9" t="str">
        <f>VLOOKUP(A9,HOP!A:U,21,0)</f>
        <v>直连</v>
      </c>
    </row>
    <row r="10" ht="14.25" customHeight="1" spans="1:11">
      <c r="A10" s="6" t="s">
        <v>158</v>
      </c>
      <c r="B10" s="7" t="s">
        <v>83</v>
      </c>
      <c r="C10" s="7" t="s">
        <v>133</v>
      </c>
      <c r="D10" s="3">
        <v>-31</v>
      </c>
      <c r="E10" t="e">
        <f>VLOOKUP(A10,HOP!A:L,12,0)</f>
        <v>#N/A</v>
      </c>
      <c r="F10">
        <v>2757830</v>
      </c>
      <c r="G10" t="e">
        <f t="shared" si="0"/>
        <v>#N/A</v>
      </c>
      <c r="H10" t="str">
        <f t="shared" si="1"/>
        <v>，2757830</v>
      </c>
      <c r="I10" t="e">
        <f>VLOOKUP(A10,HOP!A:U,21,0)</f>
        <v>#N/A</v>
      </c>
      <c r="J10" s="5" t="s">
        <v>768</v>
      </c>
      <c r="K10" t="s">
        <v>769</v>
      </c>
    </row>
    <row r="11" ht="14.25" hidden="1" customHeight="1" spans="1:9">
      <c r="A11" s="6" t="s">
        <v>167</v>
      </c>
      <c r="B11" s="7" t="s">
        <v>82</v>
      </c>
      <c r="C11" s="7" t="s">
        <v>133</v>
      </c>
      <c r="D11" s="3">
        <v>615</v>
      </c>
      <c r="E11" t="str">
        <f>VLOOKUP(A11,HOP!A:L,12,0)</f>
        <v>615.00</v>
      </c>
      <c r="F11" t="str">
        <f>VLOOKUP(A11,HOP!A:C,3,0)</f>
        <v>2726795</v>
      </c>
      <c r="G11">
        <f t="shared" si="0"/>
        <v>0</v>
      </c>
      <c r="H11" t="str">
        <f t="shared" si="1"/>
        <v>，2726795</v>
      </c>
      <c r="I11" t="str">
        <f>VLOOKUP(A11,HOP!A:U,21,0)</f>
        <v>直连</v>
      </c>
    </row>
    <row r="12" ht="14.25" hidden="1" customHeight="1" spans="1:9">
      <c r="A12" s="6" t="s">
        <v>176</v>
      </c>
      <c r="B12" s="7" t="s">
        <v>82</v>
      </c>
      <c r="C12" s="7" t="s">
        <v>133</v>
      </c>
      <c r="D12" s="3">
        <v>678</v>
      </c>
      <c r="E12" t="str">
        <f>VLOOKUP(A12,HOP!A:L,12,0)</f>
        <v>678.00</v>
      </c>
      <c r="F12" t="str">
        <f>VLOOKUP(A12,HOP!A:C,3,0)</f>
        <v>2752622</v>
      </c>
      <c r="G12">
        <f t="shared" si="0"/>
        <v>0</v>
      </c>
      <c r="H12" t="str">
        <f t="shared" si="1"/>
        <v>，2752622</v>
      </c>
      <c r="I12" t="str">
        <f>VLOOKUP(A12,HOP!A:U,21,0)</f>
        <v>直采</v>
      </c>
    </row>
    <row r="13" ht="14.25" hidden="1" customHeight="1" spans="1:9">
      <c r="A13" s="6" t="s">
        <v>185</v>
      </c>
      <c r="B13" s="7" t="s">
        <v>83</v>
      </c>
      <c r="C13" s="7" t="s">
        <v>133</v>
      </c>
      <c r="D13" s="3">
        <v>138</v>
      </c>
      <c r="E13" t="str">
        <f>VLOOKUP(A13,HOP!A:L,12,0)</f>
        <v>138.00</v>
      </c>
      <c r="F13" t="str">
        <f>VLOOKUP(A13,HOP!A:C,3,0)</f>
        <v>2756301</v>
      </c>
      <c r="G13">
        <f t="shared" si="0"/>
        <v>0</v>
      </c>
      <c r="H13" t="str">
        <f t="shared" si="1"/>
        <v>，2756301</v>
      </c>
      <c r="I13" t="str">
        <f>VLOOKUP(A13,HOP!A:U,21,0)</f>
        <v>直采</v>
      </c>
    </row>
    <row r="14" ht="14.25" hidden="1" customHeight="1" spans="1:9">
      <c r="A14" s="6" t="s">
        <v>193</v>
      </c>
      <c r="B14" s="7" t="s">
        <v>83</v>
      </c>
      <c r="C14" s="7" t="s">
        <v>133</v>
      </c>
      <c r="D14" s="3">
        <v>285</v>
      </c>
      <c r="E14" t="str">
        <f>VLOOKUP(A14,HOP!A:L,12,0)</f>
        <v>285.00</v>
      </c>
      <c r="F14" t="str">
        <f>VLOOKUP(A14,HOP!A:C,3,0)</f>
        <v>2756373</v>
      </c>
      <c r="G14">
        <f t="shared" si="0"/>
        <v>0</v>
      </c>
      <c r="H14" t="str">
        <f t="shared" si="1"/>
        <v>，2756373</v>
      </c>
      <c r="I14" t="str">
        <f>VLOOKUP(A14,HOP!A:U,21,0)</f>
        <v>直采</v>
      </c>
    </row>
    <row r="15" ht="14.25" hidden="1" customHeight="1" spans="1:9">
      <c r="A15" s="6" t="s">
        <v>200</v>
      </c>
      <c r="B15" s="7" t="s">
        <v>94</v>
      </c>
      <c r="C15" s="7" t="s">
        <v>133</v>
      </c>
      <c r="D15" s="3">
        <v>5497</v>
      </c>
      <c r="E15" t="str">
        <f>VLOOKUP(A15,HOP!A:L,12,0)</f>
        <v>5497.00</v>
      </c>
      <c r="F15" t="str">
        <f>VLOOKUP(A15,HOP!A:C,3,0)</f>
        <v>2743775</v>
      </c>
      <c r="G15">
        <f t="shared" si="0"/>
        <v>0</v>
      </c>
      <c r="H15" t="str">
        <f t="shared" si="1"/>
        <v>，2743775</v>
      </c>
      <c r="I15" t="str">
        <f>VLOOKUP(A15,HOP!A:U,21,0)</f>
        <v>直连</v>
      </c>
    </row>
    <row r="16" ht="14.25" hidden="1" customHeight="1" spans="1:9">
      <c r="A16" s="6" t="s">
        <v>210</v>
      </c>
      <c r="B16" s="7" t="s">
        <v>215</v>
      </c>
      <c r="C16" s="7" t="s">
        <v>216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t="14.25" hidden="1" customHeight="1" spans="1:9">
      <c r="A17" s="6" t="s">
        <v>220</v>
      </c>
      <c r="B17" s="7" t="s">
        <v>216</v>
      </c>
      <c r="C17" s="7" t="s">
        <v>123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t="14.25" hidden="1" customHeight="1" spans="1:9">
      <c r="A18" s="6" t="s">
        <v>227</v>
      </c>
      <c r="B18" s="7" t="s">
        <v>216</v>
      </c>
      <c r="C18" s="7" t="s">
        <v>123</v>
      </c>
      <c r="D18" s="3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t="14.25" hidden="1" customHeight="1" spans="1:9">
      <c r="A19" s="6" t="s">
        <v>230</v>
      </c>
      <c r="B19" s="7" t="s">
        <v>83</v>
      </c>
      <c r="C19" s="7" t="s">
        <v>215</v>
      </c>
      <c r="D19" s="3">
        <v>1885</v>
      </c>
      <c r="E19" t="str">
        <f>VLOOKUP(A19,HOP!A:L,12,0)</f>
        <v>1885.00</v>
      </c>
      <c r="F19" t="str">
        <f>VLOOKUP(A19,HOP!A:C,3,0)</f>
        <v>2756326</v>
      </c>
      <c r="G19">
        <f t="shared" si="0"/>
        <v>0</v>
      </c>
      <c r="H19" t="str">
        <f t="shared" si="1"/>
        <v>，2756326</v>
      </c>
      <c r="I19" t="str">
        <f>VLOOKUP(A19,HOP!A:U,21,0)</f>
        <v>直连</v>
      </c>
    </row>
    <row r="20" ht="14.25" hidden="1" customHeight="1" spans="1:9">
      <c r="A20" s="6" t="s">
        <v>239</v>
      </c>
      <c r="B20" s="7" t="s">
        <v>133</v>
      </c>
      <c r="C20" s="7" t="s">
        <v>215</v>
      </c>
      <c r="D20" s="3">
        <v>2067</v>
      </c>
      <c r="E20" t="str">
        <f>VLOOKUP(A20,HOP!A:L,12,0)</f>
        <v>2067.00</v>
      </c>
      <c r="F20" t="str">
        <f>VLOOKUP(A20,HOP!A:C,3,0)</f>
        <v>2757949</v>
      </c>
      <c r="G20">
        <f t="shared" si="0"/>
        <v>0</v>
      </c>
      <c r="H20" t="str">
        <f t="shared" si="1"/>
        <v>，2757949</v>
      </c>
      <c r="I20" t="str">
        <f>VLOOKUP(A20,HOP!A:U,21,0)</f>
        <v>直采</v>
      </c>
    </row>
    <row r="21" ht="14.25" hidden="1" customHeight="1" spans="1:9">
      <c r="A21" s="6" t="s">
        <v>248</v>
      </c>
      <c r="B21" s="7" t="s">
        <v>133</v>
      </c>
      <c r="C21" s="7" t="s">
        <v>215</v>
      </c>
      <c r="D21" s="3">
        <v>109</v>
      </c>
      <c r="E21" t="str">
        <f>VLOOKUP(A21,HOP!A:L,12,0)</f>
        <v>109.00</v>
      </c>
      <c r="F21" t="str">
        <f>VLOOKUP(A21,HOP!A:C,3,0)</f>
        <v>2754382</v>
      </c>
      <c r="G21">
        <f t="shared" si="0"/>
        <v>0</v>
      </c>
      <c r="H21" t="str">
        <f t="shared" si="1"/>
        <v>，2754382</v>
      </c>
      <c r="I21" t="str">
        <f>VLOOKUP(A21,HOP!A:U,21,0)</f>
        <v>直连</v>
      </c>
    </row>
    <row r="22" ht="14.25" hidden="1" customHeight="1" spans="1:9">
      <c r="A22" s="6" t="s">
        <v>257</v>
      </c>
      <c r="B22" s="7" t="s">
        <v>113</v>
      </c>
      <c r="C22" s="7" t="s">
        <v>215</v>
      </c>
      <c r="D22" s="3">
        <v>918</v>
      </c>
      <c r="E22" t="str">
        <f>VLOOKUP(A22,HOP!A:L,12,0)</f>
        <v>918.00</v>
      </c>
      <c r="F22" t="str">
        <f>VLOOKUP(A22,HOP!A:C,3,0)</f>
        <v>2754867</v>
      </c>
      <c r="G22">
        <f t="shared" si="0"/>
        <v>0</v>
      </c>
      <c r="H22" t="str">
        <f t="shared" si="1"/>
        <v>，2754867</v>
      </c>
      <c r="I22" t="str">
        <f>VLOOKUP(A22,HOP!A:U,21,0)</f>
        <v>直连</v>
      </c>
    </row>
    <row r="23" ht="14.25" hidden="1" customHeight="1" spans="1:9">
      <c r="A23" s="6" t="s">
        <v>264</v>
      </c>
      <c r="B23" s="7" t="s">
        <v>133</v>
      </c>
      <c r="C23" s="7" t="s">
        <v>215</v>
      </c>
      <c r="D23" s="3">
        <v>445</v>
      </c>
      <c r="E23" t="str">
        <f>VLOOKUP(A23,HOP!A:L,12,0)</f>
        <v>445.00</v>
      </c>
      <c r="F23" t="str">
        <f>VLOOKUP(A23,HOP!A:C,3,0)</f>
        <v>2757013</v>
      </c>
      <c r="G23">
        <f t="shared" si="0"/>
        <v>0</v>
      </c>
      <c r="H23" t="str">
        <f t="shared" si="1"/>
        <v>，2757013</v>
      </c>
      <c r="I23" t="str">
        <f>VLOOKUP(A23,HOP!A:U,21,0)</f>
        <v>直采</v>
      </c>
    </row>
    <row r="24" ht="14.25" hidden="1" customHeight="1" spans="1:9">
      <c r="A24" s="6" t="s">
        <v>273</v>
      </c>
      <c r="B24" s="7" t="s">
        <v>134</v>
      </c>
      <c r="C24" s="7" t="s">
        <v>216</v>
      </c>
      <c r="D24" s="3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t="14.25" hidden="1" customHeight="1" spans="1:9">
      <c r="A25" s="6" t="s">
        <v>277</v>
      </c>
      <c r="B25" s="7" t="s">
        <v>215</v>
      </c>
      <c r="C25" s="7" t="s">
        <v>134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t="14.25" hidden="1" customHeight="1" spans="1:9">
      <c r="A26" s="6" t="s">
        <v>285</v>
      </c>
      <c r="B26" s="7" t="s">
        <v>215</v>
      </c>
      <c r="C26" s="7" t="s">
        <v>134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6" t="s">
        <v>288</v>
      </c>
      <c r="B27" s="7" t="s">
        <v>83</v>
      </c>
      <c r="C27" s="7" t="s">
        <v>215</v>
      </c>
      <c r="D27" s="3">
        <v>2934</v>
      </c>
      <c r="E27" t="str">
        <f>VLOOKUP(A27,HOP!A:L,12,0)</f>
        <v>2934.00</v>
      </c>
      <c r="F27" t="str">
        <f>VLOOKUP(A27,HOP!A:C,3,0)</f>
        <v>2722644</v>
      </c>
      <c r="G27">
        <f t="shared" si="0"/>
        <v>0</v>
      </c>
      <c r="H27" t="str">
        <f t="shared" si="1"/>
        <v>，2722644</v>
      </c>
      <c r="I27" t="str">
        <f>VLOOKUP(A27,HOP!A:U,21,0)</f>
        <v>直连</v>
      </c>
    </row>
    <row r="28" ht="14.25" hidden="1" customHeight="1" spans="1:9">
      <c r="A28" s="6" t="s">
        <v>298</v>
      </c>
      <c r="B28" s="7" t="s">
        <v>133</v>
      </c>
      <c r="C28" s="7" t="s">
        <v>134</v>
      </c>
      <c r="D28" s="3">
        <v>290</v>
      </c>
      <c r="E28" t="str">
        <f>VLOOKUP(A28,HOP!A:L,12,0)</f>
        <v>290.00</v>
      </c>
      <c r="F28" t="str">
        <f>VLOOKUP(A28,HOP!A:C,3,0)</f>
        <v>2758373</v>
      </c>
      <c r="G28">
        <f t="shared" si="0"/>
        <v>0</v>
      </c>
      <c r="H28" t="str">
        <f t="shared" si="1"/>
        <v>，2758373</v>
      </c>
      <c r="I28" t="str">
        <f>VLOOKUP(A28,HOP!A:U,21,0)</f>
        <v>直连</v>
      </c>
    </row>
    <row r="29" ht="14.25" hidden="1" customHeight="1" spans="1:9">
      <c r="A29" s="6" t="s">
        <v>307</v>
      </c>
      <c r="B29" s="7" t="s">
        <v>215</v>
      </c>
      <c r="C29" s="7" t="s">
        <v>134</v>
      </c>
      <c r="D29" s="3">
        <v>774</v>
      </c>
      <c r="E29" t="str">
        <f>VLOOKUP(A29,HOP!A:L,12,0)</f>
        <v>774.00</v>
      </c>
      <c r="F29" t="str">
        <f>VLOOKUP(A29,HOP!A:C,3,0)</f>
        <v>2759614</v>
      </c>
      <c r="G29">
        <f t="shared" si="0"/>
        <v>0</v>
      </c>
      <c r="H29" t="str">
        <f t="shared" si="1"/>
        <v>，2759614</v>
      </c>
      <c r="I29" t="str">
        <f>VLOOKUP(A29,HOP!A:U,21,0)</f>
        <v>直采</v>
      </c>
    </row>
    <row r="30" ht="14.25" hidden="1" customHeight="1" spans="1:9">
      <c r="A30" s="6" t="s">
        <v>312</v>
      </c>
      <c r="B30" s="7" t="s">
        <v>215</v>
      </c>
      <c r="C30" s="7" t="s">
        <v>134</v>
      </c>
      <c r="D30" s="3">
        <v>392</v>
      </c>
      <c r="E30" t="str">
        <f>VLOOKUP(A30,HOP!A:L,12,0)</f>
        <v>392.00</v>
      </c>
      <c r="F30" t="str">
        <f>VLOOKUP(A30,HOP!A:C,3,0)</f>
        <v>2757008</v>
      </c>
      <c r="G30">
        <f t="shared" si="0"/>
        <v>0</v>
      </c>
      <c r="H30" t="str">
        <f t="shared" si="1"/>
        <v>，2757008</v>
      </c>
      <c r="I30" t="str">
        <f>VLOOKUP(A30,HOP!A:U,21,0)</f>
        <v>直连</v>
      </c>
    </row>
    <row r="31" ht="14.25" hidden="1" customHeight="1" spans="1:9">
      <c r="A31" s="6" t="s">
        <v>321</v>
      </c>
      <c r="B31" s="7" t="s">
        <v>133</v>
      </c>
      <c r="C31" s="7" t="s">
        <v>134</v>
      </c>
      <c r="D31" s="3">
        <v>782</v>
      </c>
      <c r="E31" t="str">
        <f>VLOOKUP(A31,HOP!A:L,12,0)</f>
        <v>782.00</v>
      </c>
      <c r="F31" t="str">
        <f>VLOOKUP(A31,HOP!A:C,3,0)</f>
        <v>2756035</v>
      </c>
      <c r="G31">
        <f t="shared" si="0"/>
        <v>0</v>
      </c>
      <c r="H31" t="str">
        <f t="shared" si="1"/>
        <v>，2756035</v>
      </c>
      <c r="I31" t="str">
        <f>VLOOKUP(A31,HOP!A:U,21,0)</f>
        <v>直采</v>
      </c>
    </row>
    <row r="32" ht="14.25" hidden="1" customHeight="1" spans="1:9">
      <c r="A32" s="6" t="s">
        <v>325</v>
      </c>
      <c r="B32" s="7" t="s">
        <v>83</v>
      </c>
      <c r="C32" s="7" t="s">
        <v>134</v>
      </c>
      <c r="D32" s="3">
        <v>936</v>
      </c>
      <c r="E32" t="str">
        <f>VLOOKUP(A32,HOP!A:L,12,0)</f>
        <v>936.00</v>
      </c>
      <c r="F32" t="str">
        <f>VLOOKUP(A32,HOP!A:C,3,0)</f>
        <v>2756671</v>
      </c>
      <c r="G32">
        <f t="shared" si="0"/>
        <v>0</v>
      </c>
      <c r="H32" t="str">
        <f t="shared" si="1"/>
        <v>，2756671</v>
      </c>
      <c r="I32" t="str">
        <f>VLOOKUP(A32,HOP!A:U,21,0)</f>
        <v>直连</v>
      </c>
    </row>
    <row r="33" ht="14.25" hidden="1" customHeight="1" spans="1:9">
      <c r="A33" s="6" t="s">
        <v>334</v>
      </c>
      <c r="B33" s="7" t="s">
        <v>83</v>
      </c>
      <c r="C33" s="7" t="s">
        <v>134</v>
      </c>
      <c r="D33" s="3">
        <v>1077</v>
      </c>
      <c r="E33" t="str">
        <f>VLOOKUP(A33,HOP!A:L,12,0)</f>
        <v>1077.00</v>
      </c>
      <c r="F33" t="str">
        <f>VLOOKUP(A33,HOP!A:C,3,0)</f>
        <v>2756667</v>
      </c>
      <c r="G33">
        <f t="shared" si="0"/>
        <v>0</v>
      </c>
      <c r="H33" t="str">
        <f t="shared" si="1"/>
        <v>，2756667</v>
      </c>
      <c r="I33" t="str">
        <f>VLOOKUP(A33,HOP!A:U,21,0)</f>
        <v>直连</v>
      </c>
    </row>
    <row r="34" ht="14.25" hidden="1" customHeight="1" spans="1:9">
      <c r="A34" s="6" t="s">
        <v>341</v>
      </c>
      <c r="B34" s="7" t="s">
        <v>133</v>
      </c>
      <c r="C34" s="7" t="s">
        <v>134</v>
      </c>
      <c r="D34" s="3">
        <v>452</v>
      </c>
      <c r="E34" t="str">
        <f>VLOOKUP(A34,HOP!A:L,12,0)</f>
        <v>452.00</v>
      </c>
      <c r="F34" t="str">
        <f>VLOOKUP(A34,HOP!A:C,3,0)</f>
        <v>2758689</v>
      </c>
      <c r="G34">
        <f t="shared" si="0"/>
        <v>0</v>
      </c>
      <c r="H34" t="str">
        <f t="shared" si="1"/>
        <v>，2758689</v>
      </c>
      <c r="I34" t="str">
        <f>VLOOKUP(A34,HOP!A:U,21,0)</f>
        <v>直采</v>
      </c>
    </row>
    <row r="35" ht="14.25" hidden="1" customHeight="1" spans="1:9">
      <c r="A35" s="6" t="s">
        <v>347</v>
      </c>
      <c r="B35" s="7" t="s">
        <v>215</v>
      </c>
      <c r="C35" s="7" t="s">
        <v>134</v>
      </c>
      <c r="D35" s="3">
        <v>88</v>
      </c>
      <c r="E35" t="str">
        <f>VLOOKUP(A35,HOP!A:L,12,0)</f>
        <v>88.00</v>
      </c>
      <c r="F35" t="str">
        <f>VLOOKUP(A35,HOP!A:C,3,0)</f>
        <v>2758621</v>
      </c>
      <c r="G35">
        <f t="shared" ref="G35:G66" si="2">D35-E35</f>
        <v>0</v>
      </c>
      <c r="H35" t="str">
        <f t="shared" ref="H35:H66" si="3">$H$1&amp;F35</f>
        <v>，2758621</v>
      </c>
      <c r="I35" t="str">
        <f>VLOOKUP(A35,HOP!A:U,21,0)</f>
        <v>直连</v>
      </c>
    </row>
    <row r="36" ht="14.25" hidden="1" customHeight="1" spans="1:9">
      <c r="A36" s="6" t="s">
        <v>355</v>
      </c>
      <c r="B36" s="7" t="s">
        <v>215</v>
      </c>
      <c r="C36" s="7" t="s">
        <v>134</v>
      </c>
      <c r="D36" s="3">
        <v>445</v>
      </c>
      <c r="E36" t="str">
        <f>VLOOKUP(A36,HOP!A:L,12,0)</f>
        <v>445.00</v>
      </c>
      <c r="F36" t="str">
        <f>VLOOKUP(A36,HOP!A:C,3,0)</f>
        <v>2759409</v>
      </c>
      <c r="G36">
        <f t="shared" si="2"/>
        <v>0</v>
      </c>
      <c r="H36" t="str">
        <f t="shared" si="3"/>
        <v>，2759409</v>
      </c>
      <c r="I36" t="str">
        <f>VLOOKUP(A36,HOP!A:U,21,0)</f>
        <v>直采</v>
      </c>
    </row>
    <row r="37" ht="14.25" hidden="1" customHeight="1" spans="1:9">
      <c r="A37" s="6" t="s">
        <v>357</v>
      </c>
      <c r="B37" s="7" t="s">
        <v>215</v>
      </c>
      <c r="C37" s="7" t="s">
        <v>134</v>
      </c>
      <c r="D37" s="3">
        <v>358</v>
      </c>
      <c r="E37" t="str">
        <f>VLOOKUP(A37,HOP!A:L,12,0)</f>
        <v>358.00</v>
      </c>
      <c r="F37" t="str">
        <f>VLOOKUP(A37,HOP!A:C,3,0)</f>
        <v>2759562</v>
      </c>
      <c r="G37">
        <f t="shared" si="2"/>
        <v>0</v>
      </c>
      <c r="H37" t="str">
        <f t="shared" si="3"/>
        <v>，2759562</v>
      </c>
      <c r="I37" t="str">
        <f>VLOOKUP(A37,HOP!A:U,21,0)</f>
        <v>直连</v>
      </c>
    </row>
    <row r="38" ht="14.25" hidden="1" customHeight="1" spans="1:9">
      <c r="A38" s="6" t="s">
        <v>363</v>
      </c>
      <c r="B38" s="7" t="s">
        <v>215</v>
      </c>
      <c r="C38" s="7" t="s">
        <v>134</v>
      </c>
      <c r="D38" s="3">
        <v>658</v>
      </c>
      <c r="E38" t="str">
        <f>VLOOKUP(A38,HOP!A:L,12,0)</f>
        <v>658.00</v>
      </c>
      <c r="F38" t="str">
        <f>VLOOKUP(A38,HOP!A:C,3,0)</f>
        <v>2760132</v>
      </c>
      <c r="G38">
        <f t="shared" si="2"/>
        <v>0</v>
      </c>
      <c r="H38" t="str">
        <f t="shared" si="3"/>
        <v>，2760132</v>
      </c>
      <c r="I38" t="str">
        <f>VLOOKUP(A38,HOP!A:U,21,0)</f>
        <v>直连</v>
      </c>
    </row>
    <row r="39" ht="14.25" hidden="1" customHeight="1" spans="1:9">
      <c r="A39" s="6" t="s">
        <v>378</v>
      </c>
      <c r="B39" s="7" t="s">
        <v>133</v>
      </c>
      <c r="C39" s="7" t="s">
        <v>135</v>
      </c>
      <c r="D39" s="3">
        <v>7380</v>
      </c>
      <c r="E39" t="str">
        <f>VLOOKUP(A39,HOP!A:L,12,0)</f>
        <v>7380.00</v>
      </c>
      <c r="F39" t="str">
        <f>VLOOKUP(A39,HOP!A:C,3,0)</f>
        <v>2738664</v>
      </c>
      <c r="G39">
        <f t="shared" si="2"/>
        <v>0</v>
      </c>
      <c r="H39" t="str">
        <f t="shared" si="3"/>
        <v>，2738664</v>
      </c>
      <c r="I39" t="str">
        <f>VLOOKUP(A39,HOP!A:U,21,0)</f>
        <v>直连</v>
      </c>
    </row>
    <row r="40" ht="14.25" hidden="1" customHeight="1" spans="1:9">
      <c r="A40" s="6" t="s">
        <v>388</v>
      </c>
      <c r="B40" s="7" t="s">
        <v>134</v>
      </c>
      <c r="C40" s="7" t="s">
        <v>135</v>
      </c>
      <c r="D40" s="3">
        <v>641</v>
      </c>
      <c r="E40" t="str">
        <f>VLOOKUP(A40,HOP!A:L,12,0)</f>
        <v>641.00</v>
      </c>
      <c r="F40" t="str">
        <f>VLOOKUP(A40,HOP!A:C,3,0)</f>
        <v>2758005</v>
      </c>
      <c r="G40">
        <f t="shared" si="2"/>
        <v>0</v>
      </c>
      <c r="H40" t="str">
        <f t="shared" si="3"/>
        <v>，2758005</v>
      </c>
      <c r="I40" t="str">
        <f>VLOOKUP(A40,HOP!A:U,21,0)</f>
        <v>直采</v>
      </c>
    </row>
    <row r="41" ht="14.25" hidden="1" customHeight="1" spans="1:9">
      <c r="A41" s="6" t="s">
        <v>394</v>
      </c>
      <c r="B41" s="7" t="s">
        <v>134</v>
      </c>
      <c r="C41" s="7" t="s">
        <v>135</v>
      </c>
      <c r="D41" s="3">
        <v>1282</v>
      </c>
      <c r="E41" t="str">
        <f>VLOOKUP(A41,HOP!A:L,12,0)</f>
        <v>1282.00</v>
      </c>
      <c r="F41" t="str">
        <f>VLOOKUP(A41,HOP!A:C,3,0)</f>
        <v>2758020</v>
      </c>
      <c r="G41">
        <f t="shared" si="2"/>
        <v>0</v>
      </c>
      <c r="H41" t="str">
        <f t="shared" si="3"/>
        <v>，2758020</v>
      </c>
      <c r="I41" t="str">
        <f>VLOOKUP(A41,HOP!A:U,21,0)</f>
        <v>直采</v>
      </c>
    </row>
    <row r="42" ht="14.25" hidden="1" customHeight="1" spans="1:9">
      <c r="A42" s="6" t="s">
        <v>400</v>
      </c>
      <c r="B42" s="7" t="s">
        <v>134</v>
      </c>
      <c r="C42" s="7" t="s">
        <v>135</v>
      </c>
      <c r="D42" s="3">
        <v>234</v>
      </c>
      <c r="E42" t="str">
        <f>VLOOKUP(A42,HOP!A:L,12,0)</f>
        <v>234.00</v>
      </c>
      <c r="F42" t="str">
        <f>VLOOKUP(A42,HOP!A:C,3,0)</f>
        <v>2744202</v>
      </c>
      <c r="G42">
        <f t="shared" si="2"/>
        <v>0</v>
      </c>
      <c r="H42" t="str">
        <f t="shared" si="3"/>
        <v>，2744202</v>
      </c>
      <c r="I42" t="str">
        <f>VLOOKUP(A42,HOP!A:U,21,0)</f>
        <v>直连</v>
      </c>
    </row>
    <row r="43" ht="14.25" hidden="1" customHeight="1" spans="1:9">
      <c r="A43" s="6" t="s">
        <v>409</v>
      </c>
      <c r="B43" s="7" t="s">
        <v>113</v>
      </c>
      <c r="C43" s="7" t="s">
        <v>135</v>
      </c>
      <c r="D43" s="3">
        <v>3490</v>
      </c>
      <c r="E43" t="str">
        <f>VLOOKUP(A43,HOP!A:L,12,0)</f>
        <v>3490.00</v>
      </c>
      <c r="F43" t="str">
        <f>VLOOKUP(A43,HOP!A:C,3,0)</f>
        <v>2751750</v>
      </c>
      <c r="G43">
        <f t="shared" si="2"/>
        <v>0</v>
      </c>
      <c r="H43" t="str">
        <f t="shared" si="3"/>
        <v>，2751750</v>
      </c>
      <c r="I43" t="str">
        <f>VLOOKUP(A43,HOP!A:U,21,0)</f>
        <v>直连</v>
      </c>
    </row>
    <row r="44" ht="14.25" hidden="1" customHeight="1" spans="1:9">
      <c r="A44" s="6" t="s">
        <v>417</v>
      </c>
      <c r="B44" s="7" t="s">
        <v>83</v>
      </c>
      <c r="C44" s="7" t="s">
        <v>135</v>
      </c>
      <c r="D44" s="3">
        <v>1289</v>
      </c>
      <c r="E44" t="str">
        <f>VLOOKUP(A44,HOP!A:L,12,0)</f>
        <v>1289.00</v>
      </c>
      <c r="F44" t="str">
        <f>VLOOKUP(A44,HOP!A:C,3,0)</f>
        <v>2729761</v>
      </c>
      <c r="G44">
        <f t="shared" si="2"/>
        <v>0</v>
      </c>
      <c r="H44" t="str">
        <f t="shared" si="3"/>
        <v>，2729761</v>
      </c>
      <c r="I44" t="str">
        <f>VLOOKUP(A44,HOP!A:U,21,0)</f>
        <v>直连</v>
      </c>
    </row>
    <row r="45" ht="14.25" hidden="1" customHeight="1" spans="1:9">
      <c r="A45" s="6" t="s">
        <v>427</v>
      </c>
      <c r="B45" s="7" t="s">
        <v>215</v>
      </c>
      <c r="C45" s="7" t="s">
        <v>135</v>
      </c>
      <c r="D45" s="3">
        <v>2388</v>
      </c>
      <c r="E45" t="str">
        <f>VLOOKUP(A45,HOP!A:L,12,0)</f>
        <v>2388.00</v>
      </c>
      <c r="F45" t="str">
        <f>VLOOKUP(A45,HOP!A:C,3,0)</f>
        <v>2758588</v>
      </c>
      <c r="G45">
        <f t="shared" si="2"/>
        <v>0</v>
      </c>
      <c r="H45" t="str">
        <f t="shared" si="3"/>
        <v>，2758588</v>
      </c>
      <c r="I45" t="str">
        <f>VLOOKUP(A45,HOP!A:U,21,0)</f>
        <v>直连</v>
      </c>
    </row>
    <row r="46" ht="14.25" hidden="1" customHeight="1" spans="1:9">
      <c r="A46" s="6" t="s">
        <v>435</v>
      </c>
      <c r="B46" s="7" t="s">
        <v>134</v>
      </c>
      <c r="C46" s="7" t="s">
        <v>135</v>
      </c>
      <c r="D46" s="3">
        <v>399</v>
      </c>
      <c r="E46" t="str">
        <f>VLOOKUP(A46,HOP!A:L,12,0)</f>
        <v>399.00</v>
      </c>
      <c r="F46" t="str">
        <f>VLOOKUP(A46,HOP!A:C,3,0)</f>
        <v>2761540</v>
      </c>
      <c r="G46">
        <f t="shared" si="2"/>
        <v>0</v>
      </c>
      <c r="H46" t="str">
        <f t="shared" si="3"/>
        <v>，2761540</v>
      </c>
      <c r="I46" t="str">
        <f>VLOOKUP(A46,HOP!A:U,21,0)</f>
        <v>直采</v>
      </c>
    </row>
    <row r="47" ht="14.25" hidden="1" customHeight="1" spans="1:9">
      <c r="A47" s="6" t="s">
        <v>444</v>
      </c>
      <c r="B47" s="7" t="s">
        <v>134</v>
      </c>
      <c r="C47" s="7" t="s">
        <v>135</v>
      </c>
      <c r="D47" s="3">
        <v>1668</v>
      </c>
      <c r="E47" t="str">
        <f>VLOOKUP(A47,HOP!A:L,12,0)</f>
        <v>1668.00</v>
      </c>
      <c r="F47" t="str">
        <f>VLOOKUP(A47,HOP!A:C,3,0)</f>
        <v>2762093</v>
      </c>
      <c r="G47">
        <f t="shared" si="2"/>
        <v>0</v>
      </c>
      <c r="H47" t="str">
        <f t="shared" si="3"/>
        <v>，2762093</v>
      </c>
      <c r="I47" t="str">
        <f>VLOOKUP(A47,HOP!A:U,21,0)</f>
        <v>直连</v>
      </c>
    </row>
    <row r="48" ht="14.25" hidden="1" customHeight="1" spans="1:9">
      <c r="A48" s="6" t="s">
        <v>453</v>
      </c>
      <c r="B48" s="7" t="s">
        <v>135</v>
      </c>
      <c r="C48" s="7" t="s">
        <v>456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2"/>
        <v>#N/A</v>
      </c>
      <c r="H48" t="e">
        <f t="shared" si="3"/>
        <v>#N/A</v>
      </c>
      <c r="I48" t="e">
        <f>VLOOKUP(A48,HOP!A:U,21,0)</f>
        <v>#N/A</v>
      </c>
    </row>
    <row r="49" ht="14.25" hidden="1" customHeight="1" spans="1:9">
      <c r="A49" s="6" t="s">
        <v>459</v>
      </c>
      <c r="B49" s="7" t="s">
        <v>135</v>
      </c>
      <c r="C49" s="7" t="s">
        <v>216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2"/>
        <v>#N/A</v>
      </c>
      <c r="H49" t="e">
        <f t="shared" si="3"/>
        <v>#N/A</v>
      </c>
      <c r="I49" t="e">
        <f>VLOOKUP(A49,HOP!A:U,21,0)</f>
        <v>#N/A</v>
      </c>
    </row>
    <row r="50" ht="14.25" hidden="1" customHeight="1" spans="1:9">
      <c r="A50" s="6" t="s">
        <v>467</v>
      </c>
      <c r="B50" s="7" t="s">
        <v>135</v>
      </c>
      <c r="C50" s="7" t="s">
        <v>216</v>
      </c>
      <c r="D50" s="3">
        <v>626</v>
      </c>
      <c r="E50" t="str">
        <f>VLOOKUP(A50,HOP!A:L,12,0)</f>
        <v>626.00</v>
      </c>
      <c r="F50" t="str">
        <f>VLOOKUP(A50,HOP!A:C,3,0)</f>
        <v>2749132</v>
      </c>
      <c r="G50">
        <f t="shared" si="2"/>
        <v>0</v>
      </c>
      <c r="H50" t="str">
        <f t="shared" si="3"/>
        <v>，2749132</v>
      </c>
      <c r="I50" t="str">
        <f>VLOOKUP(A50,HOP!A:U,21,0)</f>
        <v>直连</v>
      </c>
    </row>
    <row r="51" ht="14.25" customHeight="1" spans="1:9">
      <c r="A51" s="6" t="s">
        <v>476</v>
      </c>
      <c r="B51" s="7" t="s">
        <v>215</v>
      </c>
      <c r="C51" s="7" t="s">
        <v>216</v>
      </c>
      <c r="D51" s="3">
        <v>1292</v>
      </c>
      <c r="E51" t="str">
        <f>VLOOKUP(A51,HOP!A:L,12,0)</f>
        <v>1292.01</v>
      </c>
      <c r="F51" t="str">
        <f>VLOOKUP(A51,HOP!A:C,3,0)</f>
        <v>2760157</v>
      </c>
      <c r="G51">
        <f t="shared" si="2"/>
        <v>-0.00999999999999091</v>
      </c>
      <c r="H51" t="str">
        <f t="shared" si="3"/>
        <v>，2760157</v>
      </c>
      <c r="I51" t="str">
        <f>VLOOKUP(A51,HOP!A:U,21,0)</f>
        <v>直连</v>
      </c>
    </row>
    <row r="52" ht="14.25" customHeight="1" spans="1:9">
      <c r="A52" s="6" t="s">
        <v>484</v>
      </c>
      <c r="B52" s="7" t="s">
        <v>215</v>
      </c>
      <c r="C52" s="7" t="s">
        <v>216</v>
      </c>
      <c r="D52" s="3">
        <v>476</v>
      </c>
      <c r="E52" t="str">
        <f>VLOOKUP(A52,HOP!A:L,12,0)</f>
        <v>476.01</v>
      </c>
      <c r="F52" t="str">
        <f>VLOOKUP(A52,HOP!A:C,3,0)</f>
        <v>2760313</v>
      </c>
      <c r="G52">
        <f t="shared" si="2"/>
        <v>-0.00999999999999091</v>
      </c>
      <c r="H52" t="str">
        <f t="shared" si="3"/>
        <v>，2760313</v>
      </c>
      <c r="I52" t="str">
        <f>VLOOKUP(A52,HOP!A:U,21,0)</f>
        <v>直连</v>
      </c>
    </row>
    <row r="53" ht="14.25" hidden="1" customHeight="1" spans="1:9">
      <c r="A53" s="6" t="s">
        <v>490</v>
      </c>
      <c r="B53" s="7" t="s">
        <v>135</v>
      </c>
      <c r="C53" s="7" t="s">
        <v>216</v>
      </c>
      <c r="D53" s="3">
        <v>93</v>
      </c>
      <c r="E53" t="str">
        <f>VLOOKUP(A53,HOP!A:L,12,0)</f>
        <v>93.00</v>
      </c>
      <c r="F53" t="str">
        <f>VLOOKUP(A53,HOP!A:C,3,0)</f>
        <v>2764063</v>
      </c>
      <c r="G53">
        <f t="shared" si="2"/>
        <v>0</v>
      </c>
      <c r="H53" t="str">
        <f t="shared" si="3"/>
        <v>，2764063</v>
      </c>
      <c r="I53" t="str">
        <f>VLOOKUP(A53,HOP!A:U,21,0)</f>
        <v>直连</v>
      </c>
    </row>
    <row r="54" ht="14.25" hidden="1" customHeight="1" spans="1:9">
      <c r="A54" s="6" t="s">
        <v>497</v>
      </c>
      <c r="B54" s="7" t="s">
        <v>135</v>
      </c>
      <c r="C54" s="7" t="s">
        <v>216</v>
      </c>
      <c r="D54" s="3">
        <v>92</v>
      </c>
      <c r="E54" t="str">
        <f>VLOOKUP(A54,HOP!A:L,12,0)</f>
        <v>92.00</v>
      </c>
      <c r="F54" t="str">
        <f>VLOOKUP(A54,HOP!A:C,3,0)</f>
        <v>2763864</v>
      </c>
      <c r="G54">
        <f t="shared" si="2"/>
        <v>0</v>
      </c>
      <c r="H54" t="str">
        <f t="shared" si="3"/>
        <v>，2763864</v>
      </c>
      <c r="I54" t="str">
        <f>VLOOKUP(A54,HOP!A:U,21,0)</f>
        <v>直连</v>
      </c>
    </row>
    <row r="55" ht="14.25" hidden="1" customHeight="1" spans="1:9">
      <c r="A55" s="6" t="s">
        <v>503</v>
      </c>
      <c r="B55" s="7" t="s">
        <v>135</v>
      </c>
      <c r="C55" s="7" t="s">
        <v>216</v>
      </c>
      <c r="D55" s="3">
        <v>195</v>
      </c>
      <c r="E55" t="str">
        <f>VLOOKUP(A55,HOP!A:L,12,0)</f>
        <v>195.00</v>
      </c>
      <c r="F55" t="str">
        <f>VLOOKUP(A55,HOP!A:C,3,0)</f>
        <v>2764269</v>
      </c>
      <c r="G55">
        <f t="shared" si="2"/>
        <v>0</v>
      </c>
      <c r="H55" t="str">
        <f t="shared" si="3"/>
        <v>，2764269</v>
      </c>
      <c r="I55" t="str">
        <f>VLOOKUP(A55,HOP!A:U,21,0)</f>
        <v>直连</v>
      </c>
    </row>
    <row r="56" ht="14.25" hidden="1" customHeight="1" spans="1:9">
      <c r="A56" s="6" t="s">
        <v>512</v>
      </c>
      <c r="B56" s="7" t="s">
        <v>135</v>
      </c>
      <c r="C56" s="7" t="s">
        <v>216</v>
      </c>
      <c r="D56" s="3">
        <v>421</v>
      </c>
      <c r="E56" t="str">
        <f>VLOOKUP(A56,HOP!A:L,12,0)</f>
        <v>421.00</v>
      </c>
      <c r="F56" t="str">
        <f>VLOOKUP(A56,HOP!A:C,3,0)</f>
        <v>2757678</v>
      </c>
      <c r="G56">
        <f t="shared" si="2"/>
        <v>0</v>
      </c>
      <c r="H56" t="str">
        <f t="shared" si="3"/>
        <v>，2757678</v>
      </c>
      <c r="I56" t="str">
        <f>VLOOKUP(A56,HOP!A:U,21,0)</f>
        <v>直采</v>
      </c>
    </row>
    <row r="57" ht="14.25" hidden="1" customHeight="1" spans="1:9">
      <c r="A57" s="6" t="s">
        <v>520</v>
      </c>
      <c r="B57" s="7" t="s">
        <v>134</v>
      </c>
      <c r="C57" s="7" t="s">
        <v>216</v>
      </c>
      <c r="D57" s="3">
        <v>876</v>
      </c>
      <c r="E57" t="str">
        <f>VLOOKUP(A57,HOP!A:L,12,0)</f>
        <v>876.00</v>
      </c>
      <c r="F57" t="str">
        <f>VLOOKUP(A57,HOP!A:C,3,0)</f>
        <v>2759795</v>
      </c>
      <c r="G57">
        <f t="shared" si="2"/>
        <v>0</v>
      </c>
      <c r="H57" t="str">
        <f t="shared" si="3"/>
        <v>，2759795</v>
      </c>
      <c r="I57" t="str">
        <f>VLOOKUP(A57,HOP!A:U,21,0)</f>
        <v>直采</v>
      </c>
    </row>
    <row r="58" ht="14.25" hidden="1" customHeight="1" spans="1:9">
      <c r="A58" s="6" t="s">
        <v>528</v>
      </c>
      <c r="B58" s="7" t="s">
        <v>215</v>
      </c>
      <c r="C58" s="7" t="s">
        <v>216</v>
      </c>
      <c r="D58" s="3">
        <v>2628</v>
      </c>
      <c r="E58" t="str">
        <f>VLOOKUP(A58,HOP!A:L,12,0)</f>
        <v>2628.00</v>
      </c>
      <c r="F58" t="str">
        <f>VLOOKUP(A58,HOP!A:C,3,0)</f>
        <v>2759702</v>
      </c>
      <c r="G58">
        <f t="shared" si="2"/>
        <v>0</v>
      </c>
      <c r="H58" t="str">
        <f t="shared" si="3"/>
        <v>，2759702</v>
      </c>
      <c r="I58" t="str">
        <f>VLOOKUP(A58,HOP!A:U,21,0)</f>
        <v>直采</v>
      </c>
    </row>
    <row r="59" ht="14.25" hidden="1" customHeight="1" spans="1:9">
      <c r="A59" s="6" t="s">
        <v>536</v>
      </c>
      <c r="B59" s="7" t="s">
        <v>216</v>
      </c>
      <c r="C59" s="7" t="s">
        <v>124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2"/>
        <v>#N/A</v>
      </c>
      <c r="H59" t="e">
        <f t="shared" si="3"/>
        <v>#N/A</v>
      </c>
      <c r="I59" t="e">
        <f>VLOOKUP(A59,HOP!A:U,21,0)</f>
        <v>#N/A</v>
      </c>
    </row>
    <row r="60" ht="14.25" hidden="1" customHeight="1" spans="1:9">
      <c r="A60" s="6" t="s">
        <v>542</v>
      </c>
      <c r="B60" s="7" t="s">
        <v>135</v>
      </c>
      <c r="C60" s="7" t="s">
        <v>216</v>
      </c>
      <c r="D60" s="3">
        <v>999</v>
      </c>
      <c r="E60" t="str">
        <f>VLOOKUP(A60,HOP!A:L,12,0)</f>
        <v>999.00</v>
      </c>
      <c r="F60" t="str">
        <f>VLOOKUP(A60,HOP!A:C,3,0)</f>
        <v>2762627</v>
      </c>
      <c r="G60">
        <f t="shared" si="2"/>
        <v>0</v>
      </c>
      <c r="H60" t="str">
        <f t="shared" si="3"/>
        <v>，2762627</v>
      </c>
      <c r="I60" t="str">
        <f>VLOOKUP(A60,HOP!A:U,21,0)</f>
        <v>直采</v>
      </c>
    </row>
    <row r="61" ht="14.25" hidden="1" customHeight="1" spans="1:9">
      <c r="A61" s="6" t="s">
        <v>551</v>
      </c>
      <c r="B61" s="7" t="s">
        <v>135</v>
      </c>
      <c r="C61" s="7" t="s">
        <v>216</v>
      </c>
      <c r="D61" s="3">
        <v>223</v>
      </c>
      <c r="E61" t="str">
        <f>VLOOKUP(A61,HOP!A:L,12,0)</f>
        <v>223.00</v>
      </c>
      <c r="F61" t="str">
        <f>VLOOKUP(A61,HOP!A:C,3,0)</f>
        <v>2762996</v>
      </c>
      <c r="G61">
        <f t="shared" si="2"/>
        <v>0</v>
      </c>
      <c r="H61" t="str">
        <f t="shared" si="3"/>
        <v>，2762996</v>
      </c>
      <c r="I61" t="str">
        <f>VLOOKUP(A61,HOP!A:U,21,0)</f>
        <v>直采</v>
      </c>
    </row>
    <row r="62" ht="14.25" hidden="1" customHeight="1" spans="1:9">
      <c r="A62" s="6" t="s">
        <v>560</v>
      </c>
      <c r="B62" s="7" t="s">
        <v>135</v>
      </c>
      <c r="C62" s="7" t="s">
        <v>216</v>
      </c>
      <c r="D62" s="3">
        <v>149</v>
      </c>
      <c r="E62" t="str">
        <f>VLOOKUP(A62,HOP!A:L,12,0)</f>
        <v>149.00</v>
      </c>
      <c r="F62" t="str">
        <f>VLOOKUP(A62,HOP!A:C,3,0)</f>
        <v>2763197</v>
      </c>
      <c r="G62">
        <f t="shared" si="2"/>
        <v>0</v>
      </c>
      <c r="H62" t="str">
        <f t="shared" si="3"/>
        <v>，2763197</v>
      </c>
      <c r="I62" t="str">
        <f>VLOOKUP(A62,HOP!A:U,21,0)</f>
        <v>直连</v>
      </c>
    </row>
    <row r="63" ht="14.25" hidden="1" customHeight="1" spans="1:9">
      <c r="A63" s="6" t="s">
        <v>569</v>
      </c>
      <c r="B63" s="7" t="s">
        <v>135</v>
      </c>
      <c r="C63" s="7" t="s">
        <v>216</v>
      </c>
      <c r="D63" s="3">
        <v>138</v>
      </c>
      <c r="E63" t="str">
        <f>VLOOKUP(A63,HOP!A:L,12,0)</f>
        <v>138.00</v>
      </c>
      <c r="F63" t="str">
        <f>VLOOKUP(A63,HOP!A:C,3,0)</f>
        <v>2763303</v>
      </c>
      <c r="G63">
        <f t="shared" si="2"/>
        <v>0</v>
      </c>
      <c r="H63" t="str">
        <f t="shared" si="3"/>
        <v>，2763303</v>
      </c>
      <c r="I63" t="str">
        <f>VLOOKUP(A63,HOP!A:U,21,0)</f>
        <v>直采</v>
      </c>
    </row>
    <row r="64" ht="14.25" hidden="1" customHeight="1" spans="1:9">
      <c r="A64" s="6" t="s">
        <v>572</v>
      </c>
      <c r="B64" s="7" t="s">
        <v>216</v>
      </c>
      <c r="C64" s="7" t="s">
        <v>124</v>
      </c>
      <c r="D64" s="3">
        <v>0</v>
      </c>
      <c r="E64" t="e">
        <f>VLOOKUP(A64,HOP!A:L,12,0)</f>
        <v>#N/A</v>
      </c>
      <c r="F64" t="e">
        <f>VLOOKUP(A64,HOP!A:C,3,0)</f>
        <v>#N/A</v>
      </c>
      <c r="G64" t="e">
        <f t="shared" si="2"/>
        <v>#N/A</v>
      </c>
      <c r="H64" t="e">
        <f t="shared" si="3"/>
        <v>#N/A</v>
      </c>
      <c r="I64" t="e">
        <f>VLOOKUP(A64,HOP!A:U,21,0)</f>
        <v>#N/A</v>
      </c>
    </row>
    <row r="65" ht="14.25" hidden="1" customHeight="1" spans="1:9">
      <c r="A65" s="6" t="s">
        <v>575</v>
      </c>
      <c r="B65" s="7" t="s">
        <v>135</v>
      </c>
      <c r="C65" s="7" t="s">
        <v>216</v>
      </c>
      <c r="D65" s="3">
        <v>714</v>
      </c>
      <c r="E65" t="str">
        <f>VLOOKUP(A65,HOP!A:L,12,0)</f>
        <v>714.00</v>
      </c>
      <c r="F65" t="str">
        <f>VLOOKUP(A65,HOP!A:C,3,0)</f>
        <v>2764097</v>
      </c>
      <c r="G65">
        <f t="shared" si="2"/>
        <v>0</v>
      </c>
      <c r="H65" t="str">
        <f t="shared" si="3"/>
        <v>，2764097</v>
      </c>
      <c r="I65" t="str">
        <f>VLOOKUP(A65,HOP!A:U,21,0)</f>
        <v>直连</v>
      </c>
    </row>
    <row r="66" ht="14.25" hidden="1" customHeight="1" spans="1:9">
      <c r="A66" s="6" t="s">
        <v>583</v>
      </c>
      <c r="B66" s="7" t="s">
        <v>135</v>
      </c>
      <c r="C66" s="7" t="s">
        <v>216</v>
      </c>
      <c r="D66" s="3">
        <v>1680</v>
      </c>
      <c r="E66" t="str">
        <f>VLOOKUP(A66,HOP!A:L,12,0)</f>
        <v>1680.00</v>
      </c>
      <c r="F66" t="str">
        <f>VLOOKUP(A66,HOP!A:C,3,0)</f>
        <v>2763921</v>
      </c>
      <c r="G66">
        <f t="shared" si="2"/>
        <v>0</v>
      </c>
      <c r="H66" t="str">
        <f t="shared" si="3"/>
        <v>，2763921</v>
      </c>
      <c r="I66" t="str">
        <f>VLOOKUP(A66,HOP!A:U,21,0)</f>
        <v>直连</v>
      </c>
    </row>
    <row r="67" ht="14.25" hidden="1" customHeight="1" spans="1:9">
      <c r="A67" s="6" t="s">
        <v>588</v>
      </c>
      <c r="B67" s="7" t="s">
        <v>216</v>
      </c>
      <c r="C67" s="7" t="s">
        <v>123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 t="shared" ref="G67:G89" si="4">D67-E67</f>
        <v>#N/A</v>
      </c>
      <c r="H67" t="e">
        <f t="shared" ref="H67:H89" si="5">$H$1&amp;F67</f>
        <v>#N/A</v>
      </c>
      <c r="I67" t="e">
        <f>VLOOKUP(A67,HOP!A:U,21,0)</f>
        <v>#N/A</v>
      </c>
    </row>
    <row r="68" ht="14.25" hidden="1" customHeight="1" spans="1:9">
      <c r="A68" s="6" t="s">
        <v>596</v>
      </c>
      <c r="B68" s="7" t="s">
        <v>216</v>
      </c>
      <c r="C68" s="7" t="s">
        <v>124</v>
      </c>
      <c r="D68" s="3">
        <v>0</v>
      </c>
      <c r="E68" t="e">
        <f>VLOOKUP(A68,HOP!A:L,12,0)</f>
        <v>#N/A</v>
      </c>
      <c r="F68" t="e">
        <f>VLOOKUP(A68,HOP!A:C,3,0)</f>
        <v>#N/A</v>
      </c>
      <c r="G68" t="e">
        <f t="shared" si="4"/>
        <v>#N/A</v>
      </c>
      <c r="H68" t="e">
        <f t="shared" si="5"/>
        <v>#N/A</v>
      </c>
      <c r="I68" t="e">
        <f>VLOOKUP(A68,HOP!A:U,21,0)</f>
        <v>#N/A</v>
      </c>
    </row>
    <row r="69" ht="14.25" hidden="1" customHeight="1" spans="1:9">
      <c r="A69" s="6" t="s">
        <v>604</v>
      </c>
      <c r="B69" s="7" t="s">
        <v>123</v>
      </c>
      <c r="C69" s="7" t="s">
        <v>456</v>
      </c>
      <c r="D69" s="3">
        <v>0</v>
      </c>
      <c r="E69" t="e">
        <f>VLOOKUP(A69,HOP!A:L,12,0)</f>
        <v>#N/A</v>
      </c>
      <c r="F69" t="e">
        <f>VLOOKUP(A69,HOP!A:C,3,0)</f>
        <v>#N/A</v>
      </c>
      <c r="G69" t="e">
        <f t="shared" si="4"/>
        <v>#N/A</v>
      </c>
      <c r="H69" t="e">
        <f t="shared" si="5"/>
        <v>#N/A</v>
      </c>
      <c r="I69" t="e">
        <f>VLOOKUP(A69,HOP!A:U,21,0)</f>
        <v>#N/A</v>
      </c>
    </row>
    <row r="70" ht="14.25" hidden="1" customHeight="1" spans="1:9">
      <c r="A70" s="6" t="s">
        <v>610</v>
      </c>
      <c r="B70" s="7" t="s">
        <v>216</v>
      </c>
      <c r="C70" s="7" t="s">
        <v>123</v>
      </c>
      <c r="D70" s="3">
        <v>0</v>
      </c>
      <c r="E70" t="e">
        <f>VLOOKUP(A70,HOP!A:L,12,0)</f>
        <v>#N/A</v>
      </c>
      <c r="F70" t="e">
        <f>VLOOKUP(A70,HOP!A:C,3,0)</f>
        <v>#N/A</v>
      </c>
      <c r="G70" t="e">
        <f t="shared" si="4"/>
        <v>#N/A</v>
      </c>
      <c r="H70" t="e">
        <f t="shared" si="5"/>
        <v>#N/A</v>
      </c>
      <c r="I70" t="e">
        <f>VLOOKUP(A70,HOP!A:U,21,0)</f>
        <v>#N/A</v>
      </c>
    </row>
    <row r="71" ht="14.25" hidden="1" customHeight="1" spans="1:9">
      <c r="A71" s="6" t="s">
        <v>616</v>
      </c>
      <c r="B71" s="7" t="s">
        <v>621</v>
      </c>
      <c r="C71" s="7" t="s">
        <v>622</v>
      </c>
      <c r="D71" s="3">
        <v>0</v>
      </c>
      <c r="E71" t="e">
        <f>VLOOKUP(A71,HOP!A:L,12,0)</f>
        <v>#N/A</v>
      </c>
      <c r="F71" t="e">
        <f>VLOOKUP(A71,HOP!A:C,3,0)</f>
        <v>#N/A</v>
      </c>
      <c r="G71" t="e">
        <f t="shared" si="4"/>
        <v>#N/A</v>
      </c>
      <c r="H71" t="e">
        <f t="shared" si="5"/>
        <v>#N/A</v>
      </c>
      <c r="I71" t="e">
        <f>VLOOKUP(A71,HOP!A:U,21,0)</f>
        <v>#N/A</v>
      </c>
    </row>
    <row r="72" ht="14.25" hidden="1" customHeight="1" spans="1:9">
      <c r="A72" s="6" t="s">
        <v>626</v>
      </c>
      <c r="B72" s="7" t="s">
        <v>135</v>
      </c>
      <c r="C72" s="7" t="s">
        <v>123</v>
      </c>
      <c r="D72" s="3">
        <v>6586</v>
      </c>
      <c r="E72" t="str">
        <f>VLOOKUP(A72,HOP!A:L,12,0)</f>
        <v>6586.00</v>
      </c>
      <c r="F72" t="str">
        <f>VLOOKUP(A72,HOP!A:C,3,0)</f>
        <v>2758804</v>
      </c>
      <c r="G72">
        <f t="shared" si="4"/>
        <v>0</v>
      </c>
      <c r="H72" t="str">
        <f t="shared" si="5"/>
        <v>，2758804</v>
      </c>
      <c r="I72" t="str">
        <f>VLOOKUP(A72,HOP!A:U,21,0)</f>
        <v>直连</v>
      </c>
    </row>
    <row r="73" ht="14.25" hidden="1" customHeight="1" spans="1:9">
      <c r="A73" s="6" t="s">
        <v>635</v>
      </c>
      <c r="B73" s="7" t="s">
        <v>216</v>
      </c>
      <c r="C73" s="7" t="s">
        <v>123</v>
      </c>
      <c r="D73" s="3">
        <v>123</v>
      </c>
      <c r="E73" t="str">
        <f>VLOOKUP(A73,HOP!A:L,12,0)</f>
        <v>123.00</v>
      </c>
      <c r="F73" t="str">
        <f>VLOOKUP(A73,HOP!A:C,3,0)</f>
        <v>2765013</v>
      </c>
      <c r="G73">
        <f t="shared" si="4"/>
        <v>0</v>
      </c>
      <c r="H73" t="str">
        <f t="shared" si="5"/>
        <v>，2765013</v>
      </c>
      <c r="I73" t="str">
        <f>VLOOKUP(A73,HOP!A:U,21,0)</f>
        <v>直采</v>
      </c>
    </row>
    <row r="74" ht="14.25" hidden="1" customHeight="1" spans="1:9">
      <c r="A74" s="6" t="s">
        <v>644</v>
      </c>
      <c r="B74" s="7" t="s">
        <v>216</v>
      </c>
      <c r="C74" s="7" t="s">
        <v>123</v>
      </c>
      <c r="D74" s="3">
        <v>105</v>
      </c>
      <c r="E74" t="str">
        <f>VLOOKUP(A74,HOP!A:L,12,0)</f>
        <v>105.00</v>
      </c>
      <c r="F74" t="str">
        <f>VLOOKUP(A74,HOP!A:C,3,0)</f>
        <v>2765413</v>
      </c>
      <c r="G74">
        <f t="shared" si="4"/>
        <v>0</v>
      </c>
      <c r="H74" t="str">
        <f t="shared" si="5"/>
        <v>，2765413</v>
      </c>
      <c r="I74" t="str">
        <f>VLOOKUP(A74,HOP!A:U,21,0)</f>
        <v>直连</v>
      </c>
    </row>
    <row r="75" ht="14.25" hidden="1" customHeight="1" spans="1:9">
      <c r="A75" s="6" t="s">
        <v>649</v>
      </c>
      <c r="B75" s="7" t="s">
        <v>216</v>
      </c>
      <c r="C75" s="7" t="s">
        <v>123</v>
      </c>
      <c r="D75" s="3">
        <v>426</v>
      </c>
      <c r="E75" t="str">
        <f>VLOOKUP(A75,HOP!A:L,12,0)</f>
        <v>426.00</v>
      </c>
      <c r="F75" t="str">
        <f>VLOOKUP(A75,HOP!A:C,3,0)</f>
        <v>2754206</v>
      </c>
      <c r="G75">
        <f t="shared" si="4"/>
        <v>0</v>
      </c>
      <c r="H75" t="str">
        <f t="shared" si="5"/>
        <v>，2754206</v>
      </c>
      <c r="I75" t="str">
        <f>VLOOKUP(A75,HOP!A:U,21,0)</f>
        <v>直采</v>
      </c>
    </row>
    <row r="76" ht="14.25" hidden="1" customHeight="1" spans="1:9">
      <c r="A76" s="6" t="s">
        <v>656</v>
      </c>
      <c r="B76" s="7" t="s">
        <v>133</v>
      </c>
      <c r="C76" s="7" t="s">
        <v>123</v>
      </c>
      <c r="D76" s="3">
        <v>775</v>
      </c>
      <c r="E76" t="str">
        <f>VLOOKUP(A76,HOP!A:L,12,0)</f>
        <v>775.00</v>
      </c>
      <c r="F76" t="str">
        <f>VLOOKUP(A76,HOP!A:C,3,0)</f>
        <v>2748076</v>
      </c>
      <c r="G76">
        <f t="shared" si="4"/>
        <v>0</v>
      </c>
      <c r="H76" t="str">
        <f t="shared" si="5"/>
        <v>，2748076</v>
      </c>
      <c r="I76" t="str">
        <f>VLOOKUP(A76,HOP!A:U,21,0)</f>
        <v>直连</v>
      </c>
    </row>
    <row r="77" ht="14.25" hidden="1" customHeight="1" spans="1:9">
      <c r="A77" s="6" t="s">
        <v>663</v>
      </c>
      <c r="B77" s="7" t="s">
        <v>135</v>
      </c>
      <c r="C77" s="7" t="s">
        <v>123</v>
      </c>
      <c r="D77" s="3">
        <v>998</v>
      </c>
      <c r="E77" t="str">
        <f>VLOOKUP(A77,HOP!A:L,12,0)</f>
        <v>998.00</v>
      </c>
      <c r="F77" t="str">
        <f>VLOOKUP(A77,HOP!A:C,3,0)</f>
        <v>2762036</v>
      </c>
      <c r="G77">
        <f t="shared" si="4"/>
        <v>0</v>
      </c>
      <c r="H77" t="str">
        <f t="shared" si="5"/>
        <v>，2762036</v>
      </c>
      <c r="I77" t="str">
        <f>VLOOKUP(A77,HOP!A:U,21,0)</f>
        <v>直采</v>
      </c>
    </row>
    <row r="78" ht="14.25" hidden="1" customHeight="1" spans="1:9">
      <c r="A78" s="6" t="s">
        <v>672</v>
      </c>
      <c r="B78" s="7" t="s">
        <v>215</v>
      </c>
      <c r="C78" s="7" t="s">
        <v>123</v>
      </c>
      <c r="D78" s="3">
        <v>2228</v>
      </c>
      <c r="E78" t="str">
        <f>VLOOKUP(A78,HOP!A:L,12,0)</f>
        <v>2228.00</v>
      </c>
      <c r="F78" t="str">
        <f>VLOOKUP(A78,HOP!A:C,3,0)</f>
        <v>2731235</v>
      </c>
      <c r="G78">
        <f t="shared" si="4"/>
        <v>0</v>
      </c>
      <c r="H78" t="str">
        <f t="shared" si="5"/>
        <v>，2731235</v>
      </c>
      <c r="I78" t="str">
        <f>VLOOKUP(A78,HOP!A:U,21,0)</f>
        <v>直采</v>
      </c>
    </row>
    <row r="79" ht="14.25" hidden="1" customHeight="1" spans="1:9">
      <c r="A79" s="6" t="s">
        <v>682</v>
      </c>
      <c r="B79" s="7" t="s">
        <v>216</v>
      </c>
      <c r="C79" s="7" t="s">
        <v>123</v>
      </c>
      <c r="D79" s="3">
        <v>223</v>
      </c>
      <c r="E79" t="str">
        <f>VLOOKUP(A79,HOP!A:L,12,0)</f>
        <v>223.00</v>
      </c>
      <c r="F79" t="str">
        <f>VLOOKUP(A79,HOP!A:C,3,0)</f>
        <v>2763004</v>
      </c>
      <c r="G79">
        <f t="shared" si="4"/>
        <v>0</v>
      </c>
      <c r="H79" t="str">
        <f t="shared" si="5"/>
        <v>，2763004</v>
      </c>
      <c r="I79" t="str">
        <f>VLOOKUP(A79,HOP!A:U,21,0)</f>
        <v>直采</v>
      </c>
    </row>
    <row r="80" ht="14.25" hidden="1" customHeight="1" spans="1:9">
      <c r="A80" s="6" t="s">
        <v>684</v>
      </c>
      <c r="B80" s="7" t="s">
        <v>135</v>
      </c>
      <c r="C80" s="7" t="s">
        <v>123</v>
      </c>
      <c r="D80" s="3">
        <v>446</v>
      </c>
      <c r="E80" t="str">
        <f>VLOOKUP(A80,HOP!A:L,12,0)</f>
        <v>446.00</v>
      </c>
      <c r="F80" t="str">
        <f>VLOOKUP(A80,HOP!A:C,3,0)</f>
        <v>2763196</v>
      </c>
      <c r="G80">
        <f t="shared" si="4"/>
        <v>0</v>
      </c>
      <c r="H80" t="str">
        <f t="shared" si="5"/>
        <v>，2763196</v>
      </c>
      <c r="I80" t="str">
        <f>VLOOKUP(A80,HOP!A:U,21,0)</f>
        <v>直采</v>
      </c>
    </row>
    <row r="81" ht="14.25" hidden="1" customHeight="1" spans="1:9">
      <c r="A81" s="6" t="s">
        <v>689</v>
      </c>
      <c r="B81" s="7" t="s">
        <v>216</v>
      </c>
      <c r="C81" s="7" t="s">
        <v>123</v>
      </c>
      <c r="D81" s="3">
        <v>281</v>
      </c>
      <c r="E81" t="str">
        <f>VLOOKUP(A81,HOP!A:L,12,0)</f>
        <v>281.00</v>
      </c>
      <c r="F81" t="str">
        <f>VLOOKUP(A81,HOP!A:C,3,0)</f>
        <v>2764905</v>
      </c>
      <c r="G81">
        <f t="shared" si="4"/>
        <v>0</v>
      </c>
      <c r="H81" t="str">
        <f t="shared" si="5"/>
        <v>，2764905</v>
      </c>
      <c r="I81" t="str">
        <f>VLOOKUP(A81,HOP!A:U,21,0)</f>
        <v>直连</v>
      </c>
    </row>
    <row r="82" ht="14.25" hidden="1" customHeight="1" spans="1:9">
      <c r="A82" s="6" t="s">
        <v>697</v>
      </c>
      <c r="B82" s="7" t="s">
        <v>216</v>
      </c>
      <c r="C82" s="7" t="s">
        <v>123</v>
      </c>
      <c r="D82" s="3">
        <v>159</v>
      </c>
      <c r="E82" t="str">
        <f>VLOOKUP(A82,HOP!A:L,12,0)</f>
        <v>159.00</v>
      </c>
      <c r="F82" t="str">
        <f>VLOOKUP(A82,HOP!A:C,3,0)</f>
        <v>2762542</v>
      </c>
      <c r="G82">
        <f t="shared" si="4"/>
        <v>0</v>
      </c>
      <c r="H82" t="str">
        <f t="shared" si="5"/>
        <v>，2762542</v>
      </c>
      <c r="I82" t="str">
        <f>VLOOKUP(A82,HOP!A:U,21,0)</f>
        <v>直连</v>
      </c>
    </row>
    <row r="83" ht="14.25" hidden="1" customHeight="1" spans="1:9">
      <c r="A83" s="6" t="s">
        <v>705</v>
      </c>
      <c r="B83" s="7" t="s">
        <v>135</v>
      </c>
      <c r="C83" s="7" t="s">
        <v>123</v>
      </c>
      <c r="D83" s="3">
        <v>1320</v>
      </c>
      <c r="E83" t="str">
        <f>VLOOKUP(A83,HOP!A:L,12,0)</f>
        <v>1320.00</v>
      </c>
      <c r="F83" t="str">
        <f>VLOOKUP(A83,HOP!A:C,3,0)</f>
        <v>2763224</v>
      </c>
      <c r="G83">
        <f t="shared" si="4"/>
        <v>0</v>
      </c>
      <c r="H83" t="str">
        <f t="shared" si="5"/>
        <v>，2763224</v>
      </c>
      <c r="I83" t="str">
        <f>VLOOKUP(A83,HOP!A:U,21,0)</f>
        <v>直采</v>
      </c>
    </row>
    <row r="84" ht="14.25" hidden="1" customHeight="1" spans="1:9">
      <c r="A84" s="6" t="s">
        <v>712</v>
      </c>
      <c r="B84" s="7" t="s">
        <v>216</v>
      </c>
      <c r="C84" s="7" t="s">
        <v>123</v>
      </c>
      <c r="D84" s="3">
        <v>215</v>
      </c>
      <c r="E84" t="str">
        <f>VLOOKUP(A84,HOP!A:L,12,0)</f>
        <v>215.00</v>
      </c>
      <c r="F84" t="str">
        <f>VLOOKUP(A84,HOP!A:C,3,0)</f>
        <v>2764875</v>
      </c>
      <c r="G84">
        <f t="shared" si="4"/>
        <v>0</v>
      </c>
      <c r="H84" t="str">
        <f t="shared" si="5"/>
        <v>，2764875</v>
      </c>
      <c r="I84" t="str">
        <f>VLOOKUP(A84,HOP!A:U,21,0)</f>
        <v>直连</v>
      </c>
    </row>
    <row r="85" ht="14.25" hidden="1" customHeight="1" spans="1:9">
      <c r="A85" s="6" t="s">
        <v>719</v>
      </c>
      <c r="B85" s="7" t="s">
        <v>216</v>
      </c>
      <c r="C85" s="7" t="s">
        <v>123</v>
      </c>
      <c r="D85" s="3">
        <v>279</v>
      </c>
      <c r="E85" t="str">
        <f>VLOOKUP(A85,HOP!A:L,12,0)</f>
        <v>279.00</v>
      </c>
      <c r="F85" t="str">
        <f>VLOOKUP(A85,HOP!A:C,3,0)</f>
        <v>2765777</v>
      </c>
      <c r="G85">
        <f t="shared" si="4"/>
        <v>0</v>
      </c>
      <c r="H85" t="str">
        <f t="shared" si="5"/>
        <v>，2765777</v>
      </c>
      <c r="I85" t="str">
        <f>VLOOKUP(A85,HOP!A:U,21,0)</f>
        <v>直采</v>
      </c>
    </row>
    <row r="86" ht="14.25" hidden="1" customHeight="1" spans="1:9">
      <c r="A86" s="6" t="s">
        <v>724</v>
      </c>
      <c r="B86" s="7" t="s">
        <v>216</v>
      </c>
      <c r="C86" s="7" t="s">
        <v>123</v>
      </c>
      <c r="D86" s="3">
        <v>159</v>
      </c>
      <c r="E86" t="str">
        <f>VLOOKUP(A86,HOP!A:L,12,0)</f>
        <v>159.00</v>
      </c>
      <c r="F86" t="str">
        <f>VLOOKUP(A86,HOP!A:C,3,0)</f>
        <v>2764904</v>
      </c>
      <c r="G86">
        <f t="shared" si="4"/>
        <v>0</v>
      </c>
      <c r="H86" t="str">
        <f t="shared" si="5"/>
        <v>，2764904</v>
      </c>
      <c r="I86" t="str">
        <f>VLOOKUP(A86,HOP!A:U,21,0)</f>
        <v>直采</v>
      </c>
    </row>
    <row r="87" ht="14.25" hidden="1" customHeight="1" spans="1:9">
      <c r="A87" s="6" t="s">
        <v>729</v>
      </c>
      <c r="B87" s="7" t="s">
        <v>216</v>
      </c>
      <c r="C87" s="7" t="s">
        <v>123</v>
      </c>
      <c r="D87" s="3">
        <v>316</v>
      </c>
      <c r="E87" t="str">
        <f>VLOOKUP(A87,HOP!A:L,12,0)</f>
        <v>316.00</v>
      </c>
      <c r="F87" t="str">
        <f>VLOOKUP(A87,HOP!A:C,3,0)</f>
        <v>2765146</v>
      </c>
      <c r="G87">
        <f t="shared" si="4"/>
        <v>0</v>
      </c>
      <c r="H87" t="str">
        <f t="shared" si="5"/>
        <v>，2765146</v>
      </c>
      <c r="I87" t="str">
        <f>VLOOKUP(A87,HOP!A:U,21,0)</f>
        <v>直连</v>
      </c>
    </row>
    <row r="88" ht="14.25" hidden="1" customHeight="1" spans="1:9">
      <c r="A88" s="6" t="s">
        <v>738</v>
      </c>
      <c r="B88" s="7" t="s">
        <v>123</v>
      </c>
      <c r="C88" s="7" t="s">
        <v>124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4"/>
        <v>#N/A</v>
      </c>
      <c r="H88" t="e">
        <f t="shared" si="5"/>
        <v>#N/A</v>
      </c>
      <c r="I88" t="e">
        <f>VLOOKUP(A88,HOP!A:U,21,0)</f>
        <v>#N/A</v>
      </c>
    </row>
    <row r="89" spans="1:11">
      <c r="A89" s="7" t="s">
        <v>371</v>
      </c>
      <c r="D89" s="8">
        <v>-113</v>
      </c>
      <c r="E89" t="str">
        <f>VLOOKUP(A89,HOP!A:L,12,0)</f>
        <v>0.00</v>
      </c>
      <c r="F89" t="str">
        <f>VLOOKUP(A89,HOP!A:C,3,0)</f>
        <v>2761584</v>
      </c>
      <c r="G89">
        <f t="shared" si="4"/>
        <v>-113</v>
      </c>
      <c r="H89" t="str">
        <f t="shared" si="5"/>
        <v>，2761584</v>
      </c>
      <c r="I89" t="str">
        <f>VLOOKUP(A89,HOP!A:U,21,0)</f>
        <v>直连</v>
      </c>
      <c r="K89" s="5" t="s">
        <v>770</v>
      </c>
    </row>
    <row r="91" spans="4:4">
      <c r="D91" s="3">
        <f>SUM(D2:D90)</f>
        <v>74980</v>
      </c>
    </row>
    <row r="92" ht="14.25" spans="4:4">
      <c r="D92" s="9" t="s">
        <v>24</v>
      </c>
    </row>
    <row r="95" spans="1:3">
      <c r="A95" t="s">
        <v>771</v>
      </c>
      <c r="C95">
        <v>23805</v>
      </c>
    </row>
    <row r="96" spans="1:3">
      <c r="A96" t="s">
        <v>772</v>
      </c>
      <c r="C96">
        <v>51206</v>
      </c>
    </row>
    <row r="97" spans="1:3">
      <c r="A97" t="s">
        <v>773</v>
      </c>
      <c r="C97">
        <v>-31</v>
      </c>
    </row>
    <row r="98" spans="1:3">
      <c r="A98" s="5" t="s">
        <v>774</v>
      </c>
      <c r="C98">
        <f>SUBTOTAL(9,C95:C97)</f>
        <v>74980</v>
      </c>
    </row>
  </sheetData>
  <autoFilter ref="A1:I89">
    <filterColumn colId="3">
      <filters>
        <filter val="-113.00"/>
        <filter val="1,077.00"/>
        <filter val="1,090.00"/>
        <filter val="1,282.00"/>
        <filter val="1,289.00"/>
        <filter val="1,292.00"/>
        <filter val="1,320.00"/>
        <filter val="1,668.00"/>
        <filter val="1,680.00"/>
        <filter val="1,885.00"/>
        <filter val="88.00"/>
        <filter val="92.00"/>
        <filter val="93.00"/>
        <filter val="-31.00"/>
        <filter val="105.00"/>
        <filter val="109.00"/>
        <filter val="123.00"/>
        <filter val="138.00"/>
        <filter val="149.00"/>
        <filter val="159.00"/>
        <filter val="195.00"/>
        <filter val="215.00"/>
        <filter val="223.00"/>
        <filter val="234.00"/>
        <filter val="279.00"/>
        <filter val="281.00"/>
        <filter val="285.00"/>
        <filter val="290.00"/>
        <filter val="316.00"/>
        <filter val="332.00"/>
        <filter val="358.00"/>
        <filter val="392.00"/>
        <filter val="399.00"/>
        <filter val="421.00"/>
        <filter val="426.00"/>
        <filter val="445.00"/>
        <filter val="446.00"/>
        <filter val="452.00"/>
        <filter val="476.00"/>
        <filter val="615.00"/>
        <filter val="626.00"/>
        <filter val="641.00"/>
        <filter val="658.00"/>
        <filter val="678.00"/>
        <filter val="714.00"/>
        <filter val="755.00"/>
        <filter val="774.00"/>
        <filter val="775.00"/>
        <filter val="782.00"/>
        <filter val="876.00"/>
        <filter val="918.00"/>
        <filter val="936.00"/>
        <filter val="998.00"/>
        <filter val="999.00"/>
        <filter val="5,497.00"/>
        <filter val="4,272.00"/>
        <filter val="3,490.00"/>
        <filter val="2,058.00"/>
        <filter val="2,067.00"/>
        <filter val="2,228.00"/>
        <filter val="2,388.00"/>
        <filter val="2,628.00"/>
        <filter val="2,934.00"/>
        <filter val="7,380.00"/>
        <filter val="6,586.00"/>
      </filters>
    </filterColumn>
    <filterColumn colId="6">
      <filters>
        <filter val="#N/A"/>
        <filter val="-0.01"/>
        <filter val="-113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0"/>
  <sheetViews>
    <sheetView workbookViewId="0">
      <selection activeCell="A2" sqref="A2:A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775</v>
      </c>
      <c r="B1" s="2" t="s">
        <v>776</v>
      </c>
      <c r="C1" s="2" t="s">
        <v>777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778</v>
      </c>
      <c r="I1" s="2" t="s">
        <v>779</v>
      </c>
      <c r="J1" s="2" t="s">
        <v>780</v>
      </c>
      <c r="K1" s="2" t="s">
        <v>781</v>
      </c>
      <c r="L1" s="2" t="s">
        <v>782</v>
      </c>
      <c r="M1" s="2" t="s">
        <v>783</v>
      </c>
      <c r="N1" s="2" t="s">
        <v>784</v>
      </c>
      <c r="O1" s="2" t="s">
        <v>785</v>
      </c>
      <c r="P1" s="2" t="s">
        <v>786</v>
      </c>
      <c r="Q1" s="2" t="s">
        <v>787</v>
      </c>
      <c r="R1" s="2" t="s">
        <v>788</v>
      </c>
      <c r="S1" s="2" t="s">
        <v>789</v>
      </c>
      <c r="T1" s="2" t="s">
        <v>790</v>
      </c>
      <c r="U1" s="2" t="s">
        <v>791</v>
      </c>
      <c r="V1" s="2" t="s">
        <v>792</v>
      </c>
    </row>
    <row r="2" s="1" customFormat="1" spans="1:22">
      <c r="A2" s="1" t="s">
        <v>719</v>
      </c>
      <c r="B2" s="1" t="s">
        <v>216</v>
      </c>
      <c r="C2" s="1" t="s">
        <v>720</v>
      </c>
      <c r="D2" s="1" t="s">
        <v>793</v>
      </c>
      <c r="E2" s="1" t="s">
        <v>794</v>
      </c>
      <c r="F2" s="1" t="s">
        <v>216</v>
      </c>
      <c r="G2" s="1" t="s">
        <v>123</v>
      </c>
      <c r="H2" s="1" t="s">
        <v>795</v>
      </c>
      <c r="I2" s="1" t="s">
        <v>796</v>
      </c>
      <c r="J2" s="1" t="s">
        <v>797</v>
      </c>
      <c r="K2" s="1" t="s">
        <v>796</v>
      </c>
      <c r="L2" s="1" t="s">
        <v>796</v>
      </c>
      <c r="M2" s="1" t="s">
        <v>798</v>
      </c>
      <c r="N2" s="1" t="s">
        <v>798</v>
      </c>
      <c r="O2" s="1" t="s">
        <v>799</v>
      </c>
      <c r="P2" s="1" t="s">
        <v>800</v>
      </c>
      <c r="Q2" s="1" t="s">
        <v>801</v>
      </c>
      <c r="R2" s="1" t="s">
        <v>802</v>
      </c>
      <c r="S2" s="1" t="s">
        <v>75</v>
      </c>
      <c r="T2" s="1" t="s">
        <v>803</v>
      </c>
      <c r="U2" s="1" t="s">
        <v>804</v>
      </c>
      <c r="V2" s="1" t="s">
        <v>805</v>
      </c>
    </row>
    <row r="3" s="1" customFormat="1" spans="1:22">
      <c r="A3" s="1" t="s">
        <v>644</v>
      </c>
      <c r="B3" s="1" t="s">
        <v>216</v>
      </c>
      <c r="C3" s="1" t="s">
        <v>645</v>
      </c>
      <c r="D3" s="1" t="s">
        <v>301</v>
      </c>
      <c r="E3" s="1" t="s">
        <v>806</v>
      </c>
      <c r="F3" s="1" t="s">
        <v>216</v>
      </c>
      <c r="G3" s="1" t="s">
        <v>123</v>
      </c>
      <c r="H3" s="1" t="s">
        <v>795</v>
      </c>
      <c r="I3" s="1" t="s">
        <v>807</v>
      </c>
      <c r="J3" s="1" t="s">
        <v>797</v>
      </c>
      <c r="K3" s="1" t="s">
        <v>807</v>
      </c>
      <c r="L3" s="1" t="s">
        <v>807</v>
      </c>
      <c r="M3" s="1" t="s">
        <v>798</v>
      </c>
      <c r="N3" s="1" t="s">
        <v>798</v>
      </c>
      <c r="O3" s="1" t="s">
        <v>799</v>
      </c>
      <c r="P3" s="1" t="s">
        <v>800</v>
      </c>
      <c r="Q3" s="1" t="s">
        <v>801</v>
      </c>
      <c r="R3" s="1" t="s">
        <v>808</v>
      </c>
      <c r="S3" s="1" t="s">
        <v>75</v>
      </c>
      <c r="T3" s="1" t="s">
        <v>803</v>
      </c>
      <c r="U3" s="1" t="s">
        <v>809</v>
      </c>
      <c r="V3" s="1" t="s">
        <v>810</v>
      </c>
    </row>
    <row r="4" s="1" customFormat="1" spans="1:22">
      <c r="A4" s="1" t="s">
        <v>729</v>
      </c>
      <c r="B4" s="1" t="s">
        <v>216</v>
      </c>
      <c r="C4" s="1" t="s">
        <v>730</v>
      </c>
      <c r="D4" s="1" t="s">
        <v>732</v>
      </c>
      <c r="E4" s="1" t="s">
        <v>811</v>
      </c>
      <c r="F4" s="1" t="s">
        <v>216</v>
      </c>
      <c r="G4" s="1" t="s">
        <v>123</v>
      </c>
      <c r="H4" s="1" t="s">
        <v>795</v>
      </c>
      <c r="I4" s="1" t="s">
        <v>812</v>
      </c>
      <c r="J4" s="1" t="s">
        <v>797</v>
      </c>
      <c r="K4" s="1" t="s">
        <v>812</v>
      </c>
      <c r="L4" s="1" t="s">
        <v>812</v>
      </c>
      <c r="M4" s="1" t="s">
        <v>798</v>
      </c>
      <c r="N4" s="1" t="s">
        <v>798</v>
      </c>
      <c r="O4" s="1" t="s">
        <v>799</v>
      </c>
      <c r="P4" s="1" t="s">
        <v>800</v>
      </c>
      <c r="Q4" s="1" t="s">
        <v>801</v>
      </c>
      <c r="R4" s="1" t="s">
        <v>813</v>
      </c>
      <c r="S4" s="1" t="s">
        <v>75</v>
      </c>
      <c r="T4" s="1" t="s">
        <v>803</v>
      </c>
      <c r="U4" s="1" t="s">
        <v>809</v>
      </c>
      <c r="V4" s="1" t="s">
        <v>814</v>
      </c>
    </row>
    <row r="5" s="1" customFormat="1" spans="1:22">
      <c r="A5" s="1" t="s">
        <v>635</v>
      </c>
      <c r="B5" s="1" t="s">
        <v>216</v>
      </c>
      <c r="C5" s="1" t="s">
        <v>636</v>
      </c>
      <c r="D5" s="1" t="s">
        <v>638</v>
      </c>
      <c r="E5" s="1" t="s">
        <v>815</v>
      </c>
      <c r="F5" s="1" t="s">
        <v>216</v>
      </c>
      <c r="G5" s="1" t="s">
        <v>123</v>
      </c>
      <c r="H5" s="1" t="s">
        <v>795</v>
      </c>
      <c r="I5" s="1" t="s">
        <v>816</v>
      </c>
      <c r="J5" s="1" t="s">
        <v>797</v>
      </c>
      <c r="K5" s="1" t="s">
        <v>816</v>
      </c>
      <c r="L5" s="1" t="s">
        <v>816</v>
      </c>
      <c r="M5" s="1" t="s">
        <v>798</v>
      </c>
      <c r="N5" s="1" t="s">
        <v>798</v>
      </c>
      <c r="O5" s="1" t="s">
        <v>799</v>
      </c>
      <c r="P5" s="1" t="s">
        <v>800</v>
      </c>
      <c r="Q5" s="1" t="s">
        <v>801</v>
      </c>
      <c r="R5" s="1" t="s">
        <v>817</v>
      </c>
      <c r="S5" s="1" t="s">
        <v>75</v>
      </c>
      <c r="T5" s="1" t="s">
        <v>803</v>
      </c>
      <c r="U5" s="1" t="s">
        <v>804</v>
      </c>
      <c r="V5" s="1" t="s">
        <v>810</v>
      </c>
    </row>
    <row r="6" s="1" customFormat="1" spans="1:22">
      <c r="A6" s="1" t="s">
        <v>689</v>
      </c>
      <c r="B6" s="1" t="s">
        <v>216</v>
      </c>
      <c r="C6" s="1" t="s">
        <v>690</v>
      </c>
      <c r="D6" s="1" t="s">
        <v>818</v>
      </c>
      <c r="E6" s="1" t="s">
        <v>819</v>
      </c>
      <c r="F6" s="1" t="s">
        <v>216</v>
      </c>
      <c r="G6" s="1" t="s">
        <v>123</v>
      </c>
      <c r="H6" s="1" t="s">
        <v>795</v>
      </c>
      <c r="I6" s="1" t="s">
        <v>820</v>
      </c>
      <c r="J6" s="1" t="s">
        <v>797</v>
      </c>
      <c r="K6" s="1" t="s">
        <v>820</v>
      </c>
      <c r="L6" s="1" t="s">
        <v>820</v>
      </c>
      <c r="M6" s="1" t="s">
        <v>798</v>
      </c>
      <c r="N6" s="1" t="s">
        <v>798</v>
      </c>
      <c r="O6" s="1" t="s">
        <v>799</v>
      </c>
      <c r="P6" s="1" t="s">
        <v>800</v>
      </c>
      <c r="Q6" s="1" t="s">
        <v>801</v>
      </c>
      <c r="R6" s="1" t="s">
        <v>821</v>
      </c>
      <c r="S6" s="1" t="s">
        <v>75</v>
      </c>
      <c r="T6" s="1" t="s">
        <v>803</v>
      </c>
      <c r="U6" s="1" t="s">
        <v>809</v>
      </c>
      <c r="V6" s="1" t="s">
        <v>805</v>
      </c>
    </row>
    <row r="7" s="1" customFormat="1" spans="1:22">
      <c r="A7" s="1" t="s">
        <v>724</v>
      </c>
      <c r="B7" s="1" t="s">
        <v>216</v>
      </c>
      <c r="C7" s="1" t="s">
        <v>725</v>
      </c>
      <c r="D7" s="1" t="s">
        <v>727</v>
      </c>
      <c r="E7" s="1" t="s">
        <v>822</v>
      </c>
      <c r="F7" s="1" t="s">
        <v>216</v>
      </c>
      <c r="G7" s="1" t="s">
        <v>123</v>
      </c>
      <c r="H7" s="1" t="s">
        <v>795</v>
      </c>
      <c r="I7" s="1" t="s">
        <v>823</v>
      </c>
      <c r="J7" s="1" t="s">
        <v>797</v>
      </c>
      <c r="K7" s="1" t="s">
        <v>823</v>
      </c>
      <c r="L7" s="1" t="s">
        <v>823</v>
      </c>
      <c r="M7" s="1" t="s">
        <v>798</v>
      </c>
      <c r="N7" s="1" t="s">
        <v>798</v>
      </c>
      <c r="O7" s="1" t="s">
        <v>799</v>
      </c>
      <c r="P7" s="1" t="s">
        <v>800</v>
      </c>
      <c r="Q7" s="1" t="s">
        <v>801</v>
      </c>
      <c r="R7" s="1" t="s">
        <v>824</v>
      </c>
      <c r="S7" s="1" t="s">
        <v>75</v>
      </c>
      <c r="T7" s="1" t="s">
        <v>803</v>
      </c>
      <c r="U7" s="1" t="s">
        <v>804</v>
      </c>
      <c r="V7" s="1" t="s">
        <v>805</v>
      </c>
    </row>
    <row r="8" s="1" customFormat="1" spans="1:22">
      <c r="A8" s="1" t="s">
        <v>712</v>
      </c>
      <c r="B8" s="1" t="s">
        <v>216</v>
      </c>
      <c r="C8" s="1" t="s">
        <v>713</v>
      </c>
      <c r="D8" s="1" t="s">
        <v>715</v>
      </c>
      <c r="E8" s="1" t="s">
        <v>825</v>
      </c>
      <c r="F8" s="1" t="s">
        <v>216</v>
      </c>
      <c r="G8" s="1" t="s">
        <v>123</v>
      </c>
      <c r="H8" s="1" t="s">
        <v>795</v>
      </c>
      <c r="I8" s="1" t="s">
        <v>826</v>
      </c>
      <c r="J8" s="1" t="s">
        <v>797</v>
      </c>
      <c r="K8" s="1" t="s">
        <v>826</v>
      </c>
      <c r="L8" s="1" t="s">
        <v>826</v>
      </c>
      <c r="M8" s="1" t="s">
        <v>798</v>
      </c>
      <c r="N8" s="1" t="s">
        <v>798</v>
      </c>
      <c r="O8" s="1" t="s">
        <v>799</v>
      </c>
      <c r="P8" s="1" t="s">
        <v>800</v>
      </c>
      <c r="Q8" s="1" t="s">
        <v>801</v>
      </c>
      <c r="R8" s="1" t="s">
        <v>827</v>
      </c>
      <c r="S8" s="1" t="s">
        <v>75</v>
      </c>
      <c r="T8" s="1" t="s">
        <v>803</v>
      </c>
      <c r="U8" s="1" t="s">
        <v>809</v>
      </c>
      <c r="V8" s="1" t="s">
        <v>828</v>
      </c>
    </row>
    <row r="9" s="1" customFormat="1" spans="1:22">
      <c r="A9" s="1" t="s">
        <v>503</v>
      </c>
      <c r="B9" s="1" t="s">
        <v>135</v>
      </c>
      <c r="C9" s="1" t="s">
        <v>504</v>
      </c>
      <c r="D9" s="1" t="s">
        <v>506</v>
      </c>
      <c r="E9" s="1" t="s">
        <v>829</v>
      </c>
      <c r="F9" s="1" t="s">
        <v>135</v>
      </c>
      <c r="G9" s="1" t="s">
        <v>216</v>
      </c>
      <c r="H9" s="1" t="s">
        <v>795</v>
      </c>
      <c r="I9" s="1" t="s">
        <v>830</v>
      </c>
      <c r="J9" s="1" t="s">
        <v>797</v>
      </c>
      <c r="K9" s="1" t="s">
        <v>830</v>
      </c>
      <c r="L9" s="1" t="s">
        <v>830</v>
      </c>
      <c r="M9" s="1" t="s">
        <v>798</v>
      </c>
      <c r="N9" s="1" t="s">
        <v>798</v>
      </c>
      <c r="O9" s="1" t="s">
        <v>799</v>
      </c>
      <c r="P9" s="1" t="s">
        <v>800</v>
      </c>
      <c r="Q9" s="1" t="s">
        <v>801</v>
      </c>
      <c r="R9" s="1" t="s">
        <v>831</v>
      </c>
      <c r="S9" s="1" t="s">
        <v>75</v>
      </c>
      <c r="T9" s="1" t="s">
        <v>803</v>
      </c>
      <c r="U9" s="1" t="s">
        <v>809</v>
      </c>
      <c r="V9" s="1" t="s">
        <v>810</v>
      </c>
    </row>
    <row r="10" s="1" customFormat="1" spans="1:22">
      <c r="A10" s="1" t="s">
        <v>575</v>
      </c>
      <c r="B10" s="1" t="s">
        <v>135</v>
      </c>
      <c r="C10" s="1" t="s">
        <v>576</v>
      </c>
      <c r="D10" s="1" t="s">
        <v>578</v>
      </c>
      <c r="E10" s="1" t="s">
        <v>832</v>
      </c>
      <c r="F10" s="1" t="s">
        <v>135</v>
      </c>
      <c r="G10" s="1" t="s">
        <v>216</v>
      </c>
      <c r="H10" s="1" t="s">
        <v>795</v>
      </c>
      <c r="I10" s="1" t="s">
        <v>833</v>
      </c>
      <c r="J10" s="1" t="s">
        <v>797</v>
      </c>
      <c r="K10" s="1" t="s">
        <v>833</v>
      </c>
      <c r="L10" s="1" t="s">
        <v>833</v>
      </c>
      <c r="M10" s="1" t="s">
        <v>798</v>
      </c>
      <c r="N10" s="1" t="s">
        <v>798</v>
      </c>
      <c r="O10" s="1" t="s">
        <v>799</v>
      </c>
      <c r="P10" s="1" t="s">
        <v>800</v>
      </c>
      <c r="Q10" s="1" t="s">
        <v>801</v>
      </c>
      <c r="R10" s="1" t="s">
        <v>834</v>
      </c>
      <c r="S10" s="1" t="s">
        <v>75</v>
      </c>
      <c r="T10" s="1" t="s">
        <v>803</v>
      </c>
      <c r="U10" s="1" t="s">
        <v>809</v>
      </c>
      <c r="V10" s="1" t="s">
        <v>814</v>
      </c>
    </row>
    <row r="11" s="1" customFormat="1" spans="1:22">
      <c r="A11" s="1" t="s">
        <v>490</v>
      </c>
      <c r="B11" s="1" t="s">
        <v>135</v>
      </c>
      <c r="C11" s="1" t="s">
        <v>491</v>
      </c>
      <c r="D11" s="1" t="s">
        <v>493</v>
      </c>
      <c r="E11" s="1" t="s">
        <v>835</v>
      </c>
      <c r="F11" s="1" t="s">
        <v>135</v>
      </c>
      <c r="G11" s="1" t="s">
        <v>216</v>
      </c>
      <c r="H11" s="1" t="s">
        <v>795</v>
      </c>
      <c r="I11" s="1" t="s">
        <v>836</v>
      </c>
      <c r="J11" s="1" t="s">
        <v>797</v>
      </c>
      <c r="K11" s="1" t="s">
        <v>836</v>
      </c>
      <c r="L11" s="1" t="s">
        <v>836</v>
      </c>
      <c r="M11" s="1" t="s">
        <v>798</v>
      </c>
      <c r="N11" s="1" t="s">
        <v>798</v>
      </c>
      <c r="O11" s="1" t="s">
        <v>799</v>
      </c>
      <c r="P11" s="1" t="s">
        <v>800</v>
      </c>
      <c r="Q11" s="1" t="s">
        <v>801</v>
      </c>
      <c r="R11" s="1" t="s">
        <v>837</v>
      </c>
      <c r="S11" s="1" t="s">
        <v>75</v>
      </c>
      <c r="T11" s="1" t="s">
        <v>803</v>
      </c>
      <c r="U11" s="1" t="s">
        <v>809</v>
      </c>
      <c r="V11" s="1" t="s">
        <v>810</v>
      </c>
    </row>
    <row r="12" s="1" customFormat="1" spans="1:22">
      <c r="A12" s="1" t="s">
        <v>583</v>
      </c>
      <c r="B12" s="1" t="s">
        <v>135</v>
      </c>
      <c r="C12" s="1" t="s">
        <v>584</v>
      </c>
      <c r="D12" s="1" t="s">
        <v>447</v>
      </c>
      <c r="E12" s="1" t="s">
        <v>838</v>
      </c>
      <c r="F12" s="1" t="s">
        <v>135</v>
      </c>
      <c r="G12" s="1" t="s">
        <v>216</v>
      </c>
      <c r="H12" s="1" t="s">
        <v>795</v>
      </c>
      <c r="I12" s="1" t="s">
        <v>839</v>
      </c>
      <c r="J12" s="1" t="s">
        <v>797</v>
      </c>
      <c r="K12" s="1" t="s">
        <v>839</v>
      </c>
      <c r="L12" s="1" t="s">
        <v>839</v>
      </c>
      <c r="M12" s="1" t="s">
        <v>798</v>
      </c>
      <c r="N12" s="1" t="s">
        <v>798</v>
      </c>
      <c r="O12" s="1" t="s">
        <v>799</v>
      </c>
      <c r="P12" s="1" t="s">
        <v>800</v>
      </c>
      <c r="Q12" s="1" t="s">
        <v>801</v>
      </c>
      <c r="R12" s="1" t="s">
        <v>840</v>
      </c>
      <c r="S12" s="1" t="s">
        <v>75</v>
      </c>
      <c r="T12" s="1" t="s">
        <v>803</v>
      </c>
      <c r="U12" s="1" t="s">
        <v>809</v>
      </c>
      <c r="V12" s="1" t="s">
        <v>814</v>
      </c>
    </row>
    <row r="13" s="1" customFormat="1" spans="1:22">
      <c r="A13" s="1" t="s">
        <v>497</v>
      </c>
      <c r="B13" s="1" t="s">
        <v>135</v>
      </c>
      <c r="C13" s="1" t="s">
        <v>498</v>
      </c>
      <c r="D13" s="1" t="s">
        <v>301</v>
      </c>
      <c r="E13" s="1" t="s">
        <v>841</v>
      </c>
      <c r="F13" s="1" t="s">
        <v>135</v>
      </c>
      <c r="G13" s="1" t="s">
        <v>216</v>
      </c>
      <c r="H13" s="1" t="s">
        <v>795</v>
      </c>
      <c r="I13" s="1" t="s">
        <v>842</v>
      </c>
      <c r="J13" s="1" t="s">
        <v>797</v>
      </c>
      <c r="K13" s="1" t="s">
        <v>842</v>
      </c>
      <c r="L13" s="1" t="s">
        <v>842</v>
      </c>
      <c r="M13" s="1" t="s">
        <v>798</v>
      </c>
      <c r="N13" s="1" t="s">
        <v>798</v>
      </c>
      <c r="O13" s="1" t="s">
        <v>799</v>
      </c>
      <c r="P13" s="1" t="s">
        <v>800</v>
      </c>
      <c r="Q13" s="1" t="s">
        <v>801</v>
      </c>
      <c r="R13" s="1" t="s">
        <v>843</v>
      </c>
      <c r="S13" s="1" t="s">
        <v>75</v>
      </c>
      <c r="T13" s="1" t="s">
        <v>803</v>
      </c>
      <c r="U13" s="1" t="s">
        <v>809</v>
      </c>
      <c r="V13" s="1" t="s">
        <v>810</v>
      </c>
    </row>
    <row r="14" s="1" customFormat="1" spans="1:22">
      <c r="A14" s="1" t="s">
        <v>569</v>
      </c>
      <c r="B14" s="1" t="s">
        <v>135</v>
      </c>
      <c r="C14" s="1" t="s">
        <v>570</v>
      </c>
      <c r="D14" s="1" t="s">
        <v>844</v>
      </c>
      <c r="E14" s="1" t="s">
        <v>845</v>
      </c>
      <c r="F14" s="1" t="s">
        <v>135</v>
      </c>
      <c r="G14" s="1" t="s">
        <v>216</v>
      </c>
      <c r="H14" s="1" t="s">
        <v>795</v>
      </c>
      <c r="I14" s="1" t="s">
        <v>846</v>
      </c>
      <c r="J14" s="1" t="s">
        <v>797</v>
      </c>
      <c r="K14" s="1" t="s">
        <v>846</v>
      </c>
      <c r="L14" s="1" t="s">
        <v>846</v>
      </c>
      <c r="M14" s="1" t="s">
        <v>798</v>
      </c>
      <c r="N14" s="1" t="s">
        <v>798</v>
      </c>
      <c r="O14" s="1" t="s">
        <v>799</v>
      </c>
      <c r="P14" s="1" t="s">
        <v>800</v>
      </c>
      <c r="Q14" s="1" t="s">
        <v>801</v>
      </c>
      <c r="R14" s="1" t="s">
        <v>847</v>
      </c>
      <c r="S14" s="1" t="s">
        <v>75</v>
      </c>
      <c r="T14" s="1" t="s">
        <v>803</v>
      </c>
      <c r="U14" s="1" t="s">
        <v>804</v>
      </c>
      <c r="V14" s="1" t="s">
        <v>805</v>
      </c>
    </row>
    <row r="15" s="1" customFormat="1" spans="1:22">
      <c r="A15" s="1" t="s">
        <v>705</v>
      </c>
      <c r="B15" s="1" t="s">
        <v>135</v>
      </c>
      <c r="C15" s="1" t="s">
        <v>706</v>
      </c>
      <c r="D15" s="1" t="s">
        <v>848</v>
      </c>
      <c r="E15" s="1" t="s">
        <v>849</v>
      </c>
      <c r="F15" s="1" t="s">
        <v>135</v>
      </c>
      <c r="G15" s="1" t="s">
        <v>123</v>
      </c>
      <c r="H15" s="1" t="s">
        <v>795</v>
      </c>
      <c r="I15" s="1" t="s">
        <v>850</v>
      </c>
      <c r="J15" s="1" t="s">
        <v>797</v>
      </c>
      <c r="K15" s="1" t="s">
        <v>850</v>
      </c>
      <c r="L15" s="1" t="s">
        <v>850</v>
      </c>
      <c r="M15" s="1" t="s">
        <v>798</v>
      </c>
      <c r="N15" s="1" t="s">
        <v>798</v>
      </c>
      <c r="O15" s="1" t="s">
        <v>799</v>
      </c>
      <c r="P15" s="1" t="s">
        <v>800</v>
      </c>
      <c r="Q15" s="1" t="s">
        <v>801</v>
      </c>
      <c r="R15" s="1" t="s">
        <v>851</v>
      </c>
      <c r="S15" s="1" t="s">
        <v>75</v>
      </c>
      <c r="T15" s="1" t="s">
        <v>803</v>
      </c>
      <c r="U15" s="1" t="s">
        <v>804</v>
      </c>
      <c r="V15" s="1" t="s">
        <v>805</v>
      </c>
    </row>
    <row r="16" s="1" customFormat="1" spans="1:22">
      <c r="A16" s="1" t="s">
        <v>560</v>
      </c>
      <c r="B16" s="1" t="s">
        <v>135</v>
      </c>
      <c r="C16" s="1" t="s">
        <v>561</v>
      </c>
      <c r="D16" s="1" t="s">
        <v>563</v>
      </c>
      <c r="E16" s="1" t="s">
        <v>852</v>
      </c>
      <c r="F16" s="1" t="s">
        <v>135</v>
      </c>
      <c r="G16" s="1" t="s">
        <v>216</v>
      </c>
      <c r="H16" s="1" t="s">
        <v>795</v>
      </c>
      <c r="I16" s="1" t="s">
        <v>853</v>
      </c>
      <c r="J16" s="1" t="s">
        <v>797</v>
      </c>
      <c r="K16" s="1" t="s">
        <v>853</v>
      </c>
      <c r="L16" s="1" t="s">
        <v>853</v>
      </c>
      <c r="M16" s="1" t="s">
        <v>798</v>
      </c>
      <c r="N16" s="1" t="s">
        <v>798</v>
      </c>
      <c r="O16" s="1" t="s">
        <v>799</v>
      </c>
      <c r="P16" s="1" t="s">
        <v>800</v>
      </c>
      <c r="Q16" s="1" t="s">
        <v>801</v>
      </c>
      <c r="R16" s="1" t="s">
        <v>854</v>
      </c>
      <c r="S16" s="1" t="s">
        <v>75</v>
      </c>
      <c r="T16" s="1" t="s">
        <v>803</v>
      </c>
      <c r="U16" s="1" t="s">
        <v>809</v>
      </c>
      <c r="V16" s="1" t="s">
        <v>805</v>
      </c>
    </row>
    <row r="17" s="1" customFormat="1" spans="1:22">
      <c r="A17" s="1" t="s">
        <v>684</v>
      </c>
      <c r="B17" s="1" t="s">
        <v>135</v>
      </c>
      <c r="C17" s="1" t="s">
        <v>685</v>
      </c>
      <c r="D17" s="1" t="s">
        <v>793</v>
      </c>
      <c r="E17" s="1" t="s">
        <v>855</v>
      </c>
      <c r="F17" s="1" t="s">
        <v>135</v>
      </c>
      <c r="G17" s="1" t="s">
        <v>123</v>
      </c>
      <c r="H17" s="1" t="s">
        <v>795</v>
      </c>
      <c r="I17" s="1" t="s">
        <v>856</v>
      </c>
      <c r="J17" s="1" t="s">
        <v>797</v>
      </c>
      <c r="K17" s="1" t="s">
        <v>856</v>
      </c>
      <c r="L17" s="1" t="s">
        <v>856</v>
      </c>
      <c r="M17" s="1" t="s">
        <v>798</v>
      </c>
      <c r="N17" s="1" t="s">
        <v>798</v>
      </c>
      <c r="O17" s="1" t="s">
        <v>799</v>
      </c>
      <c r="P17" s="1" t="s">
        <v>800</v>
      </c>
      <c r="Q17" s="1" t="s">
        <v>801</v>
      </c>
      <c r="R17" s="1" t="s">
        <v>857</v>
      </c>
      <c r="S17" s="1" t="s">
        <v>75</v>
      </c>
      <c r="T17" s="1" t="s">
        <v>803</v>
      </c>
      <c r="U17" s="1" t="s">
        <v>804</v>
      </c>
      <c r="V17" s="1" t="s">
        <v>805</v>
      </c>
    </row>
    <row r="18" s="1" customFormat="1" spans="1:22">
      <c r="A18" s="1" t="s">
        <v>682</v>
      </c>
      <c r="B18" s="1" t="s">
        <v>135</v>
      </c>
      <c r="C18" s="1" t="s">
        <v>683</v>
      </c>
      <c r="D18" s="1" t="s">
        <v>793</v>
      </c>
      <c r="E18" s="1" t="s">
        <v>858</v>
      </c>
      <c r="F18" s="1" t="s">
        <v>216</v>
      </c>
      <c r="G18" s="1" t="s">
        <v>123</v>
      </c>
      <c r="H18" s="1" t="s">
        <v>795</v>
      </c>
      <c r="I18" s="1" t="s">
        <v>859</v>
      </c>
      <c r="J18" s="1" t="s">
        <v>797</v>
      </c>
      <c r="K18" s="1" t="s">
        <v>859</v>
      </c>
      <c r="L18" s="1" t="s">
        <v>859</v>
      </c>
      <c r="M18" s="1" t="s">
        <v>798</v>
      </c>
      <c r="N18" s="1" t="s">
        <v>798</v>
      </c>
      <c r="O18" s="1" t="s">
        <v>799</v>
      </c>
      <c r="P18" s="1" t="s">
        <v>800</v>
      </c>
      <c r="Q18" s="1" t="s">
        <v>801</v>
      </c>
      <c r="R18" s="1" t="s">
        <v>860</v>
      </c>
      <c r="S18" s="1" t="s">
        <v>75</v>
      </c>
      <c r="T18" s="1" t="s">
        <v>803</v>
      </c>
      <c r="U18" s="1" t="s">
        <v>804</v>
      </c>
      <c r="V18" s="1" t="s">
        <v>805</v>
      </c>
    </row>
    <row r="19" s="1" customFormat="1" spans="1:22">
      <c r="A19" s="1" t="s">
        <v>551</v>
      </c>
      <c r="B19" s="1" t="s">
        <v>135</v>
      </c>
      <c r="C19" s="1" t="s">
        <v>552</v>
      </c>
      <c r="D19" s="1" t="s">
        <v>793</v>
      </c>
      <c r="E19" s="1" t="s">
        <v>858</v>
      </c>
      <c r="F19" s="1" t="s">
        <v>135</v>
      </c>
      <c r="G19" s="1" t="s">
        <v>216</v>
      </c>
      <c r="H19" s="1" t="s">
        <v>795</v>
      </c>
      <c r="I19" s="1" t="s">
        <v>859</v>
      </c>
      <c r="J19" s="1" t="s">
        <v>797</v>
      </c>
      <c r="K19" s="1" t="s">
        <v>859</v>
      </c>
      <c r="L19" s="1" t="s">
        <v>859</v>
      </c>
      <c r="M19" s="1" t="s">
        <v>798</v>
      </c>
      <c r="N19" s="1" t="s">
        <v>798</v>
      </c>
      <c r="O19" s="1" t="s">
        <v>799</v>
      </c>
      <c r="P19" s="1" t="s">
        <v>800</v>
      </c>
      <c r="Q19" s="1" t="s">
        <v>801</v>
      </c>
      <c r="R19" s="1" t="s">
        <v>861</v>
      </c>
      <c r="S19" s="1" t="s">
        <v>75</v>
      </c>
      <c r="T19" s="1" t="s">
        <v>803</v>
      </c>
      <c r="U19" s="1" t="s">
        <v>804</v>
      </c>
      <c r="V19" s="1" t="s">
        <v>805</v>
      </c>
    </row>
    <row r="20" s="1" customFormat="1" spans="1:22">
      <c r="A20" s="1" t="s">
        <v>542</v>
      </c>
      <c r="B20" s="1" t="s">
        <v>134</v>
      </c>
      <c r="C20" s="1" t="s">
        <v>543</v>
      </c>
      <c r="D20" s="1" t="s">
        <v>545</v>
      </c>
      <c r="E20" s="1" t="s">
        <v>862</v>
      </c>
      <c r="F20" s="1" t="s">
        <v>135</v>
      </c>
      <c r="G20" s="1" t="s">
        <v>216</v>
      </c>
      <c r="H20" s="1" t="s">
        <v>795</v>
      </c>
      <c r="I20" s="1" t="s">
        <v>863</v>
      </c>
      <c r="J20" s="1" t="s">
        <v>797</v>
      </c>
      <c r="K20" s="1" t="s">
        <v>863</v>
      </c>
      <c r="L20" s="1" t="s">
        <v>863</v>
      </c>
      <c r="M20" s="1" t="s">
        <v>798</v>
      </c>
      <c r="N20" s="1" t="s">
        <v>798</v>
      </c>
      <c r="O20" s="1" t="s">
        <v>799</v>
      </c>
      <c r="P20" s="1" t="s">
        <v>800</v>
      </c>
      <c r="Q20" s="1" t="s">
        <v>801</v>
      </c>
      <c r="R20" s="1" t="s">
        <v>864</v>
      </c>
      <c r="S20" s="1" t="s">
        <v>75</v>
      </c>
      <c r="T20" s="1" t="s">
        <v>803</v>
      </c>
      <c r="U20" s="1" t="s">
        <v>804</v>
      </c>
      <c r="V20" s="1" t="s">
        <v>805</v>
      </c>
    </row>
    <row r="21" s="1" customFormat="1" spans="1:22">
      <c r="A21" s="1" t="s">
        <v>697</v>
      </c>
      <c r="B21" s="1" t="s">
        <v>134</v>
      </c>
      <c r="C21" s="1" t="s">
        <v>698</v>
      </c>
      <c r="D21" s="1" t="s">
        <v>700</v>
      </c>
      <c r="E21" s="1" t="s">
        <v>865</v>
      </c>
      <c r="F21" s="1" t="s">
        <v>216</v>
      </c>
      <c r="G21" s="1" t="s">
        <v>123</v>
      </c>
      <c r="H21" s="1" t="s">
        <v>795</v>
      </c>
      <c r="I21" s="1" t="s">
        <v>823</v>
      </c>
      <c r="J21" s="1" t="s">
        <v>797</v>
      </c>
      <c r="K21" s="1" t="s">
        <v>823</v>
      </c>
      <c r="L21" s="1" t="s">
        <v>823</v>
      </c>
      <c r="M21" s="1" t="s">
        <v>798</v>
      </c>
      <c r="N21" s="1" t="s">
        <v>798</v>
      </c>
      <c r="O21" s="1" t="s">
        <v>799</v>
      </c>
      <c r="P21" s="1" t="s">
        <v>800</v>
      </c>
      <c r="Q21" s="1" t="s">
        <v>801</v>
      </c>
      <c r="R21" s="1" t="s">
        <v>866</v>
      </c>
      <c r="S21" s="1" t="s">
        <v>75</v>
      </c>
      <c r="T21" s="1" t="s">
        <v>803</v>
      </c>
      <c r="U21" s="1" t="s">
        <v>809</v>
      </c>
      <c r="V21" s="1" t="s">
        <v>805</v>
      </c>
    </row>
    <row r="22" s="1" customFormat="1" spans="1:22">
      <c r="A22" s="1" t="s">
        <v>444</v>
      </c>
      <c r="B22" s="1" t="s">
        <v>134</v>
      </c>
      <c r="C22" s="1" t="s">
        <v>445</v>
      </c>
      <c r="D22" s="1" t="s">
        <v>447</v>
      </c>
      <c r="E22" s="1" t="s">
        <v>838</v>
      </c>
      <c r="F22" s="1" t="s">
        <v>134</v>
      </c>
      <c r="G22" s="1" t="s">
        <v>135</v>
      </c>
      <c r="H22" s="1" t="s">
        <v>795</v>
      </c>
      <c r="I22" s="1" t="s">
        <v>867</v>
      </c>
      <c r="J22" s="1" t="s">
        <v>797</v>
      </c>
      <c r="K22" s="1" t="s">
        <v>867</v>
      </c>
      <c r="L22" s="1" t="s">
        <v>867</v>
      </c>
      <c r="M22" s="1" t="s">
        <v>798</v>
      </c>
      <c r="N22" s="1" t="s">
        <v>798</v>
      </c>
      <c r="O22" s="1" t="s">
        <v>799</v>
      </c>
      <c r="P22" s="1" t="s">
        <v>800</v>
      </c>
      <c r="Q22" s="1" t="s">
        <v>801</v>
      </c>
      <c r="R22" s="1" t="s">
        <v>868</v>
      </c>
      <c r="S22" s="1" t="s">
        <v>75</v>
      </c>
      <c r="T22" s="1" t="s">
        <v>803</v>
      </c>
      <c r="U22" s="1" t="s">
        <v>809</v>
      </c>
      <c r="V22" s="1" t="s">
        <v>814</v>
      </c>
    </row>
    <row r="23" s="1" customFormat="1" spans="1:22">
      <c r="A23" s="1" t="s">
        <v>663</v>
      </c>
      <c r="B23" s="1" t="s">
        <v>134</v>
      </c>
      <c r="C23" s="1" t="s">
        <v>664</v>
      </c>
      <c r="D23" s="1" t="s">
        <v>666</v>
      </c>
      <c r="E23" s="1" t="s">
        <v>869</v>
      </c>
      <c r="F23" s="1" t="s">
        <v>135</v>
      </c>
      <c r="G23" s="1" t="s">
        <v>123</v>
      </c>
      <c r="H23" s="1" t="s">
        <v>795</v>
      </c>
      <c r="I23" s="1" t="s">
        <v>870</v>
      </c>
      <c r="J23" s="1" t="s">
        <v>797</v>
      </c>
      <c r="K23" s="1" t="s">
        <v>870</v>
      </c>
      <c r="L23" s="1" t="s">
        <v>870</v>
      </c>
      <c r="M23" s="1" t="s">
        <v>798</v>
      </c>
      <c r="N23" s="1" t="s">
        <v>798</v>
      </c>
      <c r="O23" s="1" t="s">
        <v>799</v>
      </c>
      <c r="P23" s="1" t="s">
        <v>800</v>
      </c>
      <c r="Q23" s="1" t="s">
        <v>801</v>
      </c>
      <c r="R23" s="1" t="s">
        <v>871</v>
      </c>
      <c r="S23" s="1" t="s">
        <v>75</v>
      </c>
      <c r="T23" s="1" t="s">
        <v>803</v>
      </c>
      <c r="U23" s="1" t="s">
        <v>804</v>
      </c>
      <c r="V23" s="1" t="s">
        <v>805</v>
      </c>
    </row>
    <row r="24" s="1" customFormat="1" spans="1:22">
      <c r="A24" s="1" t="s">
        <v>371</v>
      </c>
      <c r="B24" s="1" t="s">
        <v>134</v>
      </c>
      <c r="C24" s="1" t="s">
        <v>372</v>
      </c>
      <c r="D24" s="1" t="s">
        <v>374</v>
      </c>
      <c r="E24" s="1" t="s">
        <v>872</v>
      </c>
      <c r="F24" s="1" t="s">
        <v>134</v>
      </c>
      <c r="G24" s="1" t="s">
        <v>135</v>
      </c>
      <c r="H24" s="1" t="s">
        <v>795</v>
      </c>
      <c r="I24" s="1" t="s">
        <v>873</v>
      </c>
      <c r="J24" s="1" t="s">
        <v>797</v>
      </c>
      <c r="K24" s="1" t="s">
        <v>873</v>
      </c>
      <c r="L24" s="1" t="s">
        <v>799</v>
      </c>
      <c r="M24" s="1" t="s">
        <v>874</v>
      </c>
      <c r="N24" s="1" t="s">
        <v>874</v>
      </c>
      <c r="O24" s="1" t="s">
        <v>799</v>
      </c>
      <c r="P24" s="1" t="s">
        <v>800</v>
      </c>
      <c r="Q24" s="1" t="s">
        <v>801</v>
      </c>
      <c r="R24" s="1" t="s">
        <v>875</v>
      </c>
      <c r="S24" s="1" t="s">
        <v>75</v>
      </c>
      <c r="T24" s="1" t="s">
        <v>803</v>
      </c>
      <c r="U24" s="1" t="s">
        <v>809</v>
      </c>
      <c r="V24" s="1" t="s">
        <v>805</v>
      </c>
    </row>
    <row r="25" s="1" customFormat="1" spans="1:22">
      <c r="A25" s="1" t="s">
        <v>435</v>
      </c>
      <c r="B25" s="1" t="s">
        <v>134</v>
      </c>
      <c r="C25" s="1" t="s">
        <v>436</v>
      </c>
      <c r="D25" s="1" t="s">
        <v>438</v>
      </c>
      <c r="E25" s="1" t="s">
        <v>876</v>
      </c>
      <c r="F25" s="1" t="s">
        <v>134</v>
      </c>
      <c r="G25" s="1" t="s">
        <v>135</v>
      </c>
      <c r="H25" s="1" t="s">
        <v>795</v>
      </c>
      <c r="I25" s="1" t="s">
        <v>877</v>
      </c>
      <c r="J25" s="1" t="s">
        <v>797</v>
      </c>
      <c r="K25" s="1" t="s">
        <v>877</v>
      </c>
      <c r="L25" s="1" t="s">
        <v>877</v>
      </c>
      <c r="M25" s="1" t="s">
        <v>798</v>
      </c>
      <c r="N25" s="1" t="s">
        <v>798</v>
      </c>
      <c r="O25" s="1" t="s">
        <v>799</v>
      </c>
      <c r="P25" s="1" t="s">
        <v>800</v>
      </c>
      <c r="Q25" s="1" t="s">
        <v>801</v>
      </c>
      <c r="R25" s="1" t="s">
        <v>878</v>
      </c>
      <c r="S25" s="1" t="s">
        <v>75</v>
      </c>
      <c r="T25" s="1" t="s">
        <v>803</v>
      </c>
      <c r="U25" s="1" t="s">
        <v>804</v>
      </c>
      <c r="V25" s="1" t="s">
        <v>805</v>
      </c>
    </row>
    <row r="26" s="1" customFormat="1" spans="1:22">
      <c r="A26" s="1" t="s">
        <v>484</v>
      </c>
      <c r="B26" s="1" t="s">
        <v>215</v>
      </c>
      <c r="C26" s="1" t="s">
        <v>485</v>
      </c>
      <c r="D26" s="1" t="s">
        <v>301</v>
      </c>
      <c r="E26" s="1" t="s">
        <v>879</v>
      </c>
      <c r="F26" s="1" t="s">
        <v>215</v>
      </c>
      <c r="G26" s="1" t="s">
        <v>216</v>
      </c>
      <c r="H26" s="1" t="s">
        <v>795</v>
      </c>
      <c r="I26" s="1" t="s">
        <v>880</v>
      </c>
      <c r="J26" s="1" t="s">
        <v>797</v>
      </c>
      <c r="K26" s="1" t="s">
        <v>880</v>
      </c>
      <c r="L26" s="1" t="s">
        <v>880</v>
      </c>
      <c r="M26" s="1" t="s">
        <v>798</v>
      </c>
      <c r="N26" s="1" t="s">
        <v>798</v>
      </c>
      <c r="O26" s="1" t="s">
        <v>799</v>
      </c>
      <c r="P26" s="1" t="s">
        <v>800</v>
      </c>
      <c r="Q26" s="1" t="s">
        <v>801</v>
      </c>
      <c r="R26" s="1" t="s">
        <v>881</v>
      </c>
      <c r="S26" s="1" t="s">
        <v>75</v>
      </c>
      <c r="T26" s="1" t="s">
        <v>803</v>
      </c>
      <c r="U26" s="1" t="s">
        <v>809</v>
      </c>
      <c r="V26" s="1" t="s">
        <v>810</v>
      </c>
    </row>
    <row r="27" s="1" customFormat="1" spans="1:22">
      <c r="A27" s="1" t="s">
        <v>476</v>
      </c>
      <c r="B27" s="1" t="s">
        <v>215</v>
      </c>
      <c r="C27" s="1" t="s">
        <v>477</v>
      </c>
      <c r="D27" s="1" t="s">
        <v>479</v>
      </c>
      <c r="E27" s="1" t="s">
        <v>882</v>
      </c>
      <c r="F27" s="1" t="s">
        <v>215</v>
      </c>
      <c r="G27" s="1" t="s">
        <v>216</v>
      </c>
      <c r="H27" s="1" t="s">
        <v>795</v>
      </c>
      <c r="I27" s="1" t="s">
        <v>883</v>
      </c>
      <c r="J27" s="1" t="s">
        <v>797</v>
      </c>
      <c r="K27" s="1" t="s">
        <v>883</v>
      </c>
      <c r="L27" s="1" t="s">
        <v>883</v>
      </c>
      <c r="M27" s="1" t="s">
        <v>798</v>
      </c>
      <c r="N27" s="1" t="s">
        <v>798</v>
      </c>
      <c r="O27" s="1" t="s">
        <v>799</v>
      </c>
      <c r="P27" s="1" t="s">
        <v>800</v>
      </c>
      <c r="Q27" s="1" t="s">
        <v>801</v>
      </c>
      <c r="R27" s="1" t="s">
        <v>884</v>
      </c>
      <c r="S27" s="1" t="s">
        <v>75</v>
      </c>
      <c r="T27" s="1" t="s">
        <v>803</v>
      </c>
      <c r="U27" s="1" t="s">
        <v>809</v>
      </c>
      <c r="V27" s="1" t="s">
        <v>810</v>
      </c>
    </row>
    <row r="28" s="1" customFormat="1" spans="1:22">
      <c r="A28" s="1" t="s">
        <v>363</v>
      </c>
      <c r="B28" s="1" t="s">
        <v>215</v>
      </c>
      <c r="C28" s="1" t="s">
        <v>364</v>
      </c>
      <c r="D28" s="1" t="s">
        <v>848</v>
      </c>
      <c r="E28" s="1" t="s">
        <v>885</v>
      </c>
      <c r="F28" s="1" t="s">
        <v>215</v>
      </c>
      <c r="G28" s="1" t="s">
        <v>134</v>
      </c>
      <c r="H28" s="1" t="s">
        <v>795</v>
      </c>
      <c r="I28" s="1" t="s">
        <v>886</v>
      </c>
      <c r="J28" s="1" t="s">
        <v>797</v>
      </c>
      <c r="K28" s="1" t="s">
        <v>886</v>
      </c>
      <c r="L28" s="1" t="s">
        <v>886</v>
      </c>
      <c r="M28" s="1" t="s">
        <v>798</v>
      </c>
      <c r="N28" s="1" t="s">
        <v>798</v>
      </c>
      <c r="O28" s="1" t="s">
        <v>799</v>
      </c>
      <c r="P28" s="1" t="s">
        <v>800</v>
      </c>
      <c r="Q28" s="1" t="s">
        <v>801</v>
      </c>
      <c r="R28" s="1" t="s">
        <v>887</v>
      </c>
      <c r="S28" s="1" t="s">
        <v>75</v>
      </c>
      <c r="T28" s="1" t="s">
        <v>803</v>
      </c>
      <c r="U28" s="1" t="s">
        <v>809</v>
      </c>
      <c r="V28" s="1" t="s">
        <v>805</v>
      </c>
    </row>
    <row r="29" s="1" customFormat="1" spans="1:22">
      <c r="A29" s="1" t="s">
        <v>520</v>
      </c>
      <c r="B29" s="1" t="s">
        <v>215</v>
      </c>
      <c r="C29" s="1" t="s">
        <v>521</v>
      </c>
      <c r="D29" s="1" t="s">
        <v>888</v>
      </c>
      <c r="E29" s="1" t="s">
        <v>889</v>
      </c>
      <c r="F29" s="1" t="s">
        <v>134</v>
      </c>
      <c r="G29" s="1" t="s">
        <v>216</v>
      </c>
      <c r="H29" s="1" t="s">
        <v>795</v>
      </c>
      <c r="I29" s="1" t="s">
        <v>890</v>
      </c>
      <c r="J29" s="1" t="s">
        <v>797</v>
      </c>
      <c r="K29" s="1" t="s">
        <v>890</v>
      </c>
      <c r="L29" s="1" t="s">
        <v>890</v>
      </c>
      <c r="M29" s="1" t="s">
        <v>798</v>
      </c>
      <c r="N29" s="1" t="s">
        <v>798</v>
      </c>
      <c r="O29" s="1" t="s">
        <v>799</v>
      </c>
      <c r="P29" s="1" t="s">
        <v>800</v>
      </c>
      <c r="Q29" s="1" t="s">
        <v>801</v>
      </c>
      <c r="R29" s="1" t="s">
        <v>891</v>
      </c>
      <c r="S29" s="1" t="s">
        <v>75</v>
      </c>
      <c r="T29" s="1" t="s">
        <v>803</v>
      </c>
      <c r="U29" s="1" t="s">
        <v>804</v>
      </c>
      <c r="V29" s="1" t="s">
        <v>805</v>
      </c>
    </row>
    <row r="30" s="1" customFormat="1" spans="1:22">
      <c r="A30" s="1" t="s">
        <v>528</v>
      </c>
      <c r="B30" s="1" t="s">
        <v>215</v>
      </c>
      <c r="C30" s="1" t="s">
        <v>529</v>
      </c>
      <c r="D30" s="1" t="s">
        <v>531</v>
      </c>
      <c r="E30" s="1" t="s">
        <v>892</v>
      </c>
      <c r="F30" s="1" t="s">
        <v>215</v>
      </c>
      <c r="G30" s="1" t="s">
        <v>216</v>
      </c>
      <c r="H30" s="1" t="s">
        <v>795</v>
      </c>
      <c r="I30" s="1" t="s">
        <v>893</v>
      </c>
      <c r="J30" s="1" t="s">
        <v>797</v>
      </c>
      <c r="K30" s="1" t="s">
        <v>893</v>
      </c>
      <c r="L30" s="1" t="s">
        <v>893</v>
      </c>
      <c r="M30" s="1" t="s">
        <v>798</v>
      </c>
      <c r="N30" s="1" t="s">
        <v>798</v>
      </c>
      <c r="O30" s="1" t="s">
        <v>799</v>
      </c>
      <c r="P30" s="1" t="s">
        <v>800</v>
      </c>
      <c r="Q30" s="1" t="s">
        <v>801</v>
      </c>
      <c r="R30" s="1" t="s">
        <v>894</v>
      </c>
      <c r="S30" s="1" t="s">
        <v>75</v>
      </c>
      <c r="T30" s="1" t="s">
        <v>803</v>
      </c>
      <c r="U30" s="1" t="s">
        <v>804</v>
      </c>
      <c r="V30" s="1" t="s">
        <v>805</v>
      </c>
    </row>
    <row r="31" s="1" customFormat="1" spans="1:22">
      <c r="A31" s="1" t="s">
        <v>307</v>
      </c>
      <c r="B31" s="1" t="s">
        <v>133</v>
      </c>
      <c r="C31" s="1" t="s">
        <v>308</v>
      </c>
      <c r="D31" s="1" t="s">
        <v>213</v>
      </c>
      <c r="E31" s="1" t="s">
        <v>895</v>
      </c>
      <c r="F31" s="1" t="s">
        <v>215</v>
      </c>
      <c r="G31" s="1" t="s">
        <v>134</v>
      </c>
      <c r="H31" s="1" t="s">
        <v>795</v>
      </c>
      <c r="I31" s="1" t="s">
        <v>896</v>
      </c>
      <c r="J31" s="1" t="s">
        <v>797</v>
      </c>
      <c r="K31" s="1" t="s">
        <v>896</v>
      </c>
      <c r="L31" s="1" t="s">
        <v>896</v>
      </c>
      <c r="M31" s="1" t="s">
        <v>798</v>
      </c>
      <c r="N31" s="1" t="s">
        <v>798</v>
      </c>
      <c r="O31" s="1" t="s">
        <v>799</v>
      </c>
      <c r="P31" s="1" t="s">
        <v>800</v>
      </c>
      <c r="Q31" s="1" t="s">
        <v>801</v>
      </c>
      <c r="R31" s="1" t="s">
        <v>897</v>
      </c>
      <c r="S31" s="1" t="s">
        <v>75</v>
      </c>
      <c r="T31" s="1" t="s">
        <v>803</v>
      </c>
      <c r="U31" s="1" t="s">
        <v>804</v>
      </c>
      <c r="V31" s="1" t="s">
        <v>898</v>
      </c>
    </row>
    <row r="32" s="1" customFormat="1" spans="1:22">
      <c r="A32" s="1" t="s">
        <v>357</v>
      </c>
      <c r="B32" s="1" t="s">
        <v>133</v>
      </c>
      <c r="C32" s="1" t="s">
        <v>358</v>
      </c>
      <c r="D32" s="1" t="s">
        <v>328</v>
      </c>
      <c r="E32" s="1" t="s">
        <v>899</v>
      </c>
      <c r="F32" s="1" t="s">
        <v>215</v>
      </c>
      <c r="G32" s="1" t="s">
        <v>134</v>
      </c>
      <c r="H32" s="1" t="s">
        <v>795</v>
      </c>
      <c r="I32" s="1" t="s">
        <v>900</v>
      </c>
      <c r="J32" s="1" t="s">
        <v>797</v>
      </c>
      <c r="K32" s="1" t="s">
        <v>900</v>
      </c>
      <c r="L32" s="1" t="s">
        <v>900</v>
      </c>
      <c r="M32" s="1" t="s">
        <v>798</v>
      </c>
      <c r="N32" s="1" t="s">
        <v>798</v>
      </c>
      <c r="O32" s="1" t="s">
        <v>799</v>
      </c>
      <c r="P32" s="1" t="s">
        <v>800</v>
      </c>
      <c r="Q32" s="1" t="s">
        <v>801</v>
      </c>
      <c r="R32" s="1" t="s">
        <v>901</v>
      </c>
      <c r="S32" s="1" t="s">
        <v>75</v>
      </c>
      <c r="T32" s="1" t="s">
        <v>803</v>
      </c>
      <c r="U32" s="1" t="s">
        <v>809</v>
      </c>
      <c r="V32" s="1" t="s">
        <v>828</v>
      </c>
    </row>
    <row r="33" s="1" customFormat="1" spans="1:22">
      <c r="A33" s="1" t="s">
        <v>355</v>
      </c>
      <c r="B33" s="1" t="s">
        <v>133</v>
      </c>
      <c r="C33" s="1" t="s">
        <v>356</v>
      </c>
      <c r="D33" s="1" t="s">
        <v>902</v>
      </c>
      <c r="E33" s="1" t="s">
        <v>903</v>
      </c>
      <c r="F33" s="1" t="s">
        <v>215</v>
      </c>
      <c r="G33" s="1" t="s">
        <v>134</v>
      </c>
      <c r="H33" s="1" t="s">
        <v>795</v>
      </c>
      <c r="I33" s="1" t="s">
        <v>904</v>
      </c>
      <c r="J33" s="1" t="s">
        <v>797</v>
      </c>
      <c r="K33" s="1" t="s">
        <v>904</v>
      </c>
      <c r="L33" s="1" t="s">
        <v>904</v>
      </c>
      <c r="M33" s="1" t="s">
        <v>798</v>
      </c>
      <c r="N33" s="1" t="s">
        <v>798</v>
      </c>
      <c r="O33" s="1" t="s">
        <v>799</v>
      </c>
      <c r="P33" s="1" t="s">
        <v>800</v>
      </c>
      <c r="Q33" s="1" t="s">
        <v>801</v>
      </c>
      <c r="R33" s="1" t="s">
        <v>905</v>
      </c>
      <c r="S33" s="1" t="s">
        <v>75</v>
      </c>
      <c r="T33" s="1" t="s">
        <v>803</v>
      </c>
      <c r="U33" s="1" t="s">
        <v>804</v>
      </c>
      <c r="V33" s="1" t="s">
        <v>805</v>
      </c>
    </row>
    <row r="34" s="1" customFormat="1" spans="1:22">
      <c r="A34" s="1" t="s">
        <v>626</v>
      </c>
      <c r="B34" s="1" t="s">
        <v>133</v>
      </c>
      <c r="C34" s="1" t="s">
        <v>627</v>
      </c>
      <c r="D34" s="1" t="s">
        <v>906</v>
      </c>
      <c r="E34" s="1" t="s">
        <v>907</v>
      </c>
      <c r="F34" s="1" t="s">
        <v>135</v>
      </c>
      <c r="G34" s="1" t="s">
        <v>123</v>
      </c>
      <c r="H34" s="1" t="s">
        <v>795</v>
      </c>
      <c r="I34" s="1" t="s">
        <v>908</v>
      </c>
      <c r="J34" s="1" t="s">
        <v>797</v>
      </c>
      <c r="K34" s="1" t="s">
        <v>908</v>
      </c>
      <c r="L34" s="1" t="s">
        <v>908</v>
      </c>
      <c r="M34" s="1" t="s">
        <v>798</v>
      </c>
      <c r="N34" s="1" t="s">
        <v>798</v>
      </c>
      <c r="O34" s="1" t="s">
        <v>799</v>
      </c>
      <c r="P34" s="1" t="s">
        <v>800</v>
      </c>
      <c r="Q34" s="1" t="s">
        <v>801</v>
      </c>
      <c r="R34" s="1" t="s">
        <v>909</v>
      </c>
      <c r="S34" s="1" t="s">
        <v>75</v>
      </c>
      <c r="T34" s="1" t="s">
        <v>803</v>
      </c>
      <c r="U34" s="1" t="s">
        <v>809</v>
      </c>
      <c r="V34" s="1" t="s">
        <v>910</v>
      </c>
    </row>
    <row r="35" s="1" customFormat="1" spans="1:22">
      <c r="A35" s="1" t="s">
        <v>341</v>
      </c>
      <c r="B35" s="1" t="s">
        <v>133</v>
      </c>
      <c r="C35" s="1" t="s">
        <v>342</v>
      </c>
      <c r="D35" s="1" t="s">
        <v>911</v>
      </c>
      <c r="E35" s="1" t="s">
        <v>912</v>
      </c>
      <c r="F35" s="1" t="s">
        <v>133</v>
      </c>
      <c r="G35" s="1" t="s">
        <v>134</v>
      </c>
      <c r="H35" s="1" t="s">
        <v>795</v>
      </c>
      <c r="I35" s="1" t="s">
        <v>913</v>
      </c>
      <c r="J35" s="1" t="s">
        <v>797</v>
      </c>
      <c r="K35" s="1" t="s">
        <v>913</v>
      </c>
      <c r="L35" s="1" t="s">
        <v>913</v>
      </c>
      <c r="M35" s="1" t="s">
        <v>798</v>
      </c>
      <c r="N35" s="1" t="s">
        <v>798</v>
      </c>
      <c r="O35" s="1" t="s">
        <v>799</v>
      </c>
      <c r="P35" s="1" t="s">
        <v>800</v>
      </c>
      <c r="Q35" s="1" t="s">
        <v>801</v>
      </c>
      <c r="R35" s="1" t="s">
        <v>914</v>
      </c>
      <c r="S35" s="1" t="s">
        <v>75</v>
      </c>
      <c r="T35" s="1" t="s">
        <v>803</v>
      </c>
      <c r="U35" s="1" t="s">
        <v>804</v>
      </c>
      <c r="V35" s="1" t="s">
        <v>805</v>
      </c>
    </row>
    <row r="36" s="1" customFormat="1" spans="1:22">
      <c r="A36" s="1" t="s">
        <v>347</v>
      </c>
      <c r="B36" s="1" t="s">
        <v>133</v>
      </c>
      <c r="C36" s="1" t="s">
        <v>348</v>
      </c>
      <c r="D36" s="1" t="s">
        <v>350</v>
      </c>
      <c r="E36" s="1" t="s">
        <v>915</v>
      </c>
      <c r="F36" s="1" t="s">
        <v>215</v>
      </c>
      <c r="G36" s="1" t="s">
        <v>134</v>
      </c>
      <c r="H36" s="1" t="s">
        <v>795</v>
      </c>
      <c r="I36" s="1" t="s">
        <v>916</v>
      </c>
      <c r="J36" s="1" t="s">
        <v>797</v>
      </c>
      <c r="K36" s="1" t="s">
        <v>916</v>
      </c>
      <c r="L36" s="1" t="s">
        <v>916</v>
      </c>
      <c r="M36" s="1" t="s">
        <v>798</v>
      </c>
      <c r="N36" s="1" t="s">
        <v>798</v>
      </c>
      <c r="O36" s="1" t="s">
        <v>799</v>
      </c>
      <c r="P36" s="1" t="s">
        <v>800</v>
      </c>
      <c r="Q36" s="1" t="s">
        <v>801</v>
      </c>
      <c r="R36" s="1" t="s">
        <v>917</v>
      </c>
      <c r="S36" s="1" t="s">
        <v>75</v>
      </c>
      <c r="T36" s="1" t="s">
        <v>803</v>
      </c>
      <c r="U36" s="1" t="s">
        <v>809</v>
      </c>
      <c r="V36" s="1" t="s">
        <v>805</v>
      </c>
    </row>
    <row r="37" s="1" customFormat="1" spans="1:22">
      <c r="A37" s="1" t="s">
        <v>427</v>
      </c>
      <c r="B37" s="1" t="s">
        <v>133</v>
      </c>
      <c r="C37" s="1" t="s">
        <v>428</v>
      </c>
      <c r="D37" s="1" t="s">
        <v>430</v>
      </c>
      <c r="E37" s="1" t="s">
        <v>918</v>
      </c>
      <c r="F37" s="1" t="s">
        <v>215</v>
      </c>
      <c r="G37" s="1" t="s">
        <v>135</v>
      </c>
      <c r="H37" s="1" t="s">
        <v>795</v>
      </c>
      <c r="I37" s="1" t="s">
        <v>919</v>
      </c>
      <c r="J37" s="1" t="s">
        <v>797</v>
      </c>
      <c r="K37" s="1" t="s">
        <v>919</v>
      </c>
      <c r="L37" s="1" t="s">
        <v>919</v>
      </c>
      <c r="M37" s="1" t="s">
        <v>798</v>
      </c>
      <c r="N37" s="1" t="s">
        <v>798</v>
      </c>
      <c r="O37" s="1" t="s">
        <v>799</v>
      </c>
      <c r="P37" s="1" t="s">
        <v>800</v>
      </c>
      <c r="Q37" s="1" t="s">
        <v>801</v>
      </c>
      <c r="R37" s="1" t="s">
        <v>920</v>
      </c>
      <c r="S37" s="1" t="s">
        <v>75</v>
      </c>
      <c r="T37" s="1" t="s">
        <v>803</v>
      </c>
      <c r="U37" s="1" t="s">
        <v>809</v>
      </c>
      <c r="V37" s="1" t="s">
        <v>898</v>
      </c>
    </row>
    <row r="38" s="1" customFormat="1" spans="1:22">
      <c r="A38" s="1" t="s">
        <v>298</v>
      </c>
      <c r="B38" s="1" t="s">
        <v>133</v>
      </c>
      <c r="C38" s="1" t="s">
        <v>299</v>
      </c>
      <c r="D38" s="1" t="s">
        <v>301</v>
      </c>
      <c r="E38" s="1" t="s">
        <v>921</v>
      </c>
      <c r="F38" s="1" t="s">
        <v>133</v>
      </c>
      <c r="G38" s="1" t="s">
        <v>134</v>
      </c>
      <c r="H38" s="1" t="s">
        <v>795</v>
      </c>
      <c r="I38" s="1" t="s">
        <v>922</v>
      </c>
      <c r="J38" s="1" t="s">
        <v>797</v>
      </c>
      <c r="K38" s="1" t="s">
        <v>922</v>
      </c>
      <c r="L38" s="1" t="s">
        <v>922</v>
      </c>
      <c r="M38" s="1" t="s">
        <v>798</v>
      </c>
      <c r="N38" s="1" t="s">
        <v>798</v>
      </c>
      <c r="O38" s="1" t="s">
        <v>799</v>
      </c>
      <c r="P38" s="1" t="s">
        <v>800</v>
      </c>
      <c r="Q38" s="1" t="s">
        <v>801</v>
      </c>
      <c r="R38" s="1" t="s">
        <v>923</v>
      </c>
      <c r="S38" s="1" t="s">
        <v>75</v>
      </c>
      <c r="T38" s="1" t="s">
        <v>803</v>
      </c>
      <c r="U38" s="1" t="s">
        <v>809</v>
      </c>
      <c r="V38" s="1" t="s">
        <v>810</v>
      </c>
    </row>
    <row r="39" s="1" customFormat="1" spans="1:22">
      <c r="A39" s="1" t="s">
        <v>394</v>
      </c>
      <c r="B39" s="1" t="s">
        <v>133</v>
      </c>
      <c r="C39" s="1" t="s">
        <v>395</v>
      </c>
      <c r="D39" s="1" t="s">
        <v>924</v>
      </c>
      <c r="E39" s="1" t="s">
        <v>925</v>
      </c>
      <c r="F39" s="1" t="s">
        <v>134</v>
      </c>
      <c r="G39" s="1" t="s">
        <v>135</v>
      </c>
      <c r="H39" s="1" t="s">
        <v>795</v>
      </c>
      <c r="I39" s="1" t="s">
        <v>926</v>
      </c>
      <c r="J39" s="1" t="s">
        <v>797</v>
      </c>
      <c r="K39" s="1" t="s">
        <v>926</v>
      </c>
      <c r="L39" s="1" t="s">
        <v>926</v>
      </c>
      <c r="M39" s="1" t="s">
        <v>798</v>
      </c>
      <c r="N39" s="1" t="s">
        <v>798</v>
      </c>
      <c r="O39" s="1" t="s">
        <v>799</v>
      </c>
      <c r="P39" s="1" t="s">
        <v>800</v>
      </c>
      <c r="Q39" s="1" t="s">
        <v>801</v>
      </c>
      <c r="R39" s="1" t="s">
        <v>927</v>
      </c>
      <c r="S39" s="1" t="s">
        <v>75</v>
      </c>
      <c r="T39" s="1" t="s">
        <v>803</v>
      </c>
      <c r="U39" s="1" t="s">
        <v>804</v>
      </c>
      <c r="V39" s="1" t="s">
        <v>928</v>
      </c>
    </row>
    <row r="40" s="1" customFormat="1" spans="1:22">
      <c r="A40" s="1" t="s">
        <v>388</v>
      </c>
      <c r="B40" s="1" t="s">
        <v>133</v>
      </c>
      <c r="C40" s="1" t="s">
        <v>389</v>
      </c>
      <c r="D40" s="1" t="s">
        <v>924</v>
      </c>
      <c r="E40" s="1" t="s">
        <v>929</v>
      </c>
      <c r="F40" s="1" t="s">
        <v>134</v>
      </c>
      <c r="G40" s="1" t="s">
        <v>135</v>
      </c>
      <c r="H40" s="1" t="s">
        <v>795</v>
      </c>
      <c r="I40" s="1" t="s">
        <v>930</v>
      </c>
      <c r="J40" s="1" t="s">
        <v>797</v>
      </c>
      <c r="K40" s="1" t="s">
        <v>930</v>
      </c>
      <c r="L40" s="1" t="s">
        <v>930</v>
      </c>
      <c r="M40" s="1" t="s">
        <v>798</v>
      </c>
      <c r="N40" s="1" t="s">
        <v>798</v>
      </c>
      <c r="O40" s="1" t="s">
        <v>799</v>
      </c>
      <c r="P40" s="1" t="s">
        <v>800</v>
      </c>
      <c r="Q40" s="1" t="s">
        <v>801</v>
      </c>
      <c r="R40" s="1" t="s">
        <v>931</v>
      </c>
      <c r="S40" s="1" t="s">
        <v>75</v>
      </c>
      <c r="T40" s="1" t="s">
        <v>803</v>
      </c>
      <c r="U40" s="1" t="s">
        <v>804</v>
      </c>
      <c r="V40" s="1" t="s">
        <v>928</v>
      </c>
    </row>
    <row r="41" s="1" customFormat="1" spans="1:22">
      <c r="A41" s="1" t="s">
        <v>239</v>
      </c>
      <c r="B41" s="1" t="s">
        <v>133</v>
      </c>
      <c r="C41" s="1" t="s">
        <v>240</v>
      </c>
      <c r="D41" s="1" t="s">
        <v>242</v>
      </c>
      <c r="E41" s="1" t="s">
        <v>932</v>
      </c>
      <c r="F41" s="1" t="s">
        <v>133</v>
      </c>
      <c r="G41" s="1" t="s">
        <v>215</v>
      </c>
      <c r="H41" s="1" t="s">
        <v>795</v>
      </c>
      <c r="I41" s="1" t="s">
        <v>933</v>
      </c>
      <c r="J41" s="1" t="s">
        <v>797</v>
      </c>
      <c r="K41" s="1" t="s">
        <v>933</v>
      </c>
      <c r="L41" s="1" t="s">
        <v>933</v>
      </c>
      <c r="M41" s="1" t="s">
        <v>798</v>
      </c>
      <c r="N41" s="1" t="s">
        <v>798</v>
      </c>
      <c r="O41" s="1" t="s">
        <v>799</v>
      </c>
      <c r="P41" s="1" t="s">
        <v>800</v>
      </c>
      <c r="Q41" s="1" t="s">
        <v>801</v>
      </c>
      <c r="R41" s="1" t="s">
        <v>934</v>
      </c>
      <c r="S41" s="1" t="s">
        <v>75</v>
      </c>
      <c r="T41" s="1" t="s">
        <v>803</v>
      </c>
      <c r="U41" s="1" t="s">
        <v>804</v>
      </c>
      <c r="V41" s="1" t="s">
        <v>935</v>
      </c>
    </row>
    <row r="42" s="1" customFormat="1" spans="1:22">
      <c r="A42" s="1" t="s">
        <v>512</v>
      </c>
      <c r="B42" s="1" t="s">
        <v>83</v>
      </c>
      <c r="C42" s="1" t="s">
        <v>513</v>
      </c>
      <c r="D42" s="1" t="s">
        <v>936</v>
      </c>
      <c r="E42" s="1" t="s">
        <v>937</v>
      </c>
      <c r="F42" s="1" t="s">
        <v>135</v>
      </c>
      <c r="G42" s="1" t="s">
        <v>216</v>
      </c>
      <c r="H42" s="1" t="s">
        <v>795</v>
      </c>
      <c r="I42" s="1" t="s">
        <v>938</v>
      </c>
      <c r="J42" s="1" t="s">
        <v>797</v>
      </c>
      <c r="K42" s="1" t="s">
        <v>938</v>
      </c>
      <c r="L42" s="1" t="s">
        <v>938</v>
      </c>
      <c r="M42" s="1" t="s">
        <v>798</v>
      </c>
      <c r="N42" s="1" t="s">
        <v>798</v>
      </c>
      <c r="O42" s="1" t="s">
        <v>799</v>
      </c>
      <c r="P42" s="1" t="s">
        <v>800</v>
      </c>
      <c r="Q42" s="1" t="s">
        <v>801</v>
      </c>
      <c r="R42" s="1" t="s">
        <v>939</v>
      </c>
      <c r="S42" s="1" t="s">
        <v>75</v>
      </c>
      <c r="T42" s="1" t="s">
        <v>803</v>
      </c>
      <c r="U42" s="1" t="s">
        <v>804</v>
      </c>
      <c r="V42" s="1" t="s">
        <v>805</v>
      </c>
    </row>
    <row r="43" s="1" customFormat="1" spans="1:22">
      <c r="A43" s="1" t="s">
        <v>149</v>
      </c>
      <c r="B43" s="1" t="s">
        <v>83</v>
      </c>
      <c r="C43" s="1" t="s">
        <v>150</v>
      </c>
      <c r="D43" s="1" t="s">
        <v>940</v>
      </c>
      <c r="E43" s="1" t="s">
        <v>941</v>
      </c>
      <c r="F43" s="1" t="s">
        <v>83</v>
      </c>
      <c r="G43" s="1" t="s">
        <v>133</v>
      </c>
      <c r="H43" s="1" t="s">
        <v>795</v>
      </c>
      <c r="I43" s="1" t="s">
        <v>942</v>
      </c>
      <c r="J43" s="1" t="s">
        <v>797</v>
      </c>
      <c r="K43" s="1" t="s">
        <v>942</v>
      </c>
      <c r="L43" s="1" t="s">
        <v>942</v>
      </c>
      <c r="M43" s="1" t="s">
        <v>798</v>
      </c>
      <c r="N43" s="1" t="s">
        <v>798</v>
      </c>
      <c r="O43" s="1" t="s">
        <v>799</v>
      </c>
      <c r="P43" s="1" t="s">
        <v>800</v>
      </c>
      <c r="Q43" s="1" t="s">
        <v>801</v>
      </c>
      <c r="R43" s="1" t="s">
        <v>943</v>
      </c>
      <c r="S43" s="1" t="s">
        <v>75</v>
      </c>
      <c r="T43" s="1" t="s">
        <v>803</v>
      </c>
      <c r="U43" s="1" t="s">
        <v>809</v>
      </c>
      <c r="V43" s="1" t="s">
        <v>898</v>
      </c>
    </row>
    <row r="44" s="1" customFormat="1" spans="1:22">
      <c r="A44" s="1" t="s">
        <v>264</v>
      </c>
      <c r="B44" s="1" t="s">
        <v>83</v>
      </c>
      <c r="C44" s="1" t="s">
        <v>265</v>
      </c>
      <c r="D44" s="1" t="s">
        <v>902</v>
      </c>
      <c r="E44" s="1" t="s">
        <v>903</v>
      </c>
      <c r="F44" s="1" t="s">
        <v>133</v>
      </c>
      <c r="G44" s="1" t="s">
        <v>215</v>
      </c>
      <c r="H44" s="1" t="s">
        <v>795</v>
      </c>
      <c r="I44" s="1" t="s">
        <v>904</v>
      </c>
      <c r="J44" s="1" t="s">
        <v>797</v>
      </c>
      <c r="K44" s="1" t="s">
        <v>904</v>
      </c>
      <c r="L44" s="1" t="s">
        <v>904</v>
      </c>
      <c r="M44" s="1" t="s">
        <v>798</v>
      </c>
      <c r="N44" s="1" t="s">
        <v>798</v>
      </c>
      <c r="O44" s="1" t="s">
        <v>799</v>
      </c>
      <c r="P44" s="1" t="s">
        <v>800</v>
      </c>
      <c r="Q44" s="1" t="s">
        <v>801</v>
      </c>
      <c r="R44" s="1" t="s">
        <v>944</v>
      </c>
      <c r="S44" s="1" t="s">
        <v>75</v>
      </c>
      <c r="T44" s="1" t="s">
        <v>803</v>
      </c>
      <c r="U44" s="1" t="s">
        <v>804</v>
      </c>
      <c r="V44" s="1" t="s">
        <v>805</v>
      </c>
    </row>
    <row r="45" s="1" customFormat="1" spans="1:22">
      <c r="A45" s="1" t="s">
        <v>312</v>
      </c>
      <c r="B45" s="1" t="s">
        <v>83</v>
      </c>
      <c r="C45" s="1" t="s">
        <v>313</v>
      </c>
      <c r="D45" s="1" t="s">
        <v>315</v>
      </c>
      <c r="E45" s="1" t="s">
        <v>945</v>
      </c>
      <c r="F45" s="1" t="s">
        <v>215</v>
      </c>
      <c r="G45" s="1" t="s">
        <v>134</v>
      </c>
      <c r="H45" s="1" t="s">
        <v>795</v>
      </c>
      <c r="I45" s="1" t="s">
        <v>946</v>
      </c>
      <c r="J45" s="1" t="s">
        <v>797</v>
      </c>
      <c r="K45" s="1" t="s">
        <v>946</v>
      </c>
      <c r="L45" s="1" t="s">
        <v>946</v>
      </c>
      <c r="M45" s="1" t="s">
        <v>798</v>
      </c>
      <c r="N45" s="1" t="s">
        <v>798</v>
      </c>
      <c r="O45" s="1" t="s">
        <v>799</v>
      </c>
      <c r="P45" s="1" t="s">
        <v>800</v>
      </c>
      <c r="Q45" s="1" t="s">
        <v>801</v>
      </c>
      <c r="R45" s="1" t="s">
        <v>947</v>
      </c>
      <c r="S45" s="1" t="s">
        <v>75</v>
      </c>
      <c r="T45" s="1" t="s">
        <v>803</v>
      </c>
      <c r="U45" s="1" t="s">
        <v>809</v>
      </c>
      <c r="V45" s="1" t="s">
        <v>810</v>
      </c>
    </row>
    <row r="46" s="1" customFormat="1" spans="1:22">
      <c r="A46" s="1" t="s">
        <v>325</v>
      </c>
      <c r="B46" s="1" t="s">
        <v>83</v>
      </c>
      <c r="C46" s="1" t="s">
        <v>326</v>
      </c>
      <c r="D46" s="1" t="s">
        <v>328</v>
      </c>
      <c r="E46" s="1" t="s">
        <v>948</v>
      </c>
      <c r="F46" s="1" t="s">
        <v>83</v>
      </c>
      <c r="G46" s="1" t="s">
        <v>134</v>
      </c>
      <c r="H46" s="1" t="s">
        <v>795</v>
      </c>
      <c r="I46" s="1" t="s">
        <v>949</v>
      </c>
      <c r="J46" s="1" t="s">
        <v>797</v>
      </c>
      <c r="K46" s="1" t="s">
        <v>949</v>
      </c>
      <c r="L46" s="1" t="s">
        <v>949</v>
      </c>
      <c r="M46" s="1" t="s">
        <v>798</v>
      </c>
      <c r="N46" s="1" t="s">
        <v>798</v>
      </c>
      <c r="O46" s="1" t="s">
        <v>799</v>
      </c>
      <c r="P46" s="1" t="s">
        <v>800</v>
      </c>
      <c r="Q46" s="1" t="s">
        <v>801</v>
      </c>
      <c r="R46" s="1" t="s">
        <v>950</v>
      </c>
      <c r="S46" s="1" t="s">
        <v>75</v>
      </c>
      <c r="T46" s="1" t="s">
        <v>803</v>
      </c>
      <c r="U46" s="1" t="s">
        <v>809</v>
      </c>
      <c r="V46" s="1" t="s">
        <v>828</v>
      </c>
    </row>
    <row r="47" s="1" customFormat="1" spans="1:22">
      <c r="A47" s="1" t="s">
        <v>334</v>
      </c>
      <c r="B47" s="1" t="s">
        <v>83</v>
      </c>
      <c r="C47" s="1" t="s">
        <v>335</v>
      </c>
      <c r="D47" s="1" t="s">
        <v>328</v>
      </c>
      <c r="E47" s="1" t="s">
        <v>951</v>
      </c>
      <c r="F47" s="1" t="s">
        <v>83</v>
      </c>
      <c r="G47" s="1" t="s">
        <v>134</v>
      </c>
      <c r="H47" s="1" t="s">
        <v>795</v>
      </c>
      <c r="I47" s="1" t="s">
        <v>952</v>
      </c>
      <c r="J47" s="1" t="s">
        <v>797</v>
      </c>
      <c r="K47" s="1" t="s">
        <v>952</v>
      </c>
      <c r="L47" s="1" t="s">
        <v>952</v>
      </c>
      <c r="M47" s="1" t="s">
        <v>798</v>
      </c>
      <c r="N47" s="1" t="s">
        <v>798</v>
      </c>
      <c r="O47" s="1" t="s">
        <v>799</v>
      </c>
      <c r="P47" s="1" t="s">
        <v>800</v>
      </c>
      <c r="Q47" s="1" t="s">
        <v>801</v>
      </c>
      <c r="R47" s="1" t="s">
        <v>953</v>
      </c>
      <c r="S47" s="1" t="s">
        <v>75</v>
      </c>
      <c r="T47" s="1" t="s">
        <v>803</v>
      </c>
      <c r="U47" s="1" t="s">
        <v>809</v>
      </c>
      <c r="V47" s="1" t="s">
        <v>828</v>
      </c>
    </row>
    <row r="48" s="1" customFormat="1" spans="1:22">
      <c r="A48" s="1" t="s">
        <v>193</v>
      </c>
      <c r="B48" s="1" t="s">
        <v>83</v>
      </c>
      <c r="C48" s="1" t="s">
        <v>194</v>
      </c>
      <c r="D48" s="1" t="s">
        <v>844</v>
      </c>
      <c r="E48" s="1" t="s">
        <v>954</v>
      </c>
      <c r="F48" s="1" t="s">
        <v>83</v>
      </c>
      <c r="G48" s="1" t="s">
        <v>133</v>
      </c>
      <c r="H48" s="1" t="s">
        <v>795</v>
      </c>
      <c r="I48" s="1" t="s">
        <v>955</v>
      </c>
      <c r="J48" s="1" t="s">
        <v>797</v>
      </c>
      <c r="K48" s="1" t="s">
        <v>955</v>
      </c>
      <c r="L48" s="1" t="s">
        <v>955</v>
      </c>
      <c r="M48" s="1" t="s">
        <v>798</v>
      </c>
      <c r="N48" s="1" t="s">
        <v>798</v>
      </c>
      <c r="O48" s="1" t="s">
        <v>799</v>
      </c>
      <c r="P48" s="1" t="s">
        <v>800</v>
      </c>
      <c r="Q48" s="1" t="s">
        <v>801</v>
      </c>
      <c r="R48" s="1" t="s">
        <v>956</v>
      </c>
      <c r="S48" s="1" t="s">
        <v>75</v>
      </c>
      <c r="T48" s="1" t="s">
        <v>803</v>
      </c>
      <c r="U48" s="1" t="s">
        <v>804</v>
      </c>
      <c r="V48" s="1" t="s">
        <v>805</v>
      </c>
    </row>
    <row r="49" s="1" customFormat="1" spans="1:22">
      <c r="A49" s="1" t="s">
        <v>230</v>
      </c>
      <c r="B49" s="1" t="s">
        <v>113</v>
      </c>
      <c r="C49" s="1" t="s">
        <v>231</v>
      </c>
      <c r="D49" s="1" t="s">
        <v>233</v>
      </c>
      <c r="E49" s="1" t="s">
        <v>957</v>
      </c>
      <c r="F49" s="1" t="s">
        <v>83</v>
      </c>
      <c r="G49" s="1" t="s">
        <v>215</v>
      </c>
      <c r="H49" s="1" t="s">
        <v>795</v>
      </c>
      <c r="I49" s="1" t="s">
        <v>958</v>
      </c>
      <c r="J49" s="1" t="s">
        <v>797</v>
      </c>
      <c r="K49" s="1" t="s">
        <v>958</v>
      </c>
      <c r="L49" s="1" t="s">
        <v>958</v>
      </c>
      <c r="M49" s="1" t="s">
        <v>798</v>
      </c>
      <c r="N49" s="1" t="s">
        <v>798</v>
      </c>
      <c r="O49" s="1" t="s">
        <v>799</v>
      </c>
      <c r="P49" s="1" t="s">
        <v>800</v>
      </c>
      <c r="Q49" s="1" t="s">
        <v>801</v>
      </c>
      <c r="R49" s="1" t="s">
        <v>959</v>
      </c>
      <c r="S49" s="1" t="s">
        <v>75</v>
      </c>
      <c r="T49" s="1" t="s">
        <v>803</v>
      </c>
      <c r="U49" s="1" t="s">
        <v>809</v>
      </c>
      <c r="V49" s="1" t="s">
        <v>810</v>
      </c>
    </row>
    <row r="50" s="1" customFormat="1" spans="1:22">
      <c r="A50" s="1" t="s">
        <v>400</v>
      </c>
      <c r="B50" s="1" t="s">
        <v>205</v>
      </c>
      <c r="C50" s="1" t="s">
        <v>401</v>
      </c>
      <c r="D50" s="1" t="s">
        <v>403</v>
      </c>
      <c r="E50" s="1" t="s">
        <v>960</v>
      </c>
      <c r="F50" s="1" t="s">
        <v>134</v>
      </c>
      <c r="G50" s="1" t="s">
        <v>135</v>
      </c>
      <c r="H50" s="1" t="s">
        <v>795</v>
      </c>
      <c r="I50" s="1" t="s">
        <v>961</v>
      </c>
      <c r="J50" s="1" t="s">
        <v>797</v>
      </c>
      <c r="K50" s="1" t="s">
        <v>961</v>
      </c>
      <c r="L50" s="1" t="s">
        <v>961</v>
      </c>
      <c r="M50" s="1" t="s">
        <v>798</v>
      </c>
      <c r="N50" s="1" t="s">
        <v>798</v>
      </c>
      <c r="O50" s="1" t="s">
        <v>799</v>
      </c>
      <c r="P50" s="1" t="s">
        <v>800</v>
      </c>
      <c r="Q50" s="1" t="s">
        <v>801</v>
      </c>
      <c r="R50" s="1" t="s">
        <v>962</v>
      </c>
      <c r="S50" s="1" t="s">
        <v>75</v>
      </c>
      <c r="T50" s="1" t="s">
        <v>803</v>
      </c>
      <c r="U50" s="1" t="s">
        <v>809</v>
      </c>
      <c r="V50" s="1" t="s">
        <v>810</v>
      </c>
    </row>
    <row r="51" s="1" customFormat="1" spans="1:22">
      <c r="A51" s="1" t="s">
        <v>417</v>
      </c>
      <c r="B51" s="1" t="s">
        <v>422</v>
      </c>
      <c r="C51" s="1" t="s">
        <v>418</v>
      </c>
      <c r="D51" s="1" t="s">
        <v>420</v>
      </c>
      <c r="E51" s="1" t="s">
        <v>963</v>
      </c>
      <c r="F51" s="1" t="s">
        <v>83</v>
      </c>
      <c r="G51" s="1" t="s">
        <v>135</v>
      </c>
      <c r="H51" s="1" t="s">
        <v>795</v>
      </c>
      <c r="I51" s="1" t="s">
        <v>964</v>
      </c>
      <c r="J51" s="1" t="s">
        <v>797</v>
      </c>
      <c r="K51" s="1" t="s">
        <v>964</v>
      </c>
      <c r="L51" s="1" t="s">
        <v>964</v>
      </c>
      <c r="M51" s="1" t="s">
        <v>798</v>
      </c>
      <c r="N51" s="1" t="s">
        <v>798</v>
      </c>
      <c r="O51" s="1" t="s">
        <v>799</v>
      </c>
      <c r="P51" s="1" t="s">
        <v>800</v>
      </c>
      <c r="Q51" s="1" t="s">
        <v>801</v>
      </c>
      <c r="R51" s="1" t="s">
        <v>965</v>
      </c>
      <c r="S51" s="1" t="s">
        <v>75</v>
      </c>
      <c r="T51" s="1" t="s">
        <v>803</v>
      </c>
      <c r="U51" s="1" t="s">
        <v>809</v>
      </c>
      <c r="V51" s="1" t="s">
        <v>810</v>
      </c>
    </row>
    <row r="52" s="1" customFormat="1" spans="1:22">
      <c r="A52" s="1" t="s">
        <v>467</v>
      </c>
      <c r="B52" s="1" t="s">
        <v>472</v>
      </c>
      <c r="C52" s="1" t="s">
        <v>468</v>
      </c>
      <c r="D52" s="1" t="s">
        <v>470</v>
      </c>
      <c r="E52" s="1" t="s">
        <v>966</v>
      </c>
      <c r="F52" s="1" t="s">
        <v>135</v>
      </c>
      <c r="G52" s="1" t="s">
        <v>216</v>
      </c>
      <c r="H52" s="1" t="s">
        <v>795</v>
      </c>
      <c r="I52" s="1" t="s">
        <v>967</v>
      </c>
      <c r="J52" s="1" t="s">
        <v>797</v>
      </c>
      <c r="K52" s="1" t="s">
        <v>967</v>
      </c>
      <c r="L52" s="1" t="s">
        <v>967</v>
      </c>
      <c r="M52" s="1" t="s">
        <v>798</v>
      </c>
      <c r="N52" s="1" t="s">
        <v>798</v>
      </c>
      <c r="O52" s="1" t="s">
        <v>799</v>
      </c>
      <c r="P52" s="1" t="s">
        <v>800</v>
      </c>
      <c r="Q52" s="1" t="s">
        <v>801</v>
      </c>
      <c r="R52" s="1" t="s">
        <v>968</v>
      </c>
      <c r="S52" s="1" t="s">
        <v>75</v>
      </c>
      <c r="T52" s="1" t="s">
        <v>803</v>
      </c>
      <c r="U52" s="1" t="s">
        <v>809</v>
      </c>
      <c r="V52" s="1" t="s">
        <v>810</v>
      </c>
    </row>
    <row r="53" s="1" customFormat="1" spans="1:22">
      <c r="A53" s="1" t="s">
        <v>656</v>
      </c>
      <c r="B53" s="1" t="s">
        <v>472</v>
      </c>
      <c r="C53" s="1" t="s">
        <v>657</v>
      </c>
      <c r="D53" s="1" t="s">
        <v>659</v>
      </c>
      <c r="E53" s="1" t="s">
        <v>969</v>
      </c>
      <c r="F53" s="1" t="s">
        <v>133</v>
      </c>
      <c r="G53" s="1" t="s">
        <v>123</v>
      </c>
      <c r="H53" s="1" t="s">
        <v>795</v>
      </c>
      <c r="I53" s="1" t="s">
        <v>970</v>
      </c>
      <c r="J53" s="1" t="s">
        <v>797</v>
      </c>
      <c r="K53" s="1" t="s">
        <v>970</v>
      </c>
      <c r="L53" s="1" t="s">
        <v>970</v>
      </c>
      <c r="M53" s="1" t="s">
        <v>798</v>
      </c>
      <c r="N53" s="1" t="s">
        <v>798</v>
      </c>
      <c r="O53" s="1" t="s">
        <v>799</v>
      </c>
      <c r="P53" s="1" t="s">
        <v>800</v>
      </c>
      <c r="Q53" s="1" t="s">
        <v>801</v>
      </c>
      <c r="R53" s="1" t="s">
        <v>971</v>
      </c>
      <c r="S53" s="1" t="s">
        <v>75</v>
      </c>
      <c r="T53" s="1" t="s">
        <v>803</v>
      </c>
      <c r="U53" s="1" t="s">
        <v>809</v>
      </c>
      <c r="V53" s="1" t="s">
        <v>805</v>
      </c>
    </row>
    <row r="54" s="1" customFormat="1" spans="1:22">
      <c r="A54" s="1" t="s">
        <v>649</v>
      </c>
      <c r="B54" s="1" t="s">
        <v>82</v>
      </c>
      <c r="C54" s="1" t="s">
        <v>650</v>
      </c>
      <c r="D54" s="1" t="s">
        <v>936</v>
      </c>
      <c r="E54" s="1" t="s">
        <v>972</v>
      </c>
      <c r="F54" s="1" t="s">
        <v>216</v>
      </c>
      <c r="G54" s="1" t="s">
        <v>123</v>
      </c>
      <c r="H54" s="1" t="s">
        <v>795</v>
      </c>
      <c r="I54" s="1" t="s">
        <v>973</v>
      </c>
      <c r="J54" s="1" t="s">
        <v>797</v>
      </c>
      <c r="K54" s="1" t="s">
        <v>973</v>
      </c>
      <c r="L54" s="1" t="s">
        <v>973</v>
      </c>
      <c r="M54" s="1" t="s">
        <v>798</v>
      </c>
      <c r="N54" s="1" t="s">
        <v>798</v>
      </c>
      <c r="O54" s="1" t="s">
        <v>799</v>
      </c>
      <c r="P54" s="1" t="s">
        <v>800</v>
      </c>
      <c r="Q54" s="1" t="s">
        <v>801</v>
      </c>
      <c r="R54" s="1" t="s">
        <v>974</v>
      </c>
      <c r="S54" s="1" t="s">
        <v>75</v>
      </c>
      <c r="T54" s="1" t="s">
        <v>803</v>
      </c>
      <c r="U54" s="1" t="s">
        <v>804</v>
      </c>
      <c r="V54" s="1" t="s">
        <v>805</v>
      </c>
    </row>
    <row r="55" s="1" customFormat="1" spans="1:22">
      <c r="A55" s="1" t="s">
        <v>321</v>
      </c>
      <c r="B55" s="1" t="s">
        <v>113</v>
      </c>
      <c r="C55" s="1" t="s">
        <v>322</v>
      </c>
      <c r="D55" s="1" t="s">
        <v>975</v>
      </c>
      <c r="E55" s="1" t="s">
        <v>976</v>
      </c>
      <c r="F55" s="1" t="s">
        <v>133</v>
      </c>
      <c r="G55" s="1" t="s">
        <v>134</v>
      </c>
      <c r="H55" s="1" t="s">
        <v>795</v>
      </c>
      <c r="I55" s="1" t="s">
        <v>977</v>
      </c>
      <c r="J55" s="1" t="s">
        <v>797</v>
      </c>
      <c r="K55" s="1" t="s">
        <v>977</v>
      </c>
      <c r="L55" s="1" t="s">
        <v>977</v>
      </c>
      <c r="M55" s="1" t="s">
        <v>798</v>
      </c>
      <c r="N55" s="1" t="s">
        <v>798</v>
      </c>
      <c r="O55" s="1" t="s">
        <v>799</v>
      </c>
      <c r="P55" s="1" t="s">
        <v>800</v>
      </c>
      <c r="Q55" s="1" t="s">
        <v>801</v>
      </c>
      <c r="R55" s="1" t="s">
        <v>978</v>
      </c>
      <c r="S55" s="1" t="s">
        <v>75</v>
      </c>
      <c r="T55" s="1" t="s">
        <v>803</v>
      </c>
      <c r="U55" s="1" t="s">
        <v>804</v>
      </c>
      <c r="V55" s="1" t="s">
        <v>805</v>
      </c>
    </row>
    <row r="56" s="1" customFormat="1" spans="1:22">
      <c r="A56" s="1" t="s">
        <v>89</v>
      </c>
      <c r="B56" s="1" t="s">
        <v>94</v>
      </c>
      <c r="C56" s="1" t="s">
        <v>90</v>
      </c>
      <c r="D56" s="1" t="s">
        <v>975</v>
      </c>
      <c r="E56" s="1" t="s">
        <v>979</v>
      </c>
      <c r="F56" s="1" t="s">
        <v>82</v>
      </c>
      <c r="G56" s="1" t="s">
        <v>83</v>
      </c>
      <c r="H56" s="1" t="s">
        <v>795</v>
      </c>
      <c r="I56" s="1" t="s">
        <v>977</v>
      </c>
      <c r="J56" s="1" t="s">
        <v>797</v>
      </c>
      <c r="K56" s="1" t="s">
        <v>977</v>
      </c>
      <c r="L56" s="1" t="s">
        <v>977</v>
      </c>
      <c r="M56" s="1" t="s">
        <v>798</v>
      </c>
      <c r="N56" s="1" t="s">
        <v>798</v>
      </c>
      <c r="O56" s="1" t="s">
        <v>799</v>
      </c>
      <c r="P56" s="1" t="s">
        <v>800</v>
      </c>
      <c r="Q56" s="1" t="s">
        <v>801</v>
      </c>
      <c r="R56" s="1" t="s">
        <v>980</v>
      </c>
      <c r="S56" s="1" t="s">
        <v>75</v>
      </c>
      <c r="T56" s="1" t="s">
        <v>803</v>
      </c>
      <c r="U56" s="1" t="s">
        <v>804</v>
      </c>
      <c r="V56" s="1" t="s">
        <v>805</v>
      </c>
    </row>
    <row r="57" s="1" customFormat="1" spans="1:22">
      <c r="A57" s="1" t="s">
        <v>200</v>
      </c>
      <c r="B57" s="1" t="s">
        <v>205</v>
      </c>
      <c r="C57" s="1" t="s">
        <v>201</v>
      </c>
      <c r="D57" s="1" t="s">
        <v>203</v>
      </c>
      <c r="E57" s="1" t="s">
        <v>981</v>
      </c>
      <c r="F57" s="1" t="s">
        <v>94</v>
      </c>
      <c r="G57" s="1" t="s">
        <v>133</v>
      </c>
      <c r="H57" s="1" t="s">
        <v>795</v>
      </c>
      <c r="I57" s="1" t="s">
        <v>982</v>
      </c>
      <c r="J57" s="1" t="s">
        <v>797</v>
      </c>
      <c r="K57" s="1" t="s">
        <v>982</v>
      </c>
      <c r="L57" s="1" t="s">
        <v>982</v>
      </c>
      <c r="M57" s="1" t="s">
        <v>798</v>
      </c>
      <c r="N57" s="1" t="s">
        <v>798</v>
      </c>
      <c r="O57" s="1" t="s">
        <v>799</v>
      </c>
      <c r="P57" s="1" t="s">
        <v>800</v>
      </c>
      <c r="Q57" s="1" t="s">
        <v>801</v>
      </c>
      <c r="R57" s="1" t="s">
        <v>983</v>
      </c>
      <c r="S57" s="1" t="s">
        <v>75</v>
      </c>
      <c r="T57" s="1" t="s">
        <v>803</v>
      </c>
      <c r="U57" s="1" t="s">
        <v>809</v>
      </c>
      <c r="V57" s="1" t="s">
        <v>984</v>
      </c>
    </row>
    <row r="58" s="1" customFormat="1" spans="1:22">
      <c r="A58" s="1" t="s">
        <v>139</v>
      </c>
      <c r="B58" s="1" t="s">
        <v>144</v>
      </c>
      <c r="C58" s="1" t="s">
        <v>140</v>
      </c>
      <c r="D58" s="1" t="s">
        <v>142</v>
      </c>
      <c r="E58" s="1" t="s">
        <v>985</v>
      </c>
      <c r="F58" s="1" t="s">
        <v>83</v>
      </c>
      <c r="G58" s="1" t="s">
        <v>133</v>
      </c>
      <c r="H58" s="1" t="s">
        <v>795</v>
      </c>
      <c r="I58" s="1" t="s">
        <v>986</v>
      </c>
      <c r="J58" s="1" t="s">
        <v>797</v>
      </c>
      <c r="K58" s="1" t="s">
        <v>986</v>
      </c>
      <c r="L58" s="1" t="s">
        <v>986</v>
      </c>
      <c r="M58" s="1" t="s">
        <v>798</v>
      </c>
      <c r="N58" s="1" t="s">
        <v>798</v>
      </c>
      <c r="O58" s="1" t="s">
        <v>799</v>
      </c>
      <c r="P58" s="1" t="s">
        <v>800</v>
      </c>
      <c r="Q58" s="1" t="s">
        <v>801</v>
      </c>
      <c r="R58" s="1" t="s">
        <v>987</v>
      </c>
      <c r="S58" s="1" t="s">
        <v>75</v>
      </c>
      <c r="T58" s="1" t="s">
        <v>803</v>
      </c>
      <c r="U58" s="1" t="s">
        <v>809</v>
      </c>
      <c r="V58" s="1" t="s">
        <v>910</v>
      </c>
    </row>
    <row r="59" s="1" customFormat="1" spans="1:22">
      <c r="A59" s="1" t="s">
        <v>167</v>
      </c>
      <c r="B59" s="1" t="s">
        <v>172</v>
      </c>
      <c r="C59" s="1" t="s">
        <v>168</v>
      </c>
      <c r="D59" s="1" t="s">
        <v>170</v>
      </c>
      <c r="E59" s="1" t="s">
        <v>988</v>
      </c>
      <c r="F59" s="1" t="s">
        <v>82</v>
      </c>
      <c r="G59" s="1" t="s">
        <v>133</v>
      </c>
      <c r="H59" s="1" t="s">
        <v>795</v>
      </c>
      <c r="I59" s="1" t="s">
        <v>989</v>
      </c>
      <c r="J59" s="1" t="s">
        <v>797</v>
      </c>
      <c r="K59" s="1" t="s">
        <v>989</v>
      </c>
      <c r="L59" s="1" t="s">
        <v>989</v>
      </c>
      <c r="M59" s="1" t="s">
        <v>798</v>
      </c>
      <c r="N59" s="1" t="s">
        <v>798</v>
      </c>
      <c r="O59" s="1" t="s">
        <v>799</v>
      </c>
      <c r="P59" s="1" t="s">
        <v>800</v>
      </c>
      <c r="Q59" s="1" t="s">
        <v>801</v>
      </c>
      <c r="R59" s="1" t="s">
        <v>990</v>
      </c>
      <c r="S59" s="1" t="s">
        <v>75</v>
      </c>
      <c r="T59" s="1" t="s">
        <v>803</v>
      </c>
      <c r="U59" s="1" t="s">
        <v>809</v>
      </c>
      <c r="V59" s="1" t="s">
        <v>805</v>
      </c>
    </row>
    <row r="60" s="1" customFormat="1" spans="1:22">
      <c r="A60" s="1" t="s">
        <v>99</v>
      </c>
      <c r="B60" s="1" t="s">
        <v>81</v>
      </c>
      <c r="C60" s="1" t="s">
        <v>100</v>
      </c>
      <c r="D60" s="1" t="s">
        <v>102</v>
      </c>
      <c r="E60" s="1" t="s">
        <v>991</v>
      </c>
      <c r="F60" s="1" t="s">
        <v>81</v>
      </c>
      <c r="G60" s="1" t="s">
        <v>83</v>
      </c>
      <c r="H60" s="1" t="s">
        <v>795</v>
      </c>
      <c r="I60" s="1" t="s">
        <v>992</v>
      </c>
      <c r="J60" s="1" t="s">
        <v>797</v>
      </c>
      <c r="K60" s="1" t="s">
        <v>992</v>
      </c>
      <c r="L60" s="1" t="s">
        <v>992</v>
      </c>
      <c r="M60" s="1" t="s">
        <v>798</v>
      </c>
      <c r="N60" s="1" t="s">
        <v>798</v>
      </c>
      <c r="O60" s="1" t="s">
        <v>799</v>
      </c>
      <c r="P60" s="1" t="s">
        <v>800</v>
      </c>
      <c r="Q60" s="1" t="s">
        <v>801</v>
      </c>
      <c r="R60" s="1" t="s">
        <v>993</v>
      </c>
      <c r="S60" s="1" t="s">
        <v>75</v>
      </c>
      <c r="T60" s="1" t="s">
        <v>803</v>
      </c>
      <c r="U60" s="1" t="s">
        <v>804</v>
      </c>
      <c r="V60" s="1" t="s">
        <v>805</v>
      </c>
    </row>
    <row r="61" s="1" customFormat="1" spans="1:22">
      <c r="A61" s="1" t="s">
        <v>409</v>
      </c>
      <c r="B61" s="1" t="s">
        <v>81</v>
      </c>
      <c r="C61" s="1" t="s">
        <v>410</v>
      </c>
      <c r="D61" s="1" t="s">
        <v>412</v>
      </c>
      <c r="E61" s="1" t="s">
        <v>994</v>
      </c>
      <c r="F61" s="1" t="s">
        <v>113</v>
      </c>
      <c r="G61" s="1" t="s">
        <v>135</v>
      </c>
      <c r="H61" s="1" t="s">
        <v>795</v>
      </c>
      <c r="I61" s="1" t="s">
        <v>995</v>
      </c>
      <c r="J61" s="1" t="s">
        <v>797</v>
      </c>
      <c r="K61" s="1" t="s">
        <v>995</v>
      </c>
      <c r="L61" s="1" t="s">
        <v>995</v>
      </c>
      <c r="M61" s="1" t="s">
        <v>798</v>
      </c>
      <c r="N61" s="1" t="s">
        <v>798</v>
      </c>
      <c r="O61" s="1" t="s">
        <v>799</v>
      </c>
      <c r="P61" s="1" t="s">
        <v>800</v>
      </c>
      <c r="Q61" s="1" t="s">
        <v>801</v>
      </c>
      <c r="R61" s="1" t="s">
        <v>996</v>
      </c>
      <c r="S61" s="1" t="s">
        <v>75</v>
      </c>
      <c r="T61" s="1" t="s">
        <v>803</v>
      </c>
      <c r="U61" s="1" t="s">
        <v>809</v>
      </c>
      <c r="V61" s="1" t="s">
        <v>810</v>
      </c>
    </row>
    <row r="62" s="1" customFormat="1" spans="1:22">
      <c r="A62" s="1" t="s">
        <v>185</v>
      </c>
      <c r="B62" s="1" t="s">
        <v>113</v>
      </c>
      <c r="C62" s="1" t="s">
        <v>186</v>
      </c>
      <c r="D62" s="1" t="s">
        <v>844</v>
      </c>
      <c r="E62" s="1" t="s">
        <v>997</v>
      </c>
      <c r="F62" s="1" t="s">
        <v>83</v>
      </c>
      <c r="G62" s="1" t="s">
        <v>133</v>
      </c>
      <c r="H62" s="1" t="s">
        <v>795</v>
      </c>
      <c r="I62" s="1" t="s">
        <v>846</v>
      </c>
      <c r="J62" s="1" t="s">
        <v>797</v>
      </c>
      <c r="K62" s="1" t="s">
        <v>846</v>
      </c>
      <c r="L62" s="1" t="s">
        <v>846</v>
      </c>
      <c r="M62" s="1" t="s">
        <v>798</v>
      </c>
      <c r="N62" s="1" t="s">
        <v>798</v>
      </c>
      <c r="O62" s="1" t="s">
        <v>799</v>
      </c>
      <c r="P62" s="1" t="s">
        <v>800</v>
      </c>
      <c r="Q62" s="1" t="s">
        <v>801</v>
      </c>
      <c r="R62" s="1" t="s">
        <v>998</v>
      </c>
      <c r="S62" s="1" t="s">
        <v>75</v>
      </c>
      <c r="T62" s="1" t="s">
        <v>803</v>
      </c>
      <c r="U62" s="1" t="s">
        <v>804</v>
      </c>
      <c r="V62" s="1" t="s">
        <v>805</v>
      </c>
    </row>
    <row r="63" s="1" customFormat="1" spans="1:22">
      <c r="A63" s="1" t="s">
        <v>72</v>
      </c>
      <c r="B63" s="1" t="s">
        <v>81</v>
      </c>
      <c r="C63" s="1" t="s">
        <v>73</v>
      </c>
      <c r="D63" s="1" t="s">
        <v>78</v>
      </c>
      <c r="E63" s="1" t="s">
        <v>999</v>
      </c>
      <c r="F63" s="1" t="s">
        <v>82</v>
      </c>
      <c r="G63" s="1" t="s">
        <v>83</v>
      </c>
      <c r="H63" s="1" t="s">
        <v>795</v>
      </c>
      <c r="I63" s="1" t="s">
        <v>1000</v>
      </c>
      <c r="J63" s="1" t="s">
        <v>797</v>
      </c>
      <c r="K63" s="1" t="s">
        <v>1000</v>
      </c>
      <c r="L63" s="1" t="s">
        <v>1000</v>
      </c>
      <c r="M63" s="1" t="s">
        <v>798</v>
      </c>
      <c r="N63" s="1" t="s">
        <v>798</v>
      </c>
      <c r="O63" s="1" t="s">
        <v>799</v>
      </c>
      <c r="P63" s="1" t="s">
        <v>800</v>
      </c>
      <c r="Q63" s="1" t="s">
        <v>801</v>
      </c>
      <c r="R63" s="1" t="s">
        <v>1001</v>
      </c>
      <c r="S63" s="1" t="s">
        <v>75</v>
      </c>
      <c r="T63" s="1" t="s">
        <v>803</v>
      </c>
      <c r="U63" s="1" t="s">
        <v>804</v>
      </c>
      <c r="V63" s="1" t="s">
        <v>935</v>
      </c>
    </row>
    <row r="64" s="1" customFormat="1" spans="1:22">
      <c r="A64" s="1" t="s">
        <v>176</v>
      </c>
      <c r="B64" s="1" t="s">
        <v>81</v>
      </c>
      <c r="C64" s="1" t="s">
        <v>177</v>
      </c>
      <c r="D64" s="1" t="s">
        <v>911</v>
      </c>
      <c r="E64" s="1" t="s">
        <v>1002</v>
      </c>
      <c r="F64" s="1" t="s">
        <v>82</v>
      </c>
      <c r="G64" s="1" t="s">
        <v>133</v>
      </c>
      <c r="H64" s="1" t="s">
        <v>795</v>
      </c>
      <c r="I64" s="1" t="s">
        <v>1003</v>
      </c>
      <c r="J64" s="1" t="s">
        <v>797</v>
      </c>
      <c r="K64" s="1" t="s">
        <v>1003</v>
      </c>
      <c r="L64" s="1" t="s">
        <v>1003</v>
      </c>
      <c r="M64" s="1" t="s">
        <v>798</v>
      </c>
      <c r="N64" s="1" t="s">
        <v>798</v>
      </c>
      <c r="O64" s="1" t="s">
        <v>799</v>
      </c>
      <c r="P64" s="1" t="s">
        <v>800</v>
      </c>
      <c r="Q64" s="1" t="s">
        <v>801</v>
      </c>
      <c r="R64" s="1" t="s">
        <v>1004</v>
      </c>
      <c r="S64" s="1" t="s">
        <v>75</v>
      </c>
      <c r="T64" s="1" t="s">
        <v>803</v>
      </c>
      <c r="U64" s="1" t="s">
        <v>804</v>
      </c>
      <c r="V64" s="1" t="s">
        <v>805</v>
      </c>
    </row>
    <row r="65" s="1" customFormat="1" spans="1:22">
      <c r="A65" s="1" t="s">
        <v>257</v>
      </c>
      <c r="B65" s="1" t="s">
        <v>82</v>
      </c>
      <c r="C65" s="1" t="s">
        <v>258</v>
      </c>
      <c r="D65" s="1" t="s">
        <v>911</v>
      </c>
      <c r="E65" s="1" t="s">
        <v>1005</v>
      </c>
      <c r="F65" s="1" t="s">
        <v>113</v>
      </c>
      <c r="G65" s="1" t="s">
        <v>215</v>
      </c>
      <c r="H65" s="1" t="s">
        <v>795</v>
      </c>
      <c r="I65" s="1" t="s">
        <v>1006</v>
      </c>
      <c r="J65" s="1" t="s">
        <v>797</v>
      </c>
      <c r="K65" s="1" t="s">
        <v>1006</v>
      </c>
      <c r="L65" s="1" t="s">
        <v>1006</v>
      </c>
      <c r="M65" s="1" t="s">
        <v>798</v>
      </c>
      <c r="N65" s="1" t="s">
        <v>798</v>
      </c>
      <c r="O65" s="1" t="s">
        <v>799</v>
      </c>
      <c r="P65" s="1" t="s">
        <v>800</v>
      </c>
      <c r="Q65" s="1" t="s">
        <v>801</v>
      </c>
      <c r="R65" s="1" t="s">
        <v>1007</v>
      </c>
      <c r="S65" s="1" t="s">
        <v>75</v>
      </c>
      <c r="T65" s="1" t="s">
        <v>803</v>
      </c>
      <c r="U65" s="1" t="s">
        <v>809</v>
      </c>
      <c r="V65" s="1" t="s">
        <v>805</v>
      </c>
    </row>
    <row r="66" s="1" customFormat="1" spans="1:22">
      <c r="A66" s="1" t="s">
        <v>378</v>
      </c>
      <c r="B66" s="1" t="s">
        <v>383</v>
      </c>
      <c r="C66" s="1" t="s">
        <v>379</v>
      </c>
      <c r="D66" s="1" t="s">
        <v>1008</v>
      </c>
      <c r="E66" s="1" t="s">
        <v>1009</v>
      </c>
      <c r="F66" s="1" t="s">
        <v>133</v>
      </c>
      <c r="G66" s="1" t="s">
        <v>135</v>
      </c>
      <c r="H66" s="1" t="s">
        <v>795</v>
      </c>
      <c r="I66" s="1" t="s">
        <v>1010</v>
      </c>
      <c r="J66" s="1" t="s">
        <v>797</v>
      </c>
      <c r="K66" s="1" t="s">
        <v>1010</v>
      </c>
      <c r="L66" s="1" t="s">
        <v>1010</v>
      </c>
      <c r="M66" s="1" t="s">
        <v>798</v>
      </c>
      <c r="N66" s="1" t="s">
        <v>798</v>
      </c>
      <c r="O66" s="1" t="s">
        <v>799</v>
      </c>
      <c r="P66" s="1" t="s">
        <v>800</v>
      </c>
      <c r="Q66" s="1" t="s">
        <v>801</v>
      </c>
      <c r="R66" s="1" t="s">
        <v>1011</v>
      </c>
      <c r="S66" s="1" t="s">
        <v>75</v>
      </c>
      <c r="T66" s="1" t="s">
        <v>803</v>
      </c>
      <c r="U66" s="1" t="s">
        <v>809</v>
      </c>
      <c r="V66" s="1" t="s">
        <v>1012</v>
      </c>
    </row>
    <row r="67" s="1" customFormat="1" spans="1:22">
      <c r="A67" s="1" t="s">
        <v>108</v>
      </c>
      <c r="B67" s="1" t="s">
        <v>113</v>
      </c>
      <c r="C67" s="1" t="s">
        <v>109</v>
      </c>
      <c r="D67" s="1" t="s">
        <v>111</v>
      </c>
      <c r="E67" s="1" t="s">
        <v>1013</v>
      </c>
      <c r="F67" s="1" t="s">
        <v>113</v>
      </c>
      <c r="G67" s="1" t="s">
        <v>83</v>
      </c>
      <c r="H67" s="1" t="s">
        <v>795</v>
      </c>
      <c r="I67" s="1" t="s">
        <v>1014</v>
      </c>
      <c r="J67" s="1" t="s">
        <v>797</v>
      </c>
      <c r="K67" s="1" t="s">
        <v>1014</v>
      </c>
      <c r="L67" s="1" t="s">
        <v>1014</v>
      </c>
      <c r="M67" s="1" t="s">
        <v>798</v>
      </c>
      <c r="N67" s="1" t="s">
        <v>798</v>
      </c>
      <c r="O67" s="1" t="s">
        <v>799</v>
      </c>
      <c r="P67" s="1" t="s">
        <v>800</v>
      </c>
      <c r="Q67" s="1" t="s">
        <v>801</v>
      </c>
      <c r="R67" s="1" t="s">
        <v>1015</v>
      </c>
      <c r="S67" s="1" t="s">
        <v>75</v>
      </c>
      <c r="T67" s="1" t="s">
        <v>803</v>
      </c>
      <c r="U67" s="1" t="s">
        <v>809</v>
      </c>
      <c r="V67" s="1" t="s">
        <v>828</v>
      </c>
    </row>
    <row r="68" s="1" customFormat="1" spans="1:22">
      <c r="A68" s="1" t="s">
        <v>288</v>
      </c>
      <c r="B68" s="1" t="s">
        <v>293</v>
      </c>
      <c r="C68" s="1" t="s">
        <v>289</v>
      </c>
      <c r="D68" s="1" t="s">
        <v>291</v>
      </c>
      <c r="E68" s="1" t="s">
        <v>1016</v>
      </c>
      <c r="F68" s="1" t="s">
        <v>83</v>
      </c>
      <c r="G68" s="1" t="s">
        <v>215</v>
      </c>
      <c r="H68" s="1" t="s">
        <v>795</v>
      </c>
      <c r="I68" s="1" t="s">
        <v>1017</v>
      </c>
      <c r="J68" s="1" t="s">
        <v>797</v>
      </c>
      <c r="K68" s="1" t="s">
        <v>1017</v>
      </c>
      <c r="L68" s="1" t="s">
        <v>1017</v>
      </c>
      <c r="M68" s="1" t="s">
        <v>798</v>
      </c>
      <c r="N68" s="1" t="s">
        <v>798</v>
      </c>
      <c r="O68" s="1" t="s">
        <v>799</v>
      </c>
      <c r="P68" s="1" t="s">
        <v>800</v>
      </c>
      <c r="Q68" s="1" t="s">
        <v>801</v>
      </c>
      <c r="R68" s="1" t="s">
        <v>1018</v>
      </c>
      <c r="S68" s="1" t="s">
        <v>75</v>
      </c>
      <c r="T68" s="1" t="s">
        <v>803</v>
      </c>
      <c r="U68" s="1" t="s">
        <v>809</v>
      </c>
      <c r="V68" s="1" t="s">
        <v>1019</v>
      </c>
    </row>
    <row r="69" s="1" customFormat="1" spans="1:22">
      <c r="A69" s="1" t="s">
        <v>248</v>
      </c>
      <c r="B69" s="1" t="s">
        <v>82</v>
      </c>
      <c r="C69" s="1" t="s">
        <v>249</v>
      </c>
      <c r="D69" s="1" t="s">
        <v>251</v>
      </c>
      <c r="E69" s="1" t="s">
        <v>1020</v>
      </c>
      <c r="F69" s="1" t="s">
        <v>133</v>
      </c>
      <c r="G69" s="1" t="s">
        <v>215</v>
      </c>
      <c r="H69" s="1" t="s">
        <v>795</v>
      </c>
      <c r="I69" s="1" t="s">
        <v>1021</v>
      </c>
      <c r="J69" s="1" t="s">
        <v>797</v>
      </c>
      <c r="K69" s="1" t="s">
        <v>1021</v>
      </c>
      <c r="L69" s="1" t="s">
        <v>1021</v>
      </c>
      <c r="M69" s="1" t="s">
        <v>798</v>
      </c>
      <c r="N69" s="1" t="s">
        <v>798</v>
      </c>
      <c r="O69" s="1" t="s">
        <v>799</v>
      </c>
      <c r="P69" s="1" t="s">
        <v>800</v>
      </c>
      <c r="Q69" s="1" t="s">
        <v>801</v>
      </c>
      <c r="R69" s="1" t="s">
        <v>1022</v>
      </c>
      <c r="S69" s="1" t="s">
        <v>75</v>
      </c>
      <c r="T69" s="1" t="s">
        <v>803</v>
      </c>
      <c r="U69" s="1" t="s">
        <v>809</v>
      </c>
      <c r="V69" s="1" t="s">
        <v>805</v>
      </c>
    </row>
    <row r="70" s="1" customFormat="1" spans="1:22">
      <c r="A70" s="1" t="s">
        <v>672</v>
      </c>
      <c r="B70" s="1" t="s">
        <v>677</v>
      </c>
      <c r="C70" s="1" t="s">
        <v>673</v>
      </c>
      <c r="D70" s="1" t="s">
        <v>675</v>
      </c>
      <c r="E70" s="1" t="s">
        <v>1023</v>
      </c>
      <c r="F70" s="1" t="s">
        <v>215</v>
      </c>
      <c r="G70" s="1" t="s">
        <v>123</v>
      </c>
      <c r="H70" s="1" t="s">
        <v>795</v>
      </c>
      <c r="I70" s="1" t="s">
        <v>1024</v>
      </c>
      <c r="J70" s="1" t="s">
        <v>797</v>
      </c>
      <c r="K70" s="1" t="s">
        <v>1024</v>
      </c>
      <c r="L70" s="1" t="s">
        <v>1024</v>
      </c>
      <c r="M70" s="1" t="s">
        <v>798</v>
      </c>
      <c r="N70" s="1" t="s">
        <v>798</v>
      </c>
      <c r="O70" s="1" t="s">
        <v>799</v>
      </c>
      <c r="P70" s="1" t="s">
        <v>800</v>
      </c>
      <c r="Q70" s="1" t="s">
        <v>801</v>
      </c>
      <c r="R70" s="1" t="s">
        <v>1025</v>
      </c>
      <c r="S70" s="1" t="s">
        <v>75</v>
      </c>
      <c r="T70" s="1" t="s">
        <v>803</v>
      </c>
      <c r="U70" s="1" t="s">
        <v>804</v>
      </c>
      <c r="V70" s="1" t="s">
        <v>805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2022-11-01T03:15:59Z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B3E4938AF2AF460E9889008E5036A5A0</vt:lpwstr>
  </property>
</Properties>
</file>