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<sst xmlns="http://schemas.openxmlformats.org/spreadsheetml/2006/main" count="115" uniqueCount="87">
  <si>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</si>
  <si>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</si>
  <si>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</si>
  <si>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</si>
  <si>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</si>
  <si>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</si>
  <si>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</si>
  <si>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</si>
  <si>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</si>
  <si>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</si>
  <si>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</si>
  <si>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</si>
  <si>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</si>
  <si>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</si>
  <si>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</si>
  <si>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</si>
  <si>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</si>
  <si>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</si>
  <si>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</si>
  <si>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</si>
  <si>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</si>
  <si>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</si>
  <si>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</si>
  <si>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</si>
  <si>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</si>
  <si>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999221459451801	</t>
  </si>
  <si>
    <t>Ctrip</t>
  </si>
  <si>
    <t>正常</t>
  </si>
  <si>
    <t>[梅州]梅州麓湖山酒店(67856423)</t>
  </si>
  <si>
    <t>豪华大床房&lt;双人入住&gt;&lt;升级特惠&gt;&lt;双早&gt;&lt;新高价值日历房套餐&gt;&lt;新酒店礼盒&gt;</t>
  </si>
  <si>
    <t>CNY</t>
  </si>
  <si>
    <t>罗振声</t>
  </si>
  <si>
    <t>CA363221101CNY</t>
  </si>
  <si>
    <t>未提现</t>
  </si>
  <si>
    <t>携程开票</t>
  </si>
  <si>
    <t xml:space="preserve">	</t>
  </si>
  <si>
    <t xml:space="preserve">999221462482609	</t>
  </si>
  <si>
    <t>邹冬丽</t>
  </si>
  <si>
    <t xml:space="preserve">1662703	</t>
  </si>
  <si>
    <t xml:space="preserve">999221466019701	</t>
  </si>
  <si>
    <t>[沈阳]沈阳盛捷和平服务公寓(67322014)</t>
  </si>
  <si>
    <t>一房豪华套房&lt;双人入住&gt;&lt;内宾&gt;&lt;预付&gt;&lt;无早&gt;</t>
  </si>
  <si>
    <t>唐骞</t>
  </si>
  <si>
    <t xml:space="preserve">2742769	</t>
  </si>
  <si>
    <t xml:space="preserve">51220SE004893	</t>
  </si>
  <si>
    <t>，</t>
  </si>
  <si>
    <t>202210151408450021</t>
  </si>
  <si>
    <t>202210152108240069</t>
  </si>
  <si>
    <t>A221101095029481</t>
  </si>
  <si>
    <t>房集：i221101095248 722.1元</t>
  </si>
  <si>
    <t>CNY / HKD 当前参考汇率: 1.070748476</t>
  </si>
  <si>
    <t>总计： 1055.4 CNY/
1130.07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</si>
  <si>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</si>
  <si>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</si>
  <si>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</si>
  <si>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</si>
  <si>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</si>
  <si>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</si>
  <si>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</si>
  <si>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</si>
  <si>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</si>
  <si>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</si>
  <si>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</si>
  <si>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</si>
  <si>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</si>
  <si>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</si>
  <si>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</si>
  <si>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</si>
  <si>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</si>
  <si>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</si>
  <si>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</si>
  <si>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2022-10-16</t>
  </si>
  <si>
    <t>2742769</t>
  </si>
  <si>
    <t>沈阳盛捷和平服务公寓</t>
  </si>
  <si>
    <t>2022-10-17</t>
  </si>
  <si>
    <t>退房日周结</t>
  </si>
  <si>
    <t>333.30</t>
  </si>
  <si>
    <t>RMB</t>
  </si>
  <si>
    <t>0</t>
  </si>
  <si>
    <t>0.00</t>
  </si>
  <si>
    <t>携程国内直连(DD)</t>
  </si>
  <si>
    <t>01.011249</t>
  </si>
  <si>
    <t>2022-10-16 12:35:45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</si>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</sst>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13</xdr:col>
      <xdr:colOff>581025</xdr:colOff>
      <xdr:row>52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153650" cy="500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44850</v>
      </c>
      <c r="G2" s="6">
        <v>44851</v>
      </c>
      <c r="H2" s="4">
        <v>1</v>
      </c>
      <c r="I2" s="4">
        <v>1</v>
      </c>
      <c r="J2" s="4">
        <v>1</v>
      </c>
      <c r="K2" s="4" t="s">
        <v>30</v>
      </c>
      <c r="L2" s="4">
        <v>373.5</v>
      </c>
      <c r="M2" s="4">
        <v>373.5</v>
      </c>
      <c r="N2" s="4" t="s">
        <v>31</v>
      </c>
      <c r="O2" s="4" t="s">
        <v>32</v>
      </c>
      <c r="P2" s="4" t="s">
        <v>33</v>
      </c>
      <c r="Q2" s="4">
        <v>0</v>
      </c>
      <c r="R2" s="7">
        <v>44849</v>
      </c>
      <c r="S2" s="6">
        <v>44866</v>
      </c>
      <c r="T2" s="4" t="s">
        <v>34</v>
      </c>
      <c r="U2" s="4">
        <v>373.5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44850</v>
      </c>
      <c r="G3" s="6">
        <v>44851</v>
      </c>
      <c r="H3" s="4">
        <v>1</v>
      </c>
      <c r="I3" s="4">
        <v>1</v>
      </c>
      <c r="J3" s="4">
        <v>1</v>
      </c>
      <c r="K3" s="4" t="s">
        <v>30</v>
      </c>
      <c r="L3" s="4">
        <v>348.6</v>
      </c>
      <c r="M3" s="4">
        <v>348.6</v>
      </c>
      <c r="N3" s="4" t="s">
        <v>37</v>
      </c>
      <c r="O3" s="4" t="s">
        <v>32</v>
      </c>
      <c r="P3" s="4" t="s">
        <v>33</v>
      </c>
      <c r="Q3" s="4">
        <v>0</v>
      </c>
      <c r="R3" s="7">
        <v>44849</v>
      </c>
      <c r="S3" s="6">
        <v>44866</v>
      </c>
      <c r="T3" s="4" t="s">
        <v>34</v>
      </c>
      <c r="U3" s="4">
        <v>348.6</v>
      </c>
      <c r="V3" s="4">
        <v>0</v>
      </c>
      <c r="W3" s="4">
        <v>0</v>
      </c>
      <c r="X3" s="4" t="s">
        <v>35</v>
      </c>
      <c r="Y3" s="4" t="s">
        <v>38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40</v>
      </c>
      <c r="E4" s="4" t="s">
        <v>41</v>
      </c>
      <c r="F4" s="6">
        <v>44850</v>
      </c>
      <c r="G4" s="6">
        <v>44851</v>
      </c>
      <c r="H4" s="4">
        <v>1</v>
      </c>
      <c r="I4" s="4">
        <v>1</v>
      </c>
      <c r="J4" s="4">
        <v>1</v>
      </c>
      <c r="K4" s="4" t="s">
        <v>30</v>
      </c>
      <c r="L4" s="4">
        <v>333.3</v>
      </c>
      <c r="M4" s="4">
        <v>333.3</v>
      </c>
      <c r="N4" s="4" t="s">
        <v>42</v>
      </c>
      <c r="O4" s="4" t="s">
        <v>32</v>
      </c>
      <c r="P4" s="4" t="s">
        <v>33</v>
      </c>
      <c r="Q4" s="4">
        <v>0</v>
      </c>
      <c r="R4" s="7">
        <v>44850</v>
      </c>
      <c r="S4" s="6">
        <v>44866</v>
      </c>
      <c r="T4" s="4" t="s">
        <v>34</v>
      </c>
      <c r="U4" s="4">
        <v>333.3</v>
      </c>
      <c r="V4" s="4">
        <v>0</v>
      </c>
      <c r="W4" s="4">
        <v>0</v>
      </c>
      <c r="X4" s="4" t="s">
        <v>43</v>
      </c>
      <c r="Y4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1" sqref="A11:F14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10">
      <c r="A2" s="5">
        <v>999221459451801</v>
      </c>
      <c r="B2" s="6">
        <v>44850</v>
      </c>
      <c r="C2" s="6">
        <v>44851</v>
      </c>
      <c r="D2" s="4">
        <v>373.5</v>
      </c>
      <c r="E2" s="4">
        <v>373.5</v>
      </c>
      <c r="F2" s="8" t="s">
        <v>46</v>
      </c>
      <c r="G2" s="4">
        <f>D2-E2</f>
        <v>0</v>
      </c>
      <c r="H2" s="4" t="str">
        <f>$H$1&amp;F2</f>
        <v>，202210151408450021</v>
      </c>
      <c r="I2" s="4" t="e">
        <f>VLOOKUP(A2,HOP!A:U,21,0)</f>
        <v>#N/A</v>
      </c>
      <c r="J2" s="4">
        <v>10.15</v>
      </c>
    </row>
    <row r="3" s="4" customFormat="1" spans="1:10">
      <c r="A3" s="5">
        <v>999221462482609</v>
      </c>
      <c r="B3" s="6">
        <v>44850</v>
      </c>
      <c r="C3" s="6">
        <v>44851</v>
      </c>
      <c r="D3" s="4">
        <v>348.6</v>
      </c>
      <c r="E3" s="4">
        <v>348.6</v>
      </c>
      <c r="F3" s="8" t="s">
        <v>47</v>
      </c>
      <c r="G3" s="4">
        <f>D3-E3</f>
        <v>0</v>
      </c>
      <c r="H3" s="4" t="str">
        <f>$H$1&amp;F3</f>
        <v>，202210152108240069</v>
      </c>
      <c r="I3" s="4" t="e">
        <f>VLOOKUP(A3,HOP!A:U,21,0)</f>
        <v>#N/A</v>
      </c>
      <c r="J3" s="4">
        <v>10.15</v>
      </c>
    </row>
    <row r="4" s="4" customFormat="1" spans="1:9">
      <c r="A4" s="5">
        <v>999221466019701</v>
      </c>
      <c r="B4" s="6">
        <v>44850</v>
      </c>
      <c r="C4" s="6">
        <v>44851</v>
      </c>
      <c r="D4" s="4">
        <v>333.3</v>
      </c>
      <c r="E4" s="4" t="str">
        <f>VLOOKUP(A4,HOP!A:L,12,0)</f>
        <v>333.30</v>
      </c>
      <c r="F4" s="4" t="str">
        <f>VLOOKUP(A4,HOP!A:C,3,0)</f>
        <v>2742769</v>
      </c>
      <c r="G4" s="4">
        <f>D4-E4</f>
        <v>0</v>
      </c>
      <c r="H4" s="4" t="str">
        <f>$H$1&amp;F4</f>
        <v>，2742769</v>
      </c>
      <c r="I4" s="4" t="str">
        <f>VLOOKUP(A4,HOP!A:U,21,0)</f>
        <v>直连</v>
      </c>
    </row>
    <row r="6" spans="4:4">
      <c r="D6" s="4">
        <f>SUM(D2:D5)</f>
        <v>1055.4</v>
      </c>
    </row>
    <row r="11" spans="1:5">
      <c r="A11" s="4" t="s">
        <v>48</v>
      </c>
      <c r="D11" s="4">
        <v>333.3</v>
      </c>
      <c r="E11" s="4">
        <v>356.88</v>
      </c>
    </row>
    <row r="12" spans="1:5">
      <c r="A12" s="4" t="s">
        <v>49</v>
      </c>
      <c r="D12" s="4">
        <v>722.1</v>
      </c>
      <c r="E12" s="4">
        <v>773.19</v>
      </c>
    </row>
    <row r="13" spans="1:5">
      <c r="A13" s="4" t="s">
        <v>50</v>
      </c>
      <c r="D13" s="4">
        <f>SUM(D11:D12)</f>
        <v>1055.4</v>
      </c>
      <c r="E13" s="4">
        <f>SUM(E11:E12)</f>
        <v>1130.07</v>
      </c>
    </row>
    <row r="14" spans="1:1">
      <c r="A14" s="4" t="s">
        <v>51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  <c r="U1" s="2" t="s">
        <v>69</v>
      </c>
      <c r="V1" s="2" t="s">
        <v>70</v>
      </c>
    </row>
    <row r="2" s="1" customFormat="1" spans="1:22">
      <c r="A2" s="3">
        <v>999221466019701</v>
      </c>
      <c r="B2" s="1" t="s">
        <v>71</v>
      </c>
      <c r="C2" s="1" t="s">
        <v>72</v>
      </c>
      <c r="D2" s="1" t="s">
        <v>73</v>
      </c>
      <c r="E2" s="1" t="s">
        <v>42</v>
      </c>
      <c r="F2" s="1" t="s">
        <v>71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 t="s">
        <v>85</v>
      </c>
      <c r="V2" s="1" t="s">
        <v>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2022-11-01T01:39:17Z</dcterms:created>
  <dcterms:modified xsi:type="dcterms:W3CDTF">2022-11-01T01:51:52Z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B1C7CBD0AD8443C286A526692ED2B714</vt:lpwstr>
  </property>
  <property fmtid="{D5CDD505-2E9C-101B-9397-08002B2CF9AE}" pid="3" name="KSOProductBuildVer">
    <vt:lpwstr>2052-11.1.0.12598</vt:lpwstr>
  </property>
</Properties>
</file>