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<sst xmlns="http://schemas.openxmlformats.org/spreadsheetml/2006/main" count="211" uniqueCount="107">
  <si>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</si>
  <si>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</si>
  <si>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</si>
  <si>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</si>
  <si>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</si>
  <si>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</si>
  <si>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</si>
  <si>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</si>
  <si>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</si>
  <si>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</si>
  <si>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</si>
  <si>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</si>
  <si>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</si>
  <si>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</si>
  <si>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</si>
  <si>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</si>
  <si>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</si>
  <si>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</si>
  <si>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</si>
  <si>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</si>
  <si>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</si>
  <si>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</si>
  <si>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</si>
  <si>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</si>
  <si>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</si>
  <si>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999221597526517	</t>
  </si>
  <si>
    <t>Ctrip</t>
  </si>
  <si>
    <t>正常</t>
  </si>
  <si>
    <t>[厦门]厦门会展中心海景别墅亚朵酒店(65111876)</t>
  </si>
  <si>
    <t>行政大床房&lt;双人入住&gt;&lt;内宾&gt;&lt;预付&gt;&lt;单早&gt;</t>
  </si>
  <si>
    <t>CNY</t>
  </si>
  <si>
    <t>易德阳</t>
  </si>
  <si>
    <t>CA11323221101CNY</t>
  </si>
  <si>
    <t>未提现</t>
  </si>
  <si>
    <t>携程开票</t>
  </si>
  <si>
    <t xml:space="preserve">2762356	</t>
  </si>
  <si>
    <t xml:space="preserve">	</t>
  </si>
  <si>
    <t xml:space="preserve">999221600298270	</t>
  </si>
  <si>
    <t>[嘉鱼]城市便捷酒店（嘉鱼发展大道店）(83294393)</t>
  </si>
  <si>
    <t>标准大床房&lt;双人入住&gt;&lt;内宾&gt;&lt;预付&gt;&lt;无早&gt;</t>
  </si>
  <si>
    <t>万胜锋</t>
  </si>
  <si>
    <t xml:space="preserve">2762994	</t>
  </si>
  <si>
    <t xml:space="preserve">999221607798275	</t>
  </si>
  <si>
    <t>[成都]城市便捷酒店(成都警官学院地铁站店)(72841206)</t>
  </si>
  <si>
    <t>特惠大床房&lt;双人入住&gt;&lt;内宾&gt;&lt;预付&gt;&lt;无早&gt;</t>
  </si>
  <si>
    <t>侯亚峰</t>
  </si>
  <si>
    <t xml:space="preserve">2764026	</t>
  </si>
  <si>
    <t xml:space="preserve">999221607805331	</t>
  </si>
  <si>
    <t>[东莞]城市便捷酒店(东莞万江华南MALL店)(71643369)</t>
  </si>
  <si>
    <t>商务大床房&lt;双人入住&gt;&lt;内宾&gt;&lt;预付&gt;&lt;无早&gt;</t>
  </si>
  <si>
    <t>余俊峰</t>
  </si>
  <si>
    <t xml:space="preserve">2764028	</t>
  </si>
  <si>
    <t xml:space="preserve">999221608031115	</t>
  </si>
  <si>
    <t xml:space="preserve">2764065	</t>
  </si>
  <si>
    <t>取消</t>
  </si>
  <si>
    <t>，</t>
  </si>
  <si>
    <t>A221101102938481</t>
  </si>
  <si>
    <t>CNY / HKD 当前参考汇率: 1.069489747</t>
  </si>
  <si>
    <t>总计： 969 CNY/
1036.34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</si>
  <si>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</si>
  <si>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</si>
  <si>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</si>
  <si>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</si>
  <si>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</si>
  <si>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</si>
  <si>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</si>
  <si>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</si>
  <si>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</si>
  <si>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</si>
  <si>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</si>
  <si>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</si>
  <si>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</si>
  <si>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</si>
  <si>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</si>
  <si>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</si>
  <si>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</si>
  <si>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</si>
  <si>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</si>
  <si>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2022-10-28</t>
  </si>
  <si>
    <t>2764028</t>
  </si>
  <si>
    <t>城市便捷酒店(东莞万江华南MALL店)</t>
  </si>
  <si>
    <t>2022-10-29</t>
  </si>
  <si>
    <t>退房日月结</t>
  </si>
  <si>
    <t>152.72</t>
  </si>
  <si>
    <t>RMB</t>
  </si>
  <si>
    <t>0</t>
  </si>
  <si>
    <t>0.00</t>
  </si>
  <si>
    <t>携程汇智国内直连</t>
  </si>
  <si>
    <t>1861</t>
  </si>
  <si>
    <t>2022-10-28 20:11:34</t>
  </si>
  <si>
    <t>否</t>
  </si>
  <si>
    <t>汇智国际旅游发展有限公司</t>
  </si>
  <si>
    <t>直连</t>
  </si>
  <si>
    <t>中国</t>
  </si>
  <si>
    <t>2022-10-27</t>
  </si>
  <si>
    <t>2762356</t>
  </si>
  <si>
    <t>厦门会展中心海景别墅亚朵酒店</t>
  </si>
  <si>
    <t>465.73</t>
  </si>
  <si>
    <t>2022-10-27 20:32:27</t>
  </si>
  <si>
    <t>2762994</t>
  </si>
  <si>
    <t>城市便捷酒店（嘉鱼发展大道店）</t>
  </si>
  <si>
    <t>143.50</t>
  </si>
  <si>
    <t>2022-10-28 09:39:55</t>
  </si>
  <si>
    <t>2764065</t>
  </si>
  <si>
    <t>城市便捷酒店(成都警官学院地铁站店)</t>
  </si>
  <si>
    <t>207.05</t>
  </si>
  <si>
    <t>2022-10-28 20:35:25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</si>
</sst>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285750</xdr:colOff>
      <xdr:row>49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8583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44862</v>
      </c>
      <c r="G2" s="6">
        <v>44863</v>
      </c>
      <c r="H2" s="4">
        <v>1</v>
      </c>
      <c r="I2" s="4">
        <v>1</v>
      </c>
      <c r="J2" s="4">
        <v>1</v>
      </c>
      <c r="K2" s="4" t="s">
        <v>30</v>
      </c>
      <c r="L2" s="4">
        <v>465.73</v>
      </c>
      <c r="M2" s="4">
        <v>465.73</v>
      </c>
      <c r="N2" s="4" t="s">
        <v>31</v>
      </c>
      <c r="O2" s="4" t="s">
        <v>32</v>
      </c>
      <c r="P2" s="4" t="s">
        <v>33</v>
      </c>
      <c r="Q2" s="4">
        <v>0</v>
      </c>
      <c r="R2" s="7">
        <v>44861</v>
      </c>
      <c r="S2" s="6">
        <v>44866</v>
      </c>
      <c r="T2" s="4" t="s">
        <v>34</v>
      </c>
      <c r="U2" s="4">
        <v>465.73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44862</v>
      </c>
      <c r="G3" s="6">
        <v>44863</v>
      </c>
      <c r="H3" s="4">
        <v>1</v>
      </c>
      <c r="I3" s="4">
        <v>1</v>
      </c>
      <c r="J3" s="4">
        <v>1</v>
      </c>
      <c r="K3" s="4" t="s">
        <v>30</v>
      </c>
      <c r="L3" s="4">
        <v>143.5</v>
      </c>
      <c r="M3" s="4">
        <v>143.5</v>
      </c>
      <c r="N3" s="4" t="s">
        <v>40</v>
      </c>
      <c r="O3" s="4" t="s">
        <v>32</v>
      </c>
      <c r="P3" s="4" t="s">
        <v>33</v>
      </c>
      <c r="Q3" s="4">
        <v>0</v>
      </c>
      <c r="R3" s="7">
        <v>44862</v>
      </c>
      <c r="S3" s="6">
        <v>44866</v>
      </c>
      <c r="T3" s="4" t="s">
        <v>34</v>
      </c>
      <c r="U3" s="4">
        <v>143.5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44862</v>
      </c>
      <c r="G4" s="6">
        <v>44863</v>
      </c>
      <c r="H4" s="4">
        <v>1</v>
      </c>
      <c r="I4" s="4">
        <v>1</v>
      </c>
      <c r="J4" s="4">
        <v>1</v>
      </c>
      <c r="K4" s="4" t="s">
        <v>30</v>
      </c>
      <c r="L4" s="4">
        <v>168.1</v>
      </c>
      <c r="M4" s="4">
        <v>168.1</v>
      </c>
      <c r="N4" s="4" t="s">
        <v>45</v>
      </c>
      <c r="O4" s="4" t="s">
        <v>32</v>
      </c>
      <c r="P4" s="4" t="s">
        <v>33</v>
      </c>
      <c r="Q4" s="4">
        <v>0</v>
      </c>
      <c r="R4" s="7">
        <v>44862</v>
      </c>
      <c r="S4" s="6">
        <v>44866</v>
      </c>
      <c r="T4" s="4" t="s">
        <v>34</v>
      </c>
      <c r="U4" s="4">
        <v>168.1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44862</v>
      </c>
      <c r="G5" s="6">
        <v>44863</v>
      </c>
      <c r="H5" s="4">
        <v>1</v>
      </c>
      <c r="I5" s="4">
        <v>1</v>
      </c>
      <c r="J5" s="4">
        <v>1</v>
      </c>
      <c r="K5" s="4" t="s">
        <v>30</v>
      </c>
      <c r="L5" s="4">
        <v>152.72</v>
      </c>
      <c r="M5" s="4">
        <v>152.72</v>
      </c>
      <c r="N5" s="4" t="s">
        <v>50</v>
      </c>
      <c r="O5" s="4" t="s">
        <v>32</v>
      </c>
      <c r="P5" s="4" t="s">
        <v>33</v>
      </c>
      <c r="Q5" s="4">
        <v>0</v>
      </c>
      <c r="R5" s="7">
        <v>44862</v>
      </c>
      <c r="S5" s="6">
        <v>44866</v>
      </c>
      <c r="T5" s="4" t="s">
        <v>34</v>
      </c>
      <c r="U5" s="4">
        <v>152.72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43</v>
      </c>
      <c r="E6" s="4" t="s">
        <v>49</v>
      </c>
      <c r="F6" s="6">
        <v>44862</v>
      </c>
      <c r="G6" s="6">
        <v>44863</v>
      </c>
      <c r="H6" s="4">
        <v>1</v>
      </c>
      <c r="I6" s="4">
        <v>1</v>
      </c>
      <c r="J6" s="4">
        <v>1</v>
      </c>
      <c r="K6" s="4" t="s">
        <v>30</v>
      </c>
      <c r="L6" s="4">
        <v>207.05</v>
      </c>
      <c r="M6" s="4">
        <v>207.05</v>
      </c>
      <c r="N6" s="4" t="s">
        <v>45</v>
      </c>
      <c r="O6" s="4" t="s">
        <v>32</v>
      </c>
      <c r="P6" s="4" t="s">
        <v>33</v>
      </c>
      <c r="Q6" s="4">
        <v>0</v>
      </c>
      <c r="R6" s="7">
        <v>44862</v>
      </c>
      <c r="S6" s="6">
        <v>44866</v>
      </c>
      <c r="T6" s="4" t="s">
        <v>34</v>
      </c>
      <c r="U6" s="4">
        <v>207.05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42</v>
      </c>
      <c r="B7" s="4" t="s">
        <v>26</v>
      </c>
      <c r="C7" s="4" t="s">
        <v>54</v>
      </c>
      <c r="D7" s="4" t="s">
        <v>43</v>
      </c>
      <c r="E7" s="4" t="s">
        <v>44</v>
      </c>
      <c r="F7" s="6">
        <v>44862</v>
      </c>
      <c r="G7" s="6">
        <v>44863</v>
      </c>
      <c r="H7" s="4">
        <v>1</v>
      </c>
      <c r="I7" s="4">
        <v>1</v>
      </c>
      <c r="J7" s="4">
        <v>1</v>
      </c>
      <c r="K7" s="4" t="s">
        <v>30</v>
      </c>
      <c r="L7" s="4">
        <v>-168.1</v>
      </c>
      <c r="M7" s="4">
        <v>-168.1</v>
      </c>
      <c r="N7" s="4" t="s">
        <v>45</v>
      </c>
      <c r="O7" s="4" t="s">
        <v>32</v>
      </c>
      <c r="P7" s="4" t="s">
        <v>33</v>
      </c>
      <c r="Q7" s="4">
        <v>0</v>
      </c>
      <c r="R7" s="7">
        <v>44862</v>
      </c>
      <c r="S7" s="6">
        <v>44866</v>
      </c>
      <c r="T7" s="4" t="s">
        <v>34</v>
      </c>
      <c r="U7" s="4">
        <v>-168.1</v>
      </c>
      <c r="V7" s="4">
        <v>0</v>
      </c>
      <c r="W7" s="4">
        <v>0</v>
      </c>
      <c r="X7" s="4" t="s">
        <v>46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999221597526517</v>
      </c>
      <c r="B2" s="6">
        <v>44862</v>
      </c>
      <c r="C2" s="6">
        <v>44863</v>
      </c>
      <c r="D2" s="4">
        <v>465.73</v>
      </c>
      <c r="E2" s="4" t="str">
        <f>VLOOKUP(A2,HOP!A:L,12,0)</f>
        <v>465.73</v>
      </c>
      <c r="F2" s="4" t="str">
        <f>VLOOKUP(A2,HOP!A:C,3,0)</f>
        <v>2762356</v>
      </c>
      <c r="G2" s="4">
        <f>D2-E2</f>
        <v>0</v>
      </c>
      <c r="H2" s="4" t="str">
        <f>$H$1&amp;F2</f>
        <v>，2762356</v>
      </c>
      <c r="I2" s="4" t="str">
        <f>VLOOKUP(A2,HOP!A:U,21,0)</f>
        <v>直连</v>
      </c>
    </row>
    <row r="3" s="4" customFormat="1" spans="1:9">
      <c r="A3" s="5">
        <v>999221600298270</v>
      </c>
      <c r="B3" s="6">
        <v>44862</v>
      </c>
      <c r="C3" s="6">
        <v>44863</v>
      </c>
      <c r="D3" s="4">
        <v>143.5</v>
      </c>
      <c r="E3" s="4" t="str">
        <f>VLOOKUP(A3,HOP!A:L,12,0)</f>
        <v>143.50</v>
      </c>
      <c r="F3" s="4" t="str">
        <f>VLOOKUP(A3,HOP!A:C,3,0)</f>
        <v>2762994</v>
      </c>
      <c r="G3" s="4">
        <f>D3-E3</f>
        <v>0</v>
      </c>
      <c r="H3" s="4" t="str">
        <f>$H$1&amp;F3</f>
        <v>，2762994</v>
      </c>
      <c r="I3" s="4" t="str">
        <f>VLOOKUP(A3,HOP!A:U,21,0)</f>
        <v>直连</v>
      </c>
    </row>
    <row r="4" s="4" customFormat="1" hidden="1" spans="1:9">
      <c r="A4" s="5">
        <v>999221607798275</v>
      </c>
      <c r="B4" s="6">
        <v>44862</v>
      </c>
      <c r="C4" s="6">
        <v>44863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999221607805331</v>
      </c>
      <c r="B5" s="6">
        <v>44862</v>
      </c>
      <c r="C5" s="6">
        <v>44863</v>
      </c>
      <c r="D5" s="4">
        <v>152.72</v>
      </c>
      <c r="E5" s="4" t="str">
        <f>VLOOKUP(A5,HOP!A:L,12,0)</f>
        <v>152.72</v>
      </c>
      <c r="F5" s="4" t="str">
        <f>VLOOKUP(A5,HOP!A:C,3,0)</f>
        <v>2764028</v>
      </c>
      <c r="G5" s="4">
        <f>D5-E5</f>
        <v>0</v>
      </c>
      <c r="H5" s="4" t="str">
        <f>$H$1&amp;F5</f>
        <v>，2764028</v>
      </c>
      <c r="I5" s="4" t="str">
        <f>VLOOKUP(A5,HOP!A:U,21,0)</f>
        <v>直连</v>
      </c>
    </row>
    <row r="6" s="4" customFormat="1" spans="1:9">
      <c r="A6" s="5">
        <v>999221608031115</v>
      </c>
      <c r="B6" s="6">
        <v>44862</v>
      </c>
      <c r="C6" s="6">
        <v>44863</v>
      </c>
      <c r="D6" s="4">
        <v>207.05</v>
      </c>
      <c r="E6" s="4" t="str">
        <f>VLOOKUP(A6,HOP!A:L,12,0)</f>
        <v>207.05</v>
      </c>
      <c r="F6" s="4" t="str">
        <f>VLOOKUP(A6,HOP!A:C,3,0)</f>
        <v>2764065</v>
      </c>
      <c r="G6" s="4">
        <f>D6-E6</f>
        <v>0</v>
      </c>
      <c r="H6" s="4" t="str">
        <f>$H$1&amp;F6</f>
        <v>，2764065</v>
      </c>
      <c r="I6" s="4" t="str">
        <f>VLOOKUP(A6,HOP!A:U,21,0)</f>
        <v>直连</v>
      </c>
    </row>
    <row r="8" spans="4:4">
      <c r="D8" s="4">
        <f>SUM(D2:D7)</f>
        <v>969</v>
      </c>
    </row>
    <row r="13" spans="1:1">
      <c r="A13" s="4" t="s">
        <v>56</v>
      </c>
    </row>
    <row r="14" spans="1:1">
      <c r="A14" s="4" t="s">
        <v>57</v>
      </c>
    </row>
    <row r="15" spans="1:1">
      <c r="A15" s="4" t="s">
        <v>58</v>
      </c>
    </row>
  </sheetData>
  <autoFilter ref="A1:XFD8">
    <filterColumn colId="3">
      <filters blank="1">
        <filter val="152.72"/>
        <filter val="465.73"/>
        <filter val="143.5"/>
        <filter val="207.05"/>
        <filter val="9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999221607805331</v>
      </c>
      <c r="B2" s="1" t="s">
        <v>78</v>
      </c>
      <c r="C2" s="1" t="s">
        <v>79</v>
      </c>
      <c r="D2" s="1" t="s">
        <v>80</v>
      </c>
      <c r="E2" s="1" t="s">
        <v>50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999221597526517</v>
      </c>
      <c r="B3" s="1" t="s">
        <v>94</v>
      </c>
      <c r="C3" s="1" t="s">
        <v>95</v>
      </c>
      <c r="D3" s="1" t="s">
        <v>96</v>
      </c>
      <c r="E3" s="1" t="s">
        <v>31</v>
      </c>
      <c r="F3" s="1" t="s">
        <v>78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999221600298270</v>
      </c>
      <c r="B4" s="1" t="s">
        <v>78</v>
      </c>
      <c r="C4" s="1" t="s">
        <v>99</v>
      </c>
      <c r="D4" s="1" t="s">
        <v>100</v>
      </c>
      <c r="E4" s="1" t="s">
        <v>40</v>
      </c>
      <c r="F4" s="1" t="s">
        <v>78</v>
      </c>
      <c r="G4" s="1" t="s">
        <v>81</v>
      </c>
      <c r="H4" s="1" t="s">
        <v>82</v>
      </c>
      <c r="I4" s="1" t="s">
        <v>101</v>
      </c>
      <c r="J4" s="1" t="s">
        <v>84</v>
      </c>
      <c r="K4" s="1" t="s">
        <v>101</v>
      </c>
      <c r="L4" s="1" t="s">
        <v>101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102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999221608031115</v>
      </c>
      <c r="B5" s="1" t="s">
        <v>78</v>
      </c>
      <c r="C5" s="1" t="s">
        <v>103</v>
      </c>
      <c r="D5" s="1" t="s">
        <v>104</v>
      </c>
      <c r="E5" s="1" t="s">
        <v>45</v>
      </c>
      <c r="F5" s="1" t="s">
        <v>78</v>
      </c>
      <c r="G5" s="1" t="s">
        <v>81</v>
      </c>
      <c r="H5" s="1" t="s">
        <v>82</v>
      </c>
      <c r="I5" s="1" t="s">
        <v>105</v>
      </c>
      <c r="J5" s="1" t="s">
        <v>84</v>
      </c>
      <c r="K5" s="1" t="s">
        <v>105</v>
      </c>
      <c r="L5" s="1" t="s">
        <v>105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106</v>
      </c>
      <c r="S5" s="1" t="s">
        <v>90</v>
      </c>
      <c r="T5" s="1" t="s">
        <v>91</v>
      </c>
      <c r="U5" s="1" t="s">
        <v>92</v>
      </c>
      <c r="V5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2022-11-01T02:19:42Z</dcterms:created>
  <dcterms:modified xsi:type="dcterms:W3CDTF">2022-11-01T02:27:43Z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44DA7FEAD9744B16A793E06BC454BB99</vt:lpwstr>
  </property>
  <property fmtid="{D5CDD505-2E9C-101B-9397-08002B2CF9AE}" pid="3" name="KSOProductBuildVer">
    <vt:lpwstr>2052-11.1.0.12598</vt:lpwstr>
  </property>
</Properties>
</file>