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<sst xmlns="http://schemas.openxmlformats.org/spreadsheetml/2006/main" count="145" uniqueCount="90">
  <si>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</si>
  <si>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</si>
  <si>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</si>
  <si>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</si>
  <si>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</si>
  <si>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</si>
  <si>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</si>
  <si>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</si>
  <si>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</si>
  <si>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</si>
  <si>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</si>
  <si>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</si>
  <si>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</si>
  <si>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</si>
  <si>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</si>
  <si>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</si>
  <si>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</si>
  <si>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</si>
  <si>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</si>
  <si>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</si>
  <si>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</si>
  <si>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</si>
  <si>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</si>
  <si>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</si>
  <si>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</si>
  <si>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18908905778	</t>
  </si>
  <si>
    <t>Ctrip</t>
  </si>
  <si>
    <t>正常</t>
  </si>
  <si>
    <t>[科隆]科隆施柏阁酒店(Steigenberger Hotel Köln)(37210422)</t>
  </si>
  <si>
    <t>高级双床房&lt;不退款&gt;&lt;2人入住&gt;</t>
  </si>
  <si>
    <t>USD</t>
  </si>
  <si>
    <t>KIAN SIONG/LAW,KIAN SIONG/LAW</t>
  </si>
  <si>
    <t>CA5326221101USD</t>
  </si>
  <si>
    <t>未提现</t>
  </si>
  <si>
    <t>携程开票</t>
  </si>
  <si>
    <t xml:space="preserve">	</t>
  </si>
  <si>
    <t xml:space="preserve">4642SE071805	</t>
  </si>
  <si>
    <t xml:space="preserve">18908913834	</t>
  </si>
  <si>
    <t>Chee Yuen/Go,Chee Yuen/Go</t>
  </si>
  <si>
    <t xml:space="preserve">2673045	</t>
  </si>
  <si>
    <t xml:space="preserve">21589658545	</t>
  </si>
  <si>
    <t>[曼谷]曼谷班达拉套房酒店(Bandara Suites Silom, Bangkok)(37196066)</t>
  </si>
  <si>
    <t>一卧室套房&lt;2人入住&gt;&lt;不退款&gt;</t>
  </si>
  <si>
    <t>KONG/ZHAOJUN</t>
  </si>
  <si>
    <t xml:space="preserve">2761271	</t>
  </si>
  <si>
    <t>取消</t>
  </si>
  <si>
    <t>，</t>
  </si>
  <si>
    <t>A221101104457481</t>
  </si>
  <si>
    <t>USD / HKD 当前参考汇率: 7.84952</t>
  </si>
  <si>
    <t>总计： 854 USD/
6703.49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</si>
  <si>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</si>
  <si>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</si>
  <si>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</si>
  <si>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</si>
  <si>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</si>
  <si>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</si>
  <si>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</si>
  <si>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</si>
  <si>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</si>
  <si>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</si>
  <si>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</si>
  <si>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</si>
  <si>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</si>
  <si>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</si>
  <si>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</si>
  <si>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</si>
  <si>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</si>
  <si>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</si>
  <si>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</si>
  <si>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2022-08-30</t>
  </si>
  <si>
    <t>2673045</t>
  </si>
  <si>
    <t>科隆施柏阁酒店</t>
  </si>
  <si>
    <t>Chee Yuen Go,Chee Yuen Go</t>
  </si>
  <si>
    <t>2022-10-27</t>
  </si>
  <si>
    <t>2022-10-29</t>
  </si>
  <si>
    <t>退房日周结</t>
  </si>
  <si>
    <t>2956.85</t>
  </si>
  <si>
    <t>427.00</t>
  </si>
  <si>
    <t>0</t>
  </si>
  <si>
    <t>0.00</t>
  </si>
  <si>
    <t>携程盛景国际直连</t>
  </si>
  <si>
    <t>01.010677</t>
  </si>
  <si>
    <t>2022-08-30 14:46:27</t>
  </si>
  <si>
    <t>否</t>
  </si>
  <si>
    <t>汇智国际旅游发展有限公司</t>
  </si>
  <si>
    <t>直连</t>
  </si>
  <si>
    <t>德国</t>
  </si>
  <si>
    <t>2673044</t>
  </si>
  <si>
    <t>KIAN SIONG LAW,KIAN SIONG LAW</t>
  </si>
  <si>
    <t>2022-08-30 14:40:55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</si>
</sst>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342900</xdr:colOff>
      <xdr:row>47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0132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44861</v>
      </c>
      <c r="G2" s="6">
        <v>44863</v>
      </c>
      <c r="H2" s="4">
        <v>1</v>
      </c>
      <c r="I2" s="4">
        <v>2</v>
      </c>
      <c r="J2" s="4">
        <v>2</v>
      </c>
      <c r="K2" s="4" t="s">
        <v>30</v>
      </c>
      <c r="L2" s="4">
        <v>427</v>
      </c>
      <c r="M2" s="4">
        <v>427</v>
      </c>
      <c r="N2" s="4" t="s">
        <v>31</v>
      </c>
      <c r="O2" s="4" t="s">
        <v>32</v>
      </c>
      <c r="P2" s="4" t="s">
        <v>33</v>
      </c>
      <c r="Q2" s="4">
        <v>0</v>
      </c>
      <c r="R2" s="7">
        <v>44803</v>
      </c>
      <c r="S2" s="6">
        <v>44866</v>
      </c>
      <c r="T2" s="4" t="s">
        <v>34</v>
      </c>
      <c r="U2" s="4">
        <v>427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44861</v>
      </c>
      <c r="G3" s="6">
        <v>44863</v>
      </c>
      <c r="H3" s="4">
        <v>1</v>
      </c>
      <c r="I3" s="4">
        <v>2</v>
      </c>
      <c r="J3" s="4">
        <v>2</v>
      </c>
      <c r="K3" s="4" t="s">
        <v>30</v>
      </c>
      <c r="L3" s="4">
        <v>427</v>
      </c>
      <c r="M3" s="4">
        <v>427</v>
      </c>
      <c r="N3" s="4" t="s">
        <v>38</v>
      </c>
      <c r="O3" s="4" t="s">
        <v>32</v>
      </c>
      <c r="P3" s="4" t="s">
        <v>33</v>
      </c>
      <c r="Q3" s="4">
        <v>0</v>
      </c>
      <c r="R3" s="7">
        <v>44803</v>
      </c>
      <c r="S3" s="6">
        <v>44866</v>
      </c>
      <c r="T3" s="4" t="s">
        <v>34</v>
      </c>
      <c r="U3" s="4">
        <v>427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44862</v>
      </c>
      <c r="G4" s="6">
        <v>44863</v>
      </c>
      <c r="H4" s="4">
        <v>1</v>
      </c>
      <c r="I4" s="4">
        <v>1</v>
      </c>
      <c r="J4" s="4">
        <v>1</v>
      </c>
      <c r="K4" s="4" t="s">
        <v>30</v>
      </c>
      <c r="L4" s="4">
        <v>53</v>
      </c>
      <c r="M4" s="4">
        <v>53</v>
      </c>
      <c r="N4" s="4" t="s">
        <v>43</v>
      </c>
      <c r="O4" s="4" t="s">
        <v>32</v>
      </c>
      <c r="P4" s="4" t="s">
        <v>33</v>
      </c>
      <c r="Q4" s="4">
        <v>0</v>
      </c>
      <c r="R4" s="7">
        <v>44861</v>
      </c>
      <c r="S4" s="6">
        <v>44866</v>
      </c>
      <c r="T4" s="4" t="s">
        <v>34</v>
      </c>
      <c r="U4" s="4">
        <v>53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45</v>
      </c>
      <c r="D5" s="4" t="s">
        <v>41</v>
      </c>
      <c r="E5" s="4" t="s">
        <v>42</v>
      </c>
      <c r="F5" s="6">
        <v>44862</v>
      </c>
      <c r="G5" s="6">
        <v>44863</v>
      </c>
      <c r="H5" s="4">
        <v>1</v>
      </c>
      <c r="I5" s="4">
        <v>1</v>
      </c>
      <c r="J5" s="4">
        <v>1</v>
      </c>
      <c r="K5" s="4" t="s">
        <v>30</v>
      </c>
      <c r="L5" s="4">
        <v>-53</v>
      </c>
      <c r="M5" s="4">
        <v>-53</v>
      </c>
      <c r="N5" s="4" t="s">
        <v>43</v>
      </c>
      <c r="O5" s="4" t="s">
        <v>32</v>
      </c>
      <c r="P5" s="4" t="s">
        <v>33</v>
      </c>
      <c r="Q5" s="4">
        <v>0</v>
      </c>
      <c r="R5" s="7">
        <v>44861</v>
      </c>
      <c r="S5" s="6">
        <v>44866</v>
      </c>
      <c r="T5" s="4" t="s">
        <v>34</v>
      </c>
      <c r="U5" s="4">
        <v>-53</v>
      </c>
      <c r="V5" s="4">
        <v>0</v>
      </c>
      <c r="W5" s="4">
        <v>0</v>
      </c>
      <c r="X5" s="4" t="s">
        <v>44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18908905778</v>
      </c>
      <c r="B2" s="6">
        <v>44861</v>
      </c>
      <c r="C2" s="6">
        <v>44863</v>
      </c>
      <c r="D2" s="4">
        <v>427</v>
      </c>
      <c r="E2" s="4" t="str">
        <f>VLOOKUP(A2,HOP!A:L,12,0)</f>
        <v>427.00</v>
      </c>
      <c r="F2" s="4" t="str">
        <f>VLOOKUP(A2,HOP!A:C,3,0)</f>
        <v>2673044</v>
      </c>
      <c r="G2" s="4">
        <f>D2-E2</f>
        <v>0</v>
      </c>
      <c r="H2" s="4" t="str">
        <f>$H$1&amp;F2</f>
        <v>，2673044</v>
      </c>
      <c r="I2" s="4" t="str">
        <f>VLOOKUP(A2,HOP!A:U,21,0)</f>
        <v>直连</v>
      </c>
    </row>
    <row r="3" s="4" customFormat="1" spans="1:9">
      <c r="A3" s="5">
        <v>18908913834</v>
      </c>
      <c r="B3" s="6">
        <v>44861</v>
      </c>
      <c r="C3" s="6">
        <v>44863</v>
      </c>
      <c r="D3" s="4">
        <v>427</v>
      </c>
      <c r="E3" s="4" t="str">
        <f>VLOOKUP(A3,HOP!A:L,12,0)</f>
        <v>427.00</v>
      </c>
      <c r="F3" s="4" t="str">
        <f>VLOOKUP(A3,HOP!A:C,3,0)</f>
        <v>2673045</v>
      </c>
      <c r="G3" s="4">
        <f>D3-E3</f>
        <v>0</v>
      </c>
      <c r="H3" s="4" t="str">
        <f>$H$1&amp;F3</f>
        <v>，2673045</v>
      </c>
      <c r="I3" s="4" t="str">
        <f>VLOOKUP(A3,HOP!A:U,21,0)</f>
        <v>直连</v>
      </c>
    </row>
    <row r="4" s="4" customFormat="1" hidden="1" spans="1:9">
      <c r="A4" s="5">
        <v>21589658545</v>
      </c>
      <c r="B4" s="6">
        <v>44862</v>
      </c>
      <c r="C4" s="6">
        <v>44863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854</v>
      </c>
    </row>
    <row r="10" spans="1:1">
      <c r="A10" s="4" t="s">
        <v>47</v>
      </c>
    </row>
    <row r="11" spans="1:1">
      <c r="A11" s="4" t="s">
        <v>48</v>
      </c>
    </row>
    <row r="12" spans="1:1">
      <c r="A12" s="4" t="s">
        <v>49</v>
      </c>
    </row>
  </sheetData>
  <autoFilter ref="A1:XFD12">
    <filterColumn colId="3">
      <filters blank="1">
        <filter val="854"/>
        <filter val="4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18908913834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30</v>
      </c>
      <c r="K2" s="1" t="s">
        <v>77</v>
      </c>
      <c r="L2" s="1" t="s">
        <v>77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18908905778</v>
      </c>
      <c r="B3" s="1" t="s">
        <v>69</v>
      </c>
      <c r="C3" s="1" t="s">
        <v>87</v>
      </c>
      <c r="D3" s="1" t="s">
        <v>71</v>
      </c>
      <c r="E3" s="1" t="s">
        <v>88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30</v>
      </c>
      <c r="K3" s="1" t="s">
        <v>77</v>
      </c>
      <c r="L3" s="1" t="s">
        <v>77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89</v>
      </c>
      <c r="S3" s="1" t="s">
        <v>83</v>
      </c>
      <c r="T3" s="1" t="s">
        <v>84</v>
      </c>
      <c r="U3" s="1" t="s">
        <v>85</v>
      </c>
      <c r="V3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2022-11-01T02:35:19Z</dcterms:created>
  <dcterms:modified xsi:type="dcterms:W3CDTF">2022-11-01T02:43:55Z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A718580F8453433A8C0C167982AA5AFA</vt:lpwstr>
  </property>
  <property fmtid="{D5CDD505-2E9C-101B-9397-08002B2CF9AE}" pid="3" name="KSOProductBuildVer">
    <vt:lpwstr>2052-11.1.0.12598</vt:lpwstr>
  </property>
</Properties>
</file>