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<sst xmlns="http://schemas.openxmlformats.org/spreadsheetml/2006/main" count="413" uniqueCount="195">
  <si>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</si>
  <si>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</si>
  <si>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</si>
  <si>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</si>
  <si>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</si>
  <si>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</si>
  <si>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</si>
  <si>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</si>
  <si>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</si>
  <si>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</si>
  <si>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</si>
  <si>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</si>
  <si>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</si>
  <si>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</si>
  <si>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</si>
  <si>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</si>
  <si>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</si>
  <si>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</si>
  <si>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</si>
  <si>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</si>
  <si>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</si>
  <si>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</si>
  <si>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</si>
  <si>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</si>
  <si>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</si>
  <si>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18606512735	</t>
  </si>
  <si>
    <t>Ctrip</t>
  </si>
  <si>
    <t>正常</t>
  </si>
  <si>
    <t>[巴黎]大西洋酒店(Atlantic Hotel)(46578827)</t>
  </si>
  <si>
    <t>经典双人床房&lt;不退款&gt;&lt;2人入住&gt;</t>
  </si>
  <si>
    <t>USD</t>
  </si>
  <si>
    <t>KAN/JIN HUA JERON</t>
  </si>
  <si>
    <t>CA5326221102USD</t>
  </si>
  <si>
    <t>未提现</t>
  </si>
  <si>
    <t>携程开票</t>
  </si>
  <si>
    <t xml:space="preserve">	</t>
  </si>
  <si>
    <t xml:space="preserve">ODILE	</t>
  </si>
  <si>
    <t xml:space="preserve">18949580336	</t>
  </si>
  <si>
    <t>[哥本哈根]梅费尔酒店(Hotel Mayfair)(43877568)</t>
  </si>
  <si>
    <t>标准双床房&lt;2人入住&gt;&lt;不退款&gt;</t>
  </si>
  <si>
    <t>LU/BINGXIN,LU/BINGXIN</t>
  </si>
  <si>
    <t xml:space="preserve">2687053	</t>
  </si>
  <si>
    <t xml:space="preserve">116601936	</t>
  </si>
  <si>
    <t xml:space="preserve">21023016764	</t>
  </si>
  <si>
    <t>[旧金山]卡萨洛玛酒店(Casa Loma Hotel)(44704529)</t>
  </si>
  <si>
    <t>大床房（带公共浴室）&lt;2人入住&gt;&lt;不退款&gt;</t>
  </si>
  <si>
    <t>PACHECO A/DIEGO R</t>
  </si>
  <si>
    <t xml:space="preserve">2693460	</t>
  </si>
  <si>
    <t xml:space="preserve">21121607984	</t>
  </si>
  <si>
    <t>[普吉岛]普吉岛宴宾雅海滩度假村 (SHA Extra Plus)(Impiana Beach Resort Patong, Phuket (SHA Extra Plus))(37199046)</t>
  </si>
  <si>
    <t>高级花园房&lt;2人入住&gt;&lt;不退款&gt;&lt;早餐&gt;</t>
  </si>
  <si>
    <t>HANIF/DATO NOR AKMAR,HANIF/DATO NOR AKMAR,HANIF/DATO NOR AKMAR,HANIF/DATO NOR AKMAR</t>
  </si>
  <si>
    <t xml:space="preserve">2703629	</t>
  </si>
  <si>
    <t>取消</t>
  </si>
  <si>
    <t xml:space="preserve">21148900718	</t>
  </si>
  <si>
    <t>[曼谷]诺富特暹罗广场酒店 (SHA Plus+)(Novotel Bangkok on Siam Square (SHA Plus+))(37205836)</t>
  </si>
  <si>
    <t>豪华房&lt;2人入住&gt;&lt;不退款&gt;</t>
  </si>
  <si>
    <t>Tanasutiwattana/Jamorn</t>
  </si>
  <si>
    <t xml:space="preserve">858643	</t>
  </si>
  <si>
    <t xml:space="preserve">21484765760	</t>
  </si>
  <si>
    <t>[沙莫尼蒙勃朗]阿尔皮纳埃克莱克蒂克酒店(Alpina Eclectic Hotel)(48386674)</t>
  </si>
  <si>
    <t>标准双人床房&lt;2人入住&gt;&lt;不退款&gt;</t>
  </si>
  <si>
    <t>ARIAS/Christophe</t>
  </si>
  <si>
    <t xml:space="preserve">2747181	</t>
  </si>
  <si>
    <t xml:space="preserve">17782877	</t>
  </si>
  <si>
    <t xml:space="preserve">21587152344	</t>
  </si>
  <si>
    <t>[曼谷]曼谷班达拉套房酒店(Bandara Suites Silom, Bangkok)(37196066)</t>
  </si>
  <si>
    <t>一卧室套房&lt;2人入住&gt;&lt;不退款&gt;</t>
  </si>
  <si>
    <t>Macheski/Dan,Macheski/Dan</t>
  </si>
  <si>
    <t xml:space="preserve">2760693	</t>
  </si>
  <si>
    <t xml:space="preserve">191981	</t>
  </si>
  <si>
    <t xml:space="preserve">21596994091	</t>
  </si>
  <si>
    <t>[库克卡克]考拉哈温酒店(SHA Extra Plus)(The Haven Khao Lak(SHA Extra Plus))(39055358)</t>
  </si>
  <si>
    <t>Phongsri/Rungnapha,Phongsri/Rungnapha</t>
  </si>
  <si>
    <t xml:space="preserve">2762263	</t>
  </si>
  <si>
    <t xml:space="preserve">190322084	</t>
  </si>
  <si>
    <t xml:space="preserve">21601937784	</t>
  </si>
  <si>
    <t>[曼谷]曼谷铂尔曼皇权酒店 (SHA Plus+)(Pullman Bangkok King Power)(37197346)</t>
  </si>
  <si>
    <t>高级双床房&lt;2人入住&gt;&lt;不退款&gt;&lt;早餐&gt;</t>
  </si>
  <si>
    <t>WANG/Xinyi</t>
  </si>
  <si>
    <t xml:space="preserve">2763336	</t>
  </si>
  <si>
    <t xml:space="preserve">1158766	</t>
  </si>
  <si>
    <t xml:space="preserve">21611633279	</t>
  </si>
  <si>
    <t>[曼谷]隆海悦精品酒店(Silom Serene A Boutique Hotel)(37242058)</t>
  </si>
  <si>
    <t>WU/NINGNING</t>
  </si>
  <si>
    <t xml:space="preserve">2764958	</t>
  </si>
  <si>
    <t xml:space="preserve">21618806452	</t>
  </si>
  <si>
    <t>[曼谷]曼谷飞越大酒店(The Grand Fourwings Convention Hotel Bangkok)(37046549)</t>
  </si>
  <si>
    <t>豪华房（双人床或双床）&lt;2人入住&gt;&lt;不退款&gt;</t>
  </si>
  <si>
    <t>bowornsathit/chalisa,bowornsathit/chalisa</t>
  </si>
  <si>
    <t xml:space="preserve">2765875	</t>
  </si>
  <si>
    <t xml:space="preserve">RZ-1402488484	</t>
  </si>
  <si>
    <t>，</t>
  </si>
  <si>
    <t>A221102095613481</t>
  </si>
  <si>
    <t>A221102095715481</t>
  </si>
  <si>
    <t>USD / HKD 当前参考汇率: 7.84975</t>
  </si>
  <si>
    <t>总计： 1322 USD/
10377.37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</si>
  <si>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</si>
  <si>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</si>
  <si>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</si>
  <si>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</si>
  <si>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</si>
  <si>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</si>
  <si>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</si>
  <si>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</si>
  <si>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</si>
  <si>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</si>
  <si>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</si>
  <si>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</si>
  <si>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</si>
  <si>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</si>
  <si>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</si>
  <si>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</si>
  <si>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</si>
  <si>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</si>
  <si>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</si>
  <si>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2022-10-29</t>
  </si>
  <si>
    <t>2765875</t>
  </si>
  <si>
    <t>曼谷飞越大酒店</t>
  </si>
  <si>
    <t>bowornsathit chalisa,bowornsathit chalisa</t>
  </si>
  <si>
    <t>2022-10-30</t>
  </si>
  <si>
    <t>退房日周结</t>
  </si>
  <si>
    <t>414.39</t>
  </si>
  <si>
    <t>57.00</t>
  </si>
  <si>
    <t>0</t>
  </si>
  <si>
    <t>0.00</t>
  </si>
  <si>
    <t>携程盛景国际直连</t>
  </si>
  <si>
    <t>01.010677</t>
  </si>
  <si>
    <t>2022-10-29 22:50:09</t>
  </si>
  <si>
    <t>否</t>
  </si>
  <si>
    <t>汇智国际旅游发展有限公司</t>
  </si>
  <si>
    <t>直连</t>
  </si>
  <si>
    <t>泰国</t>
  </si>
  <si>
    <t>2022-10-28</t>
  </si>
  <si>
    <t>2763336</t>
  </si>
  <si>
    <t>曼谷铂尔曼皇权酒店</t>
  </si>
  <si>
    <t>WANG Xinyi</t>
  </si>
  <si>
    <t>1101.24</t>
  </si>
  <si>
    <t>152.00</t>
  </si>
  <si>
    <t>2022-10-28 14:04:58</t>
  </si>
  <si>
    <t>直采</t>
  </si>
  <si>
    <t>2022-10-27</t>
  </si>
  <si>
    <t>2762263</t>
  </si>
  <si>
    <t>考拉克天堂酒店</t>
  </si>
  <si>
    <t>Phongsri Rungnapha,Phongsri Rungnapha</t>
  </si>
  <si>
    <t>618.68</t>
  </si>
  <si>
    <t>86.00</t>
  </si>
  <si>
    <t>-86</t>
  </si>
  <si>
    <t>-618</t>
  </si>
  <si>
    <t>2022-10-28 10:06:09</t>
  </si>
  <si>
    <t>2022-10-26</t>
  </si>
  <si>
    <t>2760693</t>
  </si>
  <si>
    <t>曼谷班达拉套房酒店</t>
  </si>
  <si>
    <t>Macheski Dan,Macheski Dan</t>
  </si>
  <si>
    <t>772.22</t>
  </si>
  <si>
    <t>106.00</t>
  </si>
  <si>
    <t>2022-10-26 20:36:10</t>
  </si>
  <si>
    <t>2022-10-18</t>
  </si>
  <si>
    <t>2747181</t>
  </si>
  <si>
    <t>阿尔皮纳埃克莱克蒂克酒店</t>
  </si>
  <si>
    <t>ARIAS Christophe</t>
  </si>
  <si>
    <t>786.26</t>
  </si>
  <si>
    <t>109.00</t>
  </si>
  <si>
    <t>2022-10-18 22:26:39</t>
  </si>
  <si>
    <t>法国</t>
  </si>
  <si>
    <t>2022-09-25</t>
  </si>
  <si>
    <t>2708815</t>
  </si>
  <si>
    <t>诺富特暹罗广场酒店 (SHA Plus+)</t>
  </si>
  <si>
    <t>Tanasutiwattana Jamorn</t>
  </si>
  <si>
    <t>521.68</t>
  </si>
  <si>
    <t>73.00</t>
  </si>
  <si>
    <t>2022-09-25 17:46:14</t>
  </si>
  <si>
    <t>2022-09-15</t>
  </si>
  <si>
    <t>2693460</t>
  </si>
  <si>
    <t>卡萨洛玛酒店</t>
  </si>
  <si>
    <t>PACHECO A DIEGO R</t>
  </si>
  <si>
    <t>1723.42</t>
  </si>
  <si>
    <t>247.00</t>
  </si>
  <si>
    <t>2022-09-15 23:19:59</t>
  </si>
  <si>
    <t>美国</t>
  </si>
  <si>
    <t>2022-09-11</t>
  </si>
  <si>
    <t>2687053</t>
  </si>
  <si>
    <t>梅费尔酒店</t>
  </si>
  <si>
    <t>LU BINGXIN,LU BINGXIN</t>
  </si>
  <si>
    <t>749.98</t>
  </si>
  <si>
    <t>108.00</t>
  </si>
  <si>
    <t>2022-09-11 06:59:33</t>
  </si>
  <si>
    <t>丹麦</t>
  </si>
  <si>
    <t>2022-08-02</t>
  </si>
  <si>
    <t>2642061</t>
  </si>
  <si>
    <t>大西洋酒店</t>
  </si>
  <si>
    <t>KAN JIN HUA JERON</t>
  </si>
  <si>
    <t>3188.43</t>
  </si>
  <si>
    <t>470.00</t>
  </si>
  <si>
    <t>2022-08-02 22:58:59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</si>
</sst>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12</xdr:col>
      <xdr:colOff>571500</xdr:colOff>
      <xdr:row>57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486900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44861</v>
      </c>
      <c r="G2" s="6">
        <v>44864</v>
      </c>
      <c r="H2" s="4">
        <v>1</v>
      </c>
      <c r="I2" s="4">
        <v>3</v>
      </c>
      <c r="J2" s="4">
        <v>3</v>
      </c>
      <c r="K2" s="4" t="s">
        <v>30</v>
      </c>
      <c r="L2" s="4">
        <v>470</v>
      </c>
      <c r="M2" s="4">
        <v>470</v>
      </c>
      <c r="N2" s="4" t="s">
        <v>31</v>
      </c>
      <c r="O2" s="4" t="s">
        <v>32</v>
      </c>
      <c r="P2" s="4" t="s">
        <v>33</v>
      </c>
      <c r="Q2" s="4">
        <v>0</v>
      </c>
      <c r="R2" s="7">
        <v>44775</v>
      </c>
      <c r="S2" s="6">
        <v>44867</v>
      </c>
      <c r="T2" s="4" t="s">
        <v>34</v>
      </c>
      <c r="U2" s="4">
        <v>470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44863</v>
      </c>
      <c r="G3" s="6">
        <v>44864</v>
      </c>
      <c r="H3" s="4">
        <v>1</v>
      </c>
      <c r="I3" s="4">
        <v>1</v>
      </c>
      <c r="J3" s="4">
        <v>1</v>
      </c>
      <c r="K3" s="4" t="s">
        <v>30</v>
      </c>
      <c r="L3" s="4">
        <v>108</v>
      </c>
      <c r="M3" s="4">
        <v>108</v>
      </c>
      <c r="N3" s="4" t="s">
        <v>40</v>
      </c>
      <c r="O3" s="4" t="s">
        <v>32</v>
      </c>
      <c r="P3" s="4" t="s">
        <v>33</v>
      </c>
      <c r="Q3" s="4">
        <v>0</v>
      </c>
      <c r="R3" s="7">
        <v>44815</v>
      </c>
      <c r="S3" s="6">
        <v>44867</v>
      </c>
      <c r="T3" s="4" t="s">
        <v>34</v>
      </c>
      <c r="U3" s="4">
        <v>108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44860</v>
      </c>
      <c r="G4" s="6">
        <v>44864</v>
      </c>
      <c r="H4" s="4">
        <v>1</v>
      </c>
      <c r="I4" s="4">
        <v>4</v>
      </c>
      <c r="J4" s="4">
        <v>4</v>
      </c>
      <c r="K4" s="4" t="s">
        <v>30</v>
      </c>
      <c r="L4" s="4">
        <v>247</v>
      </c>
      <c r="M4" s="4">
        <v>247</v>
      </c>
      <c r="N4" s="4" t="s">
        <v>46</v>
      </c>
      <c r="O4" s="4" t="s">
        <v>32</v>
      </c>
      <c r="P4" s="4" t="s">
        <v>33</v>
      </c>
      <c r="Q4" s="4">
        <v>0</v>
      </c>
      <c r="R4" s="7">
        <v>44819</v>
      </c>
      <c r="S4" s="6">
        <v>44867</v>
      </c>
      <c r="T4" s="4" t="s">
        <v>34</v>
      </c>
      <c r="U4" s="4">
        <v>247</v>
      </c>
      <c r="V4" s="4">
        <v>0</v>
      </c>
      <c r="W4" s="4">
        <v>0</v>
      </c>
      <c r="X4" s="4" t="s">
        <v>47</v>
      </c>
      <c r="Y4" s="4" t="s">
        <v>35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44863</v>
      </c>
      <c r="G5" s="6">
        <v>44864</v>
      </c>
      <c r="H5" s="4">
        <v>2</v>
      </c>
      <c r="I5" s="4">
        <v>1</v>
      </c>
      <c r="J5" s="4">
        <v>2</v>
      </c>
      <c r="K5" s="4" t="s">
        <v>30</v>
      </c>
      <c r="L5" s="4">
        <v>204</v>
      </c>
      <c r="M5" s="4">
        <v>204</v>
      </c>
      <c r="N5" s="4" t="s">
        <v>51</v>
      </c>
      <c r="O5" s="4" t="s">
        <v>32</v>
      </c>
      <c r="P5" s="4" t="s">
        <v>33</v>
      </c>
      <c r="Q5" s="4">
        <v>0</v>
      </c>
      <c r="R5" s="7">
        <v>44826</v>
      </c>
      <c r="S5" s="6">
        <v>44867</v>
      </c>
      <c r="T5" s="4" t="s">
        <v>34</v>
      </c>
      <c r="U5" s="4">
        <v>204</v>
      </c>
      <c r="V5" s="4">
        <v>0</v>
      </c>
      <c r="W5" s="4">
        <v>0</v>
      </c>
      <c r="X5" s="4" t="s">
        <v>52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53</v>
      </c>
      <c r="D6" s="4" t="s">
        <v>49</v>
      </c>
      <c r="E6" s="4" t="s">
        <v>50</v>
      </c>
      <c r="F6" s="6">
        <v>44863</v>
      </c>
      <c r="G6" s="6">
        <v>44864</v>
      </c>
      <c r="H6" s="4">
        <v>2</v>
      </c>
      <c r="I6" s="4">
        <v>1</v>
      </c>
      <c r="J6" s="4">
        <v>2</v>
      </c>
      <c r="K6" s="4" t="s">
        <v>30</v>
      </c>
      <c r="L6" s="4">
        <v>-204</v>
      </c>
      <c r="M6" s="4">
        <v>-204</v>
      </c>
      <c r="N6" s="4" t="s">
        <v>51</v>
      </c>
      <c r="O6" s="4" t="s">
        <v>32</v>
      </c>
      <c r="P6" s="4" t="s">
        <v>33</v>
      </c>
      <c r="Q6" s="4">
        <v>0</v>
      </c>
      <c r="R6" s="7">
        <v>44826</v>
      </c>
      <c r="S6" s="6">
        <v>44867</v>
      </c>
      <c r="T6" s="4" t="s">
        <v>34</v>
      </c>
      <c r="U6" s="4">
        <v>-204</v>
      </c>
      <c r="V6" s="4">
        <v>0</v>
      </c>
      <c r="W6" s="4">
        <v>0</v>
      </c>
      <c r="X6" s="4" t="s">
        <v>52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44863</v>
      </c>
      <c r="G7" s="6">
        <v>44864</v>
      </c>
      <c r="H7" s="4">
        <v>1</v>
      </c>
      <c r="I7" s="4">
        <v>1</v>
      </c>
      <c r="J7" s="4">
        <v>1</v>
      </c>
      <c r="K7" s="4" t="s">
        <v>30</v>
      </c>
      <c r="L7" s="4">
        <v>73</v>
      </c>
      <c r="M7" s="4">
        <v>73</v>
      </c>
      <c r="N7" s="4" t="s">
        <v>57</v>
      </c>
      <c r="O7" s="4" t="s">
        <v>32</v>
      </c>
      <c r="P7" s="4" t="s">
        <v>33</v>
      </c>
      <c r="Q7" s="4">
        <v>0</v>
      </c>
      <c r="R7" s="7">
        <v>44829</v>
      </c>
      <c r="S7" s="6">
        <v>44867</v>
      </c>
      <c r="T7" s="4" t="s">
        <v>34</v>
      </c>
      <c r="U7" s="4">
        <v>73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44863</v>
      </c>
      <c r="G8" s="6">
        <v>44864</v>
      </c>
      <c r="H8" s="4">
        <v>1</v>
      </c>
      <c r="I8" s="4">
        <v>1</v>
      </c>
      <c r="J8" s="4">
        <v>1</v>
      </c>
      <c r="K8" s="4" t="s">
        <v>30</v>
      </c>
      <c r="L8" s="4">
        <v>109</v>
      </c>
      <c r="M8" s="4">
        <v>109</v>
      </c>
      <c r="N8" s="4" t="s">
        <v>62</v>
      </c>
      <c r="O8" s="4" t="s">
        <v>32</v>
      </c>
      <c r="P8" s="4" t="s">
        <v>33</v>
      </c>
      <c r="Q8" s="4">
        <v>0</v>
      </c>
      <c r="R8" s="7">
        <v>44852</v>
      </c>
      <c r="S8" s="6">
        <v>44867</v>
      </c>
      <c r="T8" s="4" t="s">
        <v>34</v>
      </c>
      <c r="U8" s="4">
        <v>109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44862</v>
      </c>
      <c r="G9" s="6">
        <v>44864</v>
      </c>
      <c r="H9" s="4">
        <v>1</v>
      </c>
      <c r="I9" s="4">
        <v>2</v>
      </c>
      <c r="J9" s="4">
        <v>2</v>
      </c>
      <c r="K9" s="4" t="s">
        <v>30</v>
      </c>
      <c r="L9" s="4">
        <v>106</v>
      </c>
      <c r="M9" s="4">
        <v>106</v>
      </c>
      <c r="N9" s="4" t="s">
        <v>68</v>
      </c>
      <c r="O9" s="4" t="s">
        <v>32</v>
      </c>
      <c r="P9" s="4" t="s">
        <v>33</v>
      </c>
      <c r="Q9" s="4">
        <v>0</v>
      </c>
      <c r="R9" s="7">
        <v>44860</v>
      </c>
      <c r="S9" s="6">
        <v>44867</v>
      </c>
      <c r="T9" s="4" t="s">
        <v>34</v>
      </c>
      <c r="U9" s="4">
        <v>106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56</v>
      </c>
      <c r="F10" s="6">
        <v>44862</v>
      </c>
      <c r="G10" s="6">
        <v>44864</v>
      </c>
      <c r="H10" s="4">
        <v>1</v>
      </c>
      <c r="I10" s="4">
        <v>2</v>
      </c>
      <c r="J10" s="4">
        <v>2</v>
      </c>
      <c r="K10" s="4" t="s">
        <v>30</v>
      </c>
      <c r="L10" s="4">
        <v>86</v>
      </c>
      <c r="M10" s="4">
        <v>86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44861</v>
      </c>
      <c r="S10" s="6">
        <v>44867</v>
      </c>
      <c r="T10" s="4" t="s">
        <v>34</v>
      </c>
      <c r="U10" s="4">
        <v>86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44862</v>
      </c>
      <c r="G11" s="6">
        <v>44864</v>
      </c>
      <c r="H11" s="4">
        <v>1</v>
      </c>
      <c r="I11" s="4">
        <v>2</v>
      </c>
      <c r="J11" s="4">
        <v>2</v>
      </c>
      <c r="K11" s="4" t="s">
        <v>30</v>
      </c>
      <c r="L11" s="4">
        <v>152</v>
      </c>
      <c r="M11" s="4">
        <v>152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44862</v>
      </c>
      <c r="S11" s="6">
        <v>44867</v>
      </c>
      <c r="T11" s="4" t="s">
        <v>34</v>
      </c>
      <c r="U11" s="4">
        <v>152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71</v>
      </c>
      <c r="B12" s="4" t="s">
        <v>26</v>
      </c>
      <c r="C12" s="4" t="s">
        <v>53</v>
      </c>
      <c r="D12" s="4" t="s">
        <v>72</v>
      </c>
      <c r="E12" s="4" t="s">
        <v>56</v>
      </c>
      <c r="F12" s="6">
        <v>44862</v>
      </c>
      <c r="G12" s="6">
        <v>44864</v>
      </c>
      <c r="H12" s="4">
        <v>1</v>
      </c>
      <c r="I12" s="4">
        <v>2</v>
      </c>
      <c r="J12" s="4">
        <v>2</v>
      </c>
      <c r="K12" s="4" t="s">
        <v>30</v>
      </c>
      <c r="L12" s="4">
        <v>-86</v>
      </c>
      <c r="M12" s="4">
        <v>-86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44861</v>
      </c>
      <c r="S12" s="6">
        <v>44867</v>
      </c>
      <c r="T12" s="4" t="s">
        <v>34</v>
      </c>
      <c r="U12" s="4">
        <v>-86</v>
      </c>
      <c r="V12" s="4">
        <v>0</v>
      </c>
      <c r="W12" s="4">
        <v>0</v>
      </c>
      <c r="X12" s="4" t="s">
        <v>74</v>
      </c>
      <c r="Y12" s="4" t="s">
        <v>75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56</v>
      </c>
      <c r="F13" s="6">
        <v>44863</v>
      </c>
      <c r="G13" s="6">
        <v>44864</v>
      </c>
      <c r="H13" s="4">
        <v>1</v>
      </c>
      <c r="I13" s="4">
        <v>1</v>
      </c>
      <c r="J13" s="4">
        <v>1</v>
      </c>
      <c r="K13" s="4" t="s">
        <v>30</v>
      </c>
      <c r="L13" s="4">
        <v>58</v>
      </c>
      <c r="M13" s="4">
        <v>58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44863</v>
      </c>
      <c r="S13" s="6">
        <v>44867</v>
      </c>
      <c r="T13" s="4" t="s">
        <v>34</v>
      </c>
      <c r="U13" s="4">
        <v>58</v>
      </c>
      <c r="V13" s="4">
        <v>0</v>
      </c>
      <c r="W13" s="4">
        <v>0</v>
      </c>
      <c r="X13" s="4" t="s">
        <v>85</v>
      </c>
      <c r="Y13" s="4" t="s">
        <v>35</v>
      </c>
    </row>
    <row r="14" s="4" customFormat="1" spans="1:25">
      <c r="A14" s="4" t="s">
        <v>82</v>
      </c>
      <c r="B14" s="4" t="s">
        <v>26</v>
      </c>
      <c r="C14" s="4" t="s">
        <v>53</v>
      </c>
      <c r="D14" s="4" t="s">
        <v>83</v>
      </c>
      <c r="E14" s="4" t="s">
        <v>56</v>
      </c>
      <c r="F14" s="6">
        <v>44863</v>
      </c>
      <c r="G14" s="6">
        <v>44864</v>
      </c>
      <c r="H14" s="4">
        <v>1</v>
      </c>
      <c r="I14" s="4">
        <v>1</v>
      </c>
      <c r="J14" s="4">
        <v>1</v>
      </c>
      <c r="K14" s="4" t="s">
        <v>30</v>
      </c>
      <c r="L14" s="4">
        <v>-58</v>
      </c>
      <c r="M14" s="4">
        <v>-58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44863</v>
      </c>
      <c r="S14" s="6">
        <v>44867</v>
      </c>
      <c r="T14" s="4" t="s">
        <v>34</v>
      </c>
      <c r="U14" s="4">
        <v>-58</v>
      </c>
      <c r="V14" s="4">
        <v>0</v>
      </c>
      <c r="W14" s="4">
        <v>0</v>
      </c>
      <c r="X14" s="4" t="s">
        <v>85</v>
      </c>
      <c r="Y14" s="4" t="s">
        <v>35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44863</v>
      </c>
      <c r="G15" s="6">
        <v>44864</v>
      </c>
      <c r="H15" s="4">
        <v>1</v>
      </c>
      <c r="I15" s="4">
        <v>1</v>
      </c>
      <c r="J15" s="4">
        <v>1</v>
      </c>
      <c r="K15" s="4" t="s">
        <v>30</v>
      </c>
      <c r="L15" s="4">
        <v>57</v>
      </c>
      <c r="M15" s="4">
        <v>57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44863</v>
      </c>
      <c r="S15" s="6">
        <v>44867</v>
      </c>
      <c r="T15" s="4" t="s">
        <v>34</v>
      </c>
      <c r="U15" s="4">
        <v>57</v>
      </c>
      <c r="V15" s="4">
        <v>0</v>
      </c>
      <c r="W15" s="4">
        <v>0</v>
      </c>
      <c r="X15" s="4" t="s">
        <v>90</v>
      </c>
      <c r="Y15" s="4" t="s">
        <v>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G16" sqref="G16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5">
        <v>18606512735</v>
      </c>
      <c r="B2" s="6">
        <v>44861</v>
      </c>
      <c r="C2" s="6">
        <v>44864</v>
      </c>
      <c r="D2" s="4">
        <v>470</v>
      </c>
      <c r="E2" s="4" t="str">
        <f>VLOOKUP(A2,HOP!A:L,12,0)</f>
        <v>470.00</v>
      </c>
      <c r="F2" s="4" t="str">
        <f>VLOOKUP(A2,HOP!A:C,3,0)</f>
        <v>2642061</v>
      </c>
      <c r="G2" s="4">
        <f>D2-E2</f>
        <v>0</v>
      </c>
      <c r="H2" s="4" t="str">
        <f>$H$1&amp;F2</f>
        <v>，2642061</v>
      </c>
      <c r="I2" s="4" t="str">
        <f>VLOOKUP(A2,HOP!A:U,21,0)</f>
        <v>直连</v>
      </c>
    </row>
    <row r="3" s="4" customFormat="1" spans="1:9">
      <c r="A3" s="5">
        <v>18949580336</v>
      </c>
      <c r="B3" s="6">
        <v>44863</v>
      </c>
      <c r="C3" s="6">
        <v>44864</v>
      </c>
      <c r="D3" s="4">
        <v>108</v>
      </c>
      <c r="E3" s="4" t="str">
        <f>VLOOKUP(A3,HOP!A:L,12,0)</f>
        <v>108.00</v>
      </c>
      <c r="F3" s="4" t="str">
        <f>VLOOKUP(A3,HOP!A:C,3,0)</f>
        <v>2687053</v>
      </c>
      <c r="G3" s="4">
        <f t="shared" ref="G3:G12" si="0">D3-E3</f>
        <v>0</v>
      </c>
      <c r="H3" s="4" t="str">
        <f t="shared" ref="H3:H12" si="1">$H$1&amp;F3</f>
        <v>，2687053</v>
      </c>
      <c r="I3" s="4" t="str">
        <f>VLOOKUP(A3,HOP!A:U,21,0)</f>
        <v>直连</v>
      </c>
    </row>
    <row r="4" s="4" customFormat="1" spans="1:9">
      <c r="A4" s="5">
        <v>21023016764</v>
      </c>
      <c r="B4" s="6">
        <v>44860</v>
      </c>
      <c r="C4" s="6">
        <v>44864</v>
      </c>
      <c r="D4" s="4">
        <v>247</v>
      </c>
      <c r="E4" s="4" t="str">
        <f>VLOOKUP(A4,HOP!A:L,12,0)</f>
        <v>247.00</v>
      </c>
      <c r="F4" s="4" t="str">
        <f>VLOOKUP(A4,HOP!A:C,3,0)</f>
        <v>2693460</v>
      </c>
      <c r="G4" s="4">
        <f t="shared" si="0"/>
        <v>0</v>
      </c>
      <c r="H4" s="4" t="str">
        <f t="shared" si="1"/>
        <v>，2693460</v>
      </c>
      <c r="I4" s="4" t="str">
        <f>VLOOKUP(A4,HOP!A:U,21,0)</f>
        <v>直连</v>
      </c>
    </row>
    <row r="5" s="4" customFormat="1" hidden="1" spans="1:9">
      <c r="A5" s="5">
        <v>21121607984</v>
      </c>
      <c r="B5" s="6">
        <v>44863</v>
      </c>
      <c r="C5" s="6">
        <v>44864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21148900718</v>
      </c>
      <c r="B6" s="6">
        <v>44863</v>
      </c>
      <c r="C6" s="6">
        <v>44864</v>
      </c>
      <c r="D6" s="4">
        <v>73</v>
      </c>
      <c r="E6" s="4" t="str">
        <f>VLOOKUP(A6,HOP!A:L,12,0)</f>
        <v>73.00</v>
      </c>
      <c r="F6" s="4" t="str">
        <f>VLOOKUP(A6,HOP!A:C,3,0)</f>
        <v>2708815</v>
      </c>
      <c r="G6" s="4">
        <f t="shared" si="0"/>
        <v>0</v>
      </c>
      <c r="H6" s="4" t="str">
        <f t="shared" si="1"/>
        <v>，2708815</v>
      </c>
      <c r="I6" s="4" t="str">
        <f>VLOOKUP(A6,HOP!A:U,21,0)</f>
        <v>直连</v>
      </c>
    </row>
    <row r="7" s="4" customFormat="1" spans="1:9">
      <c r="A7" s="5">
        <v>21484765760</v>
      </c>
      <c r="B7" s="6">
        <v>44863</v>
      </c>
      <c r="C7" s="6">
        <v>44864</v>
      </c>
      <c r="D7" s="4">
        <v>109</v>
      </c>
      <c r="E7" s="4" t="str">
        <f>VLOOKUP(A7,HOP!A:L,12,0)</f>
        <v>109.00</v>
      </c>
      <c r="F7" s="4" t="str">
        <f>VLOOKUP(A7,HOP!A:C,3,0)</f>
        <v>2747181</v>
      </c>
      <c r="G7" s="4">
        <f t="shared" si="0"/>
        <v>0</v>
      </c>
      <c r="H7" s="4" t="str">
        <f t="shared" si="1"/>
        <v>，2747181</v>
      </c>
      <c r="I7" s="4" t="str">
        <f>VLOOKUP(A7,HOP!A:U,21,0)</f>
        <v>直连</v>
      </c>
    </row>
    <row r="8" s="4" customFormat="1" spans="1:9">
      <c r="A8" s="5">
        <v>21587152344</v>
      </c>
      <c r="B8" s="6">
        <v>44862</v>
      </c>
      <c r="C8" s="6">
        <v>44864</v>
      </c>
      <c r="D8" s="4">
        <v>106</v>
      </c>
      <c r="E8" s="4" t="str">
        <f>VLOOKUP(A8,HOP!A:L,12,0)</f>
        <v>106.00</v>
      </c>
      <c r="F8" s="4" t="str">
        <f>VLOOKUP(A8,HOP!A:C,3,0)</f>
        <v>2760693</v>
      </c>
      <c r="G8" s="4">
        <f t="shared" si="0"/>
        <v>0</v>
      </c>
      <c r="H8" s="4" t="str">
        <f t="shared" si="1"/>
        <v>，2760693</v>
      </c>
      <c r="I8" s="4" t="str">
        <f>VLOOKUP(A8,HOP!A:U,21,0)</f>
        <v>直采</v>
      </c>
    </row>
    <row r="9" s="4" customFormat="1" hidden="1" spans="1:9">
      <c r="A9" s="5">
        <v>21596994091</v>
      </c>
      <c r="B9" s="6">
        <v>44862</v>
      </c>
      <c r="C9" s="6">
        <v>44864</v>
      </c>
      <c r="D9" s="4">
        <v>0</v>
      </c>
      <c r="E9" s="4" t="str">
        <f>VLOOKUP(A9,HOP!A:L,12,0)</f>
        <v>0.00</v>
      </c>
      <c r="F9" s="4" t="str">
        <f>VLOOKUP(A9,HOP!A:C,3,0)</f>
        <v>2762263</v>
      </c>
      <c r="G9" s="4">
        <f t="shared" si="0"/>
        <v>0</v>
      </c>
      <c r="H9" s="4" t="str">
        <f t="shared" si="1"/>
        <v>，2762263</v>
      </c>
      <c r="I9" s="4" t="str">
        <f>VLOOKUP(A9,HOP!A:U,21,0)</f>
        <v>直采</v>
      </c>
    </row>
    <row r="10" s="4" customFormat="1" spans="1:9">
      <c r="A10" s="5">
        <v>21601937784</v>
      </c>
      <c r="B10" s="6">
        <v>44862</v>
      </c>
      <c r="C10" s="6">
        <v>44864</v>
      </c>
      <c r="D10" s="4">
        <v>152</v>
      </c>
      <c r="E10" s="4" t="str">
        <f>VLOOKUP(A10,HOP!A:L,12,0)</f>
        <v>152.00</v>
      </c>
      <c r="F10" s="4" t="str">
        <f>VLOOKUP(A10,HOP!A:C,3,0)</f>
        <v>2763336</v>
      </c>
      <c r="G10" s="4">
        <f t="shared" si="0"/>
        <v>0</v>
      </c>
      <c r="H10" s="4" t="str">
        <f t="shared" si="1"/>
        <v>，2763336</v>
      </c>
      <c r="I10" s="4" t="str">
        <f>VLOOKUP(A10,HOP!A:U,21,0)</f>
        <v>直采</v>
      </c>
    </row>
    <row r="11" s="4" customFormat="1" hidden="1" spans="1:9">
      <c r="A11" s="5">
        <v>21611633279</v>
      </c>
      <c r="B11" s="6">
        <v>44863</v>
      </c>
      <c r="C11" s="6">
        <v>44864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21618806452</v>
      </c>
      <c r="B12" s="6">
        <v>44863</v>
      </c>
      <c r="C12" s="6">
        <v>44864</v>
      </c>
      <c r="D12" s="4">
        <v>57</v>
      </c>
      <c r="E12" s="4" t="str">
        <f>VLOOKUP(A12,HOP!A:L,12,0)</f>
        <v>57.00</v>
      </c>
      <c r="F12" s="4" t="str">
        <f>VLOOKUP(A12,HOP!A:C,3,0)</f>
        <v>2765875</v>
      </c>
      <c r="G12" s="4">
        <f t="shared" si="0"/>
        <v>0</v>
      </c>
      <c r="H12" s="4" t="str">
        <f t="shared" si="1"/>
        <v>，2765875</v>
      </c>
      <c r="I12" s="4" t="str">
        <f>VLOOKUP(A12,HOP!A:U,21,0)</f>
        <v>直连</v>
      </c>
    </row>
    <row r="14" spans="4:4">
      <c r="D14" s="4">
        <f>SUM(D2:D13)</f>
        <v>1322</v>
      </c>
    </row>
    <row r="19" spans="1:5">
      <c r="A19" s="4" t="s">
        <v>93</v>
      </c>
      <c r="D19" s="4">
        <v>258</v>
      </c>
      <c r="E19" s="4">
        <v>2025.24</v>
      </c>
    </row>
    <row r="20" spans="1:5">
      <c r="A20" s="4" t="s">
        <v>94</v>
      </c>
      <c r="D20" s="4">
        <v>1064</v>
      </c>
      <c r="E20" s="4">
        <v>8352.13</v>
      </c>
    </row>
    <row r="21" spans="1:5">
      <c r="A21" s="4" t="s">
        <v>95</v>
      </c>
      <c r="D21" s="4">
        <f>SUBTOTAL(9,D19:D20)</f>
        <v>1322</v>
      </c>
      <c r="E21" s="4">
        <f>SUBTOTAL(9,E19:E20)</f>
        <v>10377.37</v>
      </c>
    </row>
    <row r="22" spans="1:1">
      <c r="A22" s="4" t="s">
        <v>96</v>
      </c>
    </row>
  </sheetData>
  <autoFilter ref="A1:X12">
    <filterColumn colId="3">
      <filters>
        <filter val="470"/>
        <filter val="152"/>
        <filter val="73"/>
        <filter val="106"/>
        <filter val="57"/>
        <filter val="247"/>
        <filter val="108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  <c r="V1" s="2" t="s">
        <v>115</v>
      </c>
    </row>
    <row r="2" s="1" customFormat="1" spans="1:22">
      <c r="A2" s="3">
        <v>21618806452</v>
      </c>
      <c r="B2" s="1" t="s">
        <v>116</v>
      </c>
      <c r="C2" s="1" t="s">
        <v>117</v>
      </c>
      <c r="D2" s="1" t="s">
        <v>118</v>
      </c>
      <c r="E2" s="1" t="s">
        <v>119</v>
      </c>
      <c r="F2" s="1" t="s">
        <v>116</v>
      </c>
      <c r="G2" s="1" t="s">
        <v>120</v>
      </c>
      <c r="H2" s="1" t="s">
        <v>121</v>
      </c>
      <c r="I2" s="1" t="s">
        <v>122</v>
      </c>
      <c r="J2" s="1" t="s">
        <v>30</v>
      </c>
      <c r="K2" s="1" t="s">
        <v>123</v>
      </c>
      <c r="L2" s="1" t="s">
        <v>123</v>
      </c>
      <c r="M2" s="1" t="s">
        <v>124</v>
      </c>
      <c r="N2" s="1" t="s">
        <v>124</v>
      </c>
      <c r="O2" s="1" t="s">
        <v>125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130</v>
      </c>
      <c r="U2" s="1" t="s">
        <v>131</v>
      </c>
      <c r="V2" s="1" t="s">
        <v>132</v>
      </c>
    </row>
    <row r="3" s="1" customFormat="1" spans="1:22">
      <c r="A3" s="3">
        <v>21601937784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133</v>
      </c>
      <c r="G3" s="1" t="s">
        <v>120</v>
      </c>
      <c r="H3" s="1" t="s">
        <v>121</v>
      </c>
      <c r="I3" s="1" t="s">
        <v>137</v>
      </c>
      <c r="J3" s="1" t="s">
        <v>30</v>
      </c>
      <c r="K3" s="1" t="s">
        <v>138</v>
      </c>
      <c r="L3" s="1" t="s">
        <v>138</v>
      </c>
      <c r="M3" s="1" t="s">
        <v>124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139</v>
      </c>
      <c r="S3" s="1" t="s">
        <v>129</v>
      </c>
      <c r="T3" s="1" t="s">
        <v>130</v>
      </c>
      <c r="U3" s="1" t="s">
        <v>140</v>
      </c>
      <c r="V3" s="1" t="s">
        <v>132</v>
      </c>
    </row>
    <row r="4" s="1" customFormat="1" spans="1:22">
      <c r="A4" s="3">
        <v>21596994091</v>
      </c>
      <c r="B4" s="1" t="s">
        <v>141</v>
      </c>
      <c r="C4" s="1" t="s">
        <v>142</v>
      </c>
      <c r="D4" s="1" t="s">
        <v>143</v>
      </c>
      <c r="E4" s="1" t="s">
        <v>144</v>
      </c>
      <c r="F4" s="1" t="s">
        <v>133</v>
      </c>
      <c r="G4" s="1" t="s">
        <v>120</v>
      </c>
      <c r="H4" s="1" t="s">
        <v>121</v>
      </c>
      <c r="I4" s="1" t="s">
        <v>145</v>
      </c>
      <c r="J4" s="1" t="s">
        <v>30</v>
      </c>
      <c r="K4" s="1" t="s">
        <v>146</v>
      </c>
      <c r="L4" s="1" t="s">
        <v>125</v>
      </c>
      <c r="M4" s="1" t="s">
        <v>147</v>
      </c>
      <c r="N4" s="1" t="s">
        <v>148</v>
      </c>
      <c r="O4" s="1" t="s">
        <v>125</v>
      </c>
      <c r="P4" s="1" t="s">
        <v>126</v>
      </c>
      <c r="Q4" s="1" t="s">
        <v>127</v>
      </c>
      <c r="R4" s="1" t="s">
        <v>149</v>
      </c>
      <c r="S4" s="1" t="s">
        <v>129</v>
      </c>
      <c r="T4" s="1" t="s">
        <v>130</v>
      </c>
      <c r="U4" s="1" t="s">
        <v>140</v>
      </c>
      <c r="V4" s="1" t="s">
        <v>132</v>
      </c>
    </row>
    <row r="5" s="1" customFormat="1" spans="1:22">
      <c r="A5" s="3">
        <v>21587152344</v>
      </c>
      <c r="B5" s="1" t="s">
        <v>150</v>
      </c>
      <c r="C5" s="1" t="s">
        <v>151</v>
      </c>
      <c r="D5" s="1" t="s">
        <v>152</v>
      </c>
      <c r="E5" s="1" t="s">
        <v>153</v>
      </c>
      <c r="F5" s="1" t="s">
        <v>133</v>
      </c>
      <c r="G5" s="1" t="s">
        <v>120</v>
      </c>
      <c r="H5" s="1" t="s">
        <v>121</v>
      </c>
      <c r="I5" s="1" t="s">
        <v>154</v>
      </c>
      <c r="J5" s="1" t="s">
        <v>30</v>
      </c>
      <c r="K5" s="1" t="s">
        <v>155</v>
      </c>
      <c r="L5" s="1" t="s">
        <v>155</v>
      </c>
      <c r="M5" s="1" t="s">
        <v>124</v>
      </c>
      <c r="N5" s="1" t="s">
        <v>124</v>
      </c>
      <c r="O5" s="1" t="s">
        <v>125</v>
      </c>
      <c r="P5" s="1" t="s">
        <v>126</v>
      </c>
      <c r="Q5" s="1" t="s">
        <v>127</v>
      </c>
      <c r="R5" s="1" t="s">
        <v>156</v>
      </c>
      <c r="S5" s="1" t="s">
        <v>129</v>
      </c>
      <c r="T5" s="1" t="s">
        <v>130</v>
      </c>
      <c r="U5" s="1" t="s">
        <v>140</v>
      </c>
      <c r="V5" s="1" t="s">
        <v>132</v>
      </c>
    </row>
    <row r="6" s="1" customFormat="1" spans="1:22">
      <c r="A6" s="3">
        <v>21484765760</v>
      </c>
      <c r="B6" s="1" t="s">
        <v>157</v>
      </c>
      <c r="C6" s="1" t="s">
        <v>158</v>
      </c>
      <c r="D6" s="1" t="s">
        <v>159</v>
      </c>
      <c r="E6" s="1" t="s">
        <v>160</v>
      </c>
      <c r="F6" s="1" t="s">
        <v>116</v>
      </c>
      <c r="G6" s="1" t="s">
        <v>120</v>
      </c>
      <c r="H6" s="1" t="s">
        <v>121</v>
      </c>
      <c r="I6" s="1" t="s">
        <v>161</v>
      </c>
      <c r="J6" s="1" t="s">
        <v>30</v>
      </c>
      <c r="K6" s="1" t="s">
        <v>162</v>
      </c>
      <c r="L6" s="1" t="s">
        <v>162</v>
      </c>
      <c r="M6" s="1" t="s">
        <v>124</v>
      </c>
      <c r="N6" s="1" t="s">
        <v>124</v>
      </c>
      <c r="O6" s="1" t="s">
        <v>125</v>
      </c>
      <c r="P6" s="1" t="s">
        <v>126</v>
      </c>
      <c r="Q6" s="1" t="s">
        <v>127</v>
      </c>
      <c r="R6" s="1" t="s">
        <v>163</v>
      </c>
      <c r="S6" s="1" t="s">
        <v>129</v>
      </c>
      <c r="T6" s="1" t="s">
        <v>130</v>
      </c>
      <c r="U6" s="1" t="s">
        <v>131</v>
      </c>
      <c r="V6" s="1" t="s">
        <v>164</v>
      </c>
    </row>
    <row r="7" s="1" customFormat="1" spans="1:22">
      <c r="A7" s="3">
        <v>21148900718</v>
      </c>
      <c r="B7" s="1" t="s">
        <v>165</v>
      </c>
      <c r="C7" s="1" t="s">
        <v>166</v>
      </c>
      <c r="D7" s="1" t="s">
        <v>167</v>
      </c>
      <c r="E7" s="1" t="s">
        <v>168</v>
      </c>
      <c r="F7" s="1" t="s">
        <v>116</v>
      </c>
      <c r="G7" s="1" t="s">
        <v>120</v>
      </c>
      <c r="H7" s="1" t="s">
        <v>121</v>
      </c>
      <c r="I7" s="1" t="s">
        <v>169</v>
      </c>
      <c r="J7" s="1" t="s">
        <v>30</v>
      </c>
      <c r="K7" s="1" t="s">
        <v>170</v>
      </c>
      <c r="L7" s="1" t="s">
        <v>170</v>
      </c>
      <c r="M7" s="1" t="s">
        <v>124</v>
      </c>
      <c r="N7" s="1" t="s">
        <v>124</v>
      </c>
      <c r="O7" s="1" t="s">
        <v>125</v>
      </c>
      <c r="P7" s="1" t="s">
        <v>126</v>
      </c>
      <c r="Q7" s="1" t="s">
        <v>127</v>
      </c>
      <c r="R7" s="1" t="s">
        <v>171</v>
      </c>
      <c r="S7" s="1" t="s">
        <v>129</v>
      </c>
      <c r="T7" s="1" t="s">
        <v>130</v>
      </c>
      <c r="U7" s="1" t="s">
        <v>131</v>
      </c>
      <c r="V7" s="1" t="s">
        <v>132</v>
      </c>
    </row>
    <row r="8" s="1" customFormat="1" spans="1:22">
      <c r="A8" s="3">
        <v>21023016764</v>
      </c>
      <c r="B8" s="1" t="s">
        <v>172</v>
      </c>
      <c r="C8" s="1" t="s">
        <v>173</v>
      </c>
      <c r="D8" s="1" t="s">
        <v>174</v>
      </c>
      <c r="E8" s="1" t="s">
        <v>175</v>
      </c>
      <c r="F8" s="1" t="s">
        <v>150</v>
      </c>
      <c r="G8" s="1" t="s">
        <v>120</v>
      </c>
      <c r="H8" s="1" t="s">
        <v>121</v>
      </c>
      <c r="I8" s="1" t="s">
        <v>176</v>
      </c>
      <c r="J8" s="1" t="s">
        <v>30</v>
      </c>
      <c r="K8" s="1" t="s">
        <v>177</v>
      </c>
      <c r="L8" s="1" t="s">
        <v>177</v>
      </c>
      <c r="M8" s="1" t="s">
        <v>124</v>
      </c>
      <c r="N8" s="1" t="s">
        <v>124</v>
      </c>
      <c r="O8" s="1" t="s">
        <v>125</v>
      </c>
      <c r="P8" s="1" t="s">
        <v>126</v>
      </c>
      <c r="Q8" s="1" t="s">
        <v>127</v>
      </c>
      <c r="R8" s="1" t="s">
        <v>178</v>
      </c>
      <c r="S8" s="1" t="s">
        <v>129</v>
      </c>
      <c r="T8" s="1" t="s">
        <v>130</v>
      </c>
      <c r="U8" s="1" t="s">
        <v>131</v>
      </c>
      <c r="V8" s="1" t="s">
        <v>179</v>
      </c>
    </row>
    <row r="9" s="1" customFormat="1" spans="1:22">
      <c r="A9" s="3">
        <v>18949580336</v>
      </c>
      <c r="B9" s="1" t="s">
        <v>180</v>
      </c>
      <c r="C9" s="1" t="s">
        <v>181</v>
      </c>
      <c r="D9" s="1" t="s">
        <v>182</v>
      </c>
      <c r="E9" s="1" t="s">
        <v>183</v>
      </c>
      <c r="F9" s="1" t="s">
        <v>116</v>
      </c>
      <c r="G9" s="1" t="s">
        <v>120</v>
      </c>
      <c r="H9" s="1" t="s">
        <v>121</v>
      </c>
      <c r="I9" s="1" t="s">
        <v>184</v>
      </c>
      <c r="J9" s="1" t="s">
        <v>30</v>
      </c>
      <c r="K9" s="1" t="s">
        <v>185</v>
      </c>
      <c r="L9" s="1" t="s">
        <v>185</v>
      </c>
      <c r="M9" s="1" t="s">
        <v>124</v>
      </c>
      <c r="N9" s="1" t="s">
        <v>124</v>
      </c>
      <c r="O9" s="1" t="s">
        <v>125</v>
      </c>
      <c r="P9" s="1" t="s">
        <v>126</v>
      </c>
      <c r="Q9" s="1" t="s">
        <v>127</v>
      </c>
      <c r="R9" s="1" t="s">
        <v>186</v>
      </c>
      <c r="S9" s="1" t="s">
        <v>129</v>
      </c>
      <c r="T9" s="1" t="s">
        <v>130</v>
      </c>
      <c r="U9" s="1" t="s">
        <v>131</v>
      </c>
      <c r="V9" s="1" t="s">
        <v>187</v>
      </c>
    </row>
    <row r="10" s="1" customFormat="1" spans="1:22">
      <c r="A10" s="3">
        <v>18606512735</v>
      </c>
      <c r="B10" s="1" t="s">
        <v>188</v>
      </c>
      <c r="C10" s="1" t="s">
        <v>189</v>
      </c>
      <c r="D10" s="1" t="s">
        <v>190</v>
      </c>
      <c r="E10" s="1" t="s">
        <v>191</v>
      </c>
      <c r="F10" s="1" t="s">
        <v>141</v>
      </c>
      <c r="G10" s="1" t="s">
        <v>120</v>
      </c>
      <c r="H10" s="1" t="s">
        <v>121</v>
      </c>
      <c r="I10" s="1" t="s">
        <v>192</v>
      </c>
      <c r="J10" s="1" t="s">
        <v>30</v>
      </c>
      <c r="K10" s="1" t="s">
        <v>193</v>
      </c>
      <c r="L10" s="1" t="s">
        <v>193</v>
      </c>
      <c r="M10" s="1" t="s">
        <v>124</v>
      </c>
      <c r="N10" s="1" t="s">
        <v>124</v>
      </c>
      <c r="O10" s="1" t="s">
        <v>125</v>
      </c>
      <c r="P10" s="1" t="s">
        <v>126</v>
      </c>
      <c r="Q10" s="1" t="s">
        <v>127</v>
      </c>
      <c r="R10" s="1" t="s">
        <v>194</v>
      </c>
      <c r="S10" s="1" t="s">
        <v>129</v>
      </c>
      <c r="T10" s="1" t="s">
        <v>130</v>
      </c>
      <c r="U10" s="1" t="s">
        <v>131</v>
      </c>
      <c r="V10" s="1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2022-11-02T01:45:26Z</dcterms:created>
  <dcterms:modified xsi:type="dcterms:W3CDTF">2022-11-02T01:56:12Z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F28DAA2A57D94FAB8A9783B8774E0048</vt:lpwstr>
  </property>
  <property fmtid="{D5CDD505-2E9C-101B-9397-08002B2CF9AE}" pid="3" name="KSOProductBuildVer">
    <vt:lpwstr>2052-11.1.0.12598</vt:lpwstr>
  </property>
</Properties>
</file>