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<sst xmlns="http://schemas.openxmlformats.org/spreadsheetml/2006/main" count="187" uniqueCount="100">
  <si>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</si>
  <si>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</si>
  <si>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</si>
  <si>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</si>
  <si>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</si>
  <si>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</si>
  <si>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</si>
  <si>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</si>
  <si>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</si>
  <si>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</si>
  <si>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</si>
  <si>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</si>
  <si>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</si>
  <si>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</si>
  <si>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</si>
  <si>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</si>
  <si>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</si>
  <si>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</si>
  <si>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</si>
  <si>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</si>
  <si>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</si>
  <si>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</si>
  <si>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</si>
  <si>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</si>
  <si>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</si>
  <si>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999221610261792	</t>
  </si>
  <si>
    <t>Ctrip</t>
  </si>
  <si>
    <t>正常</t>
  </si>
  <si>
    <t>[东莞]城市便捷酒店(东莞万江华南MALL店)(71643369)</t>
  </si>
  <si>
    <t>商务大床房&lt;双人入住&gt;&lt;内宾&gt;&lt;预付&gt;&lt;无早&gt;</t>
  </si>
  <si>
    <t>CNY</t>
  </si>
  <si>
    <t>苏锦烽</t>
  </si>
  <si>
    <t>CA11323221102CNY</t>
  </si>
  <si>
    <t>未提现</t>
  </si>
  <si>
    <t>携程开票</t>
  </si>
  <si>
    <t xml:space="preserve">2764600	</t>
  </si>
  <si>
    <t xml:space="preserve">	</t>
  </si>
  <si>
    <t xml:space="preserve">999221611421003	</t>
  </si>
  <si>
    <t>[昆明]城市便捷酒店（昆明高铁南站第七街区店）(72815433)</t>
  </si>
  <si>
    <t>特惠大床房&lt;双人入住&gt;&lt;内宾&gt;&lt;预付&gt;&lt;无早&gt;</t>
  </si>
  <si>
    <t>吕将科</t>
  </si>
  <si>
    <t xml:space="preserve">2764900	</t>
  </si>
  <si>
    <t xml:space="preserve">999221612248964	</t>
  </si>
  <si>
    <t>[自贡]城市便捷酒店(自贡万达广场店)(71583645)</t>
  </si>
  <si>
    <t>李小龙</t>
  </si>
  <si>
    <t xml:space="preserve">2765131	</t>
  </si>
  <si>
    <t xml:space="preserve">999221617738678	</t>
  </si>
  <si>
    <t>[柳州]城市便捷酒店(柳州柳工大道颐华城店)(72816207)</t>
  </si>
  <si>
    <t>吕文丽</t>
  </si>
  <si>
    <t xml:space="preserve">2765735	</t>
  </si>
  <si>
    <t>，</t>
  </si>
  <si>
    <t>A221102093728481</t>
  </si>
  <si>
    <t>CNY / HKD 当前参考汇率: 1.075127068</t>
  </si>
  <si>
    <t>总计： 636.52 CNY/
684.34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</si>
  <si>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</si>
  <si>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</si>
  <si>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</si>
  <si>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</si>
  <si>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</si>
  <si>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</si>
  <si>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</si>
  <si>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</si>
  <si>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</si>
  <si>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</si>
  <si>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</si>
  <si>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</si>
  <si>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</si>
  <si>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</si>
  <si>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</si>
  <si>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</si>
  <si>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</si>
  <si>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</si>
  <si>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</si>
  <si>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2022-10-29</t>
  </si>
  <si>
    <t>2765735</t>
  </si>
  <si>
    <t>城市便捷酒店(柳州柳工大道颐华城店)</t>
  </si>
  <si>
    <t>2022-10-30</t>
  </si>
  <si>
    <t>退房日月结</t>
  </si>
  <si>
    <t>154.78</t>
  </si>
  <si>
    <t>RMB</t>
  </si>
  <si>
    <t>0</t>
  </si>
  <si>
    <t>0.00</t>
  </si>
  <si>
    <t>携程汇智国内直连</t>
  </si>
  <si>
    <t>1861</t>
  </si>
  <si>
    <t>2022-10-29 20:25:18</t>
  </si>
  <si>
    <t>否</t>
  </si>
  <si>
    <t>汇智国际旅游发展有限公司</t>
  </si>
  <si>
    <t>直连</t>
  </si>
  <si>
    <t>中国</t>
  </si>
  <si>
    <t>2765131</t>
  </si>
  <si>
    <t>城市便捷酒店(自贡万达广场店)</t>
  </si>
  <si>
    <t>152.72</t>
  </si>
  <si>
    <t>2022-10-29 13:06:42</t>
  </si>
  <si>
    <t>2764900</t>
  </si>
  <si>
    <t>城市便捷酒店（昆明高铁南站第七街区店）</t>
  </si>
  <si>
    <t>176.30</t>
  </si>
  <si>
    <t>2022-10-29 11:11:08</t>
  </si>
  <si>
    <t>2764600</t>
  </si>
  <si>
    <t>城市便捷酒店(东莞万江华南MALL店)</t>
  </si>
  <si>
    <t>2022-10-29 05:32:42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</si>
</sst>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12</xdr:col>
      <xdr:colOff>485775</xdr:colOff>
      <xdr:row>55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9372600" cy="5305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44863</v>
      </c>
      <c r="G2" s="6">
        <v>44864</v>
      </c>
      <c r="H2" s="4">
        <v>1</v>
      </c>
      <c r="I2" s="4">
        <v>1</v>
      </c>
      <c r="J2" s="4">
        <v>1</v>
      </c>
      <c r="K2" s="4" t="s">
        <v>30</v>
      </c>
      <c r="L2" s="4">
        <v>152.72</v>
      </c>
      <c r="M2" s="4">
        <v>152.72</v>
      </c>
      <c r="N2" s="4" t="s">
        <v>31</v>
      </c>
      <c r="O2" s="4" t="s">
        <v>32</v>
      </c>
      <c r="P2" s="4" t="s">
        <v>33</v>
      </c>
      <c r="Q2" s="4">
        <v>0</v>
      </c>
      <c r="R2" s="7">
        <v>44863</v>
      </c>
      <c r="S2" s="6">
        <v>44867</v>
      </c>
      <c r="T2" s="4" t="s">
        <v>34</v>
      </c>
      <c r="U2" s="4">
        <v>152.72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44863</v>
      </c>
      <c r="G3" s="6">
        <v>44864</v>
      </c>
      <c r="H3" s="4">
        <v>1</v>
      </c>
      <c r="I3" s="4">
        <v>1</v>
      </c>
      <c r="J3" s="4">
        <v>1</v>
      </c>
      <c r="K3" s="4" t="s">
        <v>30</v>
      </c>
      <c r="L3" s="4">
        <v>176.3</v>
      </c>
      <c r="M3" s="4">
        <v>176.3</v>
      </c>
      <c r="N3" s="4" t="s">
        <v>40</v>
      </c>
      <c r="O3" s="4" t="s">
        <v>32</v>
      </c>
      <c r="P3" s="4" t="s">
        <v>33</v>
      </c>
      <c r="Q3" s="4">
        <v>0</v>
      </c>
      <c r="R3" s="7">
        <v>44863</v>
      </c>
      <c r="S3" s="6">
        <v>44867</v>
      </c>
      <c r="T3" s="4" t="s">
        <v>34</v>
      </c>
      <c r="U3" s="4">
        <v>176.3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39</v>
      </c>
      <c r="F4" s="6">
        <v>44863</v>
      </c>
      <c r="G4" s="6">
        <v>44864</v>
      </c>
      <c r="H4" s="4">
        <v>1</v>
      </c>
      <c r="I4" s="4">
        <v>1</v>
      </c>
      <c r="J4" s="4">
        <v>1</v>
      </c>
      <c r="K4" s="4" t="s">
        <v>30</v>
      </c>
      <c r="L4" s="4">
        <v>152.72</v>
      </c>
      <c r="M4" s="4">
        <v>152.72</v>
      </c>
      <c r="N4" s="4" t="s">
        <v>44</v>
      </c>
      <c r="O4" s="4" t="s">
        <v>32</v>
      </c>
      <c r="P4" s="4" t="s">
        <v>33</v>
      </c>
      <c r="Q4" s="4">
        <v>0</v>
      </c>
      <c r="R4" s="7">
        <v>44863</v>
      </c>
      <c r="S4" s="6">
        <v>44867</v>
      </c>
      <c r="T4" s="4" t="s">
        <v>34</v>
      </c>
      <c r="U4" s="4">
        <v>152.72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39</v>
      </c>
      <c r="F5" s="6">
        <v>44863</v>
      </c>
      <c r="G5" s="6">
        <v>44864</v>
      </c>
      <c r="H5" s="4">
        <v>1</v>
      </c>
      <c r="I5" s="4">
        <v>1</v>
      </c>
      <c r="J5" s="4">
        <v>1</v>
      </c>
      <c r="K5" s="4" t="s">
        <v>30</v>
      </c>
      <c r="L5" s="4">
        <v>154.78</v>
      </c>
      <c r="M5" s="4">
        <v>154.78</v>
      </c>
      <c r="N5" s="4" t="s">
        <v>48</v>
      </c>
      <c r="O5" s="4" t="s">
        <v>32</v>
      </c>
      <c r="P5" s="4" t="s">
        <v>33</v>
      </c>
      <c r="Q5" s="4">
        <v>0</v>
      </c>
      <c r="R5" s="7">
        <v>44863</v>
      </c>
      <c r="S5" s="6">
        <v>44867</v>
      </c>
      <c r="T5" s="4" t="s">
        <v>34</v>
      </c>
      <c r="U5" s="4">
        <v>154.78</v>
      </c>
      <c r="V5" s="4">
        <v>0</v>
      </c>
      <c r="W5" s="4">
        <v>0</v>
      </c>
      <c r="X5" s="4" t="s">
        <v>49</v>
      </c>
      <c r="Y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spans="1:9">
      <c r="A2" s="5">
        <v>999221610261792</v>
      </c>
      <c r="B2" s="6">
        <v>44863</v>
      </c>
      <c r="C2" s="6">
        <v>44864</v>
      </c>
      <c r="D2" s="4">
        <v>152.72</v>
      </c>
      <c r="E2" s="4" t="str">
        <f>VLOOKUP(A2,HOP!A:L,12,0)</f>
        <v>152.72</v>
      </c>
      <c r="F2" s="4" t="str">
        <f>VLOOKUP(A2,HOP!A:C,3,0)</f>
        <v>2764600</v>
      </c>
      <c r="G2" s="4">
        <f>D2-E2</f>
        <v>0</v>
      </c>
      <c r="H2" s="4" t="str">
        <f>$H$1&amp;F2</f>
        <v>，2764600</v>
      </c>
      <c r="I2" s="4" t="str">
        <f>VLOOKUP(A2,HOP!A:U,21,0)</f>
        <v>直连</v>
      </c>
    </row>
    <row r="3" s="4" customFormat="1" spans="1:9">
      <c r="A3" s="5">
        <v>999221611421003</v>
      </c>
      <c r="B3" s="6">
        <v>44863</v>
      </c>
      <c r="C3" s="6">
        <v>44864</v>
      </c>
      <c r="D3" s="4">
        <v>176.3</v>
      </c>
      <c r="E3" s="4" t="str">
        <f>VLOOKUP(A3,HOP!A:L,12,0)</f>
        <v>176.30</v>
      </c>
      <c r="F3" s="4" t="str">
        <f>VLOOKUP(A3,HOP!A:C,3,0)</f>
        <v>2764900</v>
      </c>
      <c r="G3" s="4">
        <f>D3-E3</f>
        <v>0</v>
      </c>
      <c r="H3" s="4" t="str">
        <f>$H$1&amp;F3</f>
        <v>，2764900</v>
      </c>
      <c r="I3" s="4" t="str">
        <f>VLOOKUP(A3,HOP!A:U,21,0)</f>
        <v>直连</v>
      </c>
    </row>
    <row r="4" s="4" customFormat="1" spans="1:9">
      <c r="A4" s="5">
        <v>999221612248964</v>
      </c>
      <c r="B4" s="6">
        <v>44863</v>
      </c>
      <c r="C4" s="6">
        <v>44864</v>
      </c>
      <c r="D4" s="4">
        <v>152.72</v>
      </c>
      <c r="E4" s="4" t="str">
        <f>VLOOKUP(A4,HOP!A:L,12,0)</f>
        <v>152.72</v>
      </c>
      <c r="F4" s="4" t="str">
        <f>VLOOKUP(A4,HOP!A:C,3,0)</f>
        <v>2765131</v>
      </c>
      <c r="G4" s="4">
        <f>D4-E4</f>
        <v>0</v>
      </c>
      <c r="H4" s="4" t="str">
        <f>$H$1&amp;F4</f>
        <v>，2765131</v>
      </c>
      <c r="I4" s="4" t="str">
        <f>VLOOKUP(A4,HOP!A:U,21,0)</f>
        <v>直连</v>
      </c>
    </row>
    <row r="5" s="4" customFormat="1" spans="1:9">
      <c r="A5" s="5">
        <v>999221617738678</v>
      </c>
      <c r="B5" s="6">
        <v>44863</v>
      </c>
      <c r="C5" s="6">
        <v>44864</v>
      </c>
      <c r="D5" s="4">
        <v>154.78</v>
      </c>
      <c r="E5" s="4" t="str">
        <f>VLOOKUP(A5,HOP!A:L,12,0)</f>
        <v>154.78</v>
      </c>
      <c r="F5" s="4" t="str">
        <f>VLOOKUP(A5,HOP!A:C,3,0)</f>
        <v>2765735</v>
      </c>
      <c r="G5" s="4">
        <f>D5-E5</f>
        <v>0</v>
      </c>
      <c r="H5" s="4" t="str">
        <f>$H$1&amp;F5</f>
        <v>，2765735</v>
      </c>
      <c r="I5" s="4" t="str">
        <f>VLOOKUP(A5,HOP!A:U,21,0)</f>
        <v>直连</v>
      </c>
    </row>
    <row r="7" spans="4:4">
      <c r="D7" s="4">
        <f>SUM(D2:D6)</f>
        <v>636.52</v>
      </c>
    </row>
    <row r="13" spans="1:1">
      <c r="A13" s="4" t="s">
        <v>51</v>
      </c>
    </row>
    <row r="14" spans="1:1">
      <c r="A14" s="4" t="s">
        <v>52</v>
      </c>
    </row>
    <row r="15" spans="1:1">
      <c r="A15" s="4" t="s">
        <v>53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999221617738678</v>
      </c>
      <c r="B2" s="1" t="s">
        <v>73</v>
      </c>
      <c r="C2" s="1" t="s">
        <v>74</v>
      </c>
      <c r="D2" s="1" t="s">
        <v>75</v>
      </c>
      <c r="E2" s="1" t="s">
        <v>48</v>
      </c>
      <c r="F2" s="1" t="s">
        <v>73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88</v>
      </c>
    </row>
    <row r="3" s="1" customFormat="1" spans="1:22">
      <c r="A3" s="3">
        <v>999221612248964</v>
      </c>
      <c r="B3" s="1" t="s">
        <v>73</v>
      </c>
      <c r="C3" s="1" t="s">
        <v>89</v>
      </c>
      <c r="D3" s="1" t="s">
        <v>90</v>
      </c>
      <c r="E3" s="1" t="s">
        <v>44</v>
      </c>
      <c r="F3" s="1" t="s">
        <v>73</v>
      </c>
      <c r="G3" s="1" t="s">
        <v>76</v>
      </c>
      <c r="H3" s="1" t="s">
        <v>77</v>
      </c>
      <c r="I3" s="1" t="s">
        <v>91</v>
      </c>
      <c r="J3" s="1" t="s">
        <v>79</v>
      </c>
      <c r="K3" s="1" t="s">
        <v>91</v>
      </c>
      <c r="L3" s="1" t="s">
        <v>91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92</v>
      </c>
      <c r="S3" s="1" t="s">
        <v>85</v>
      </c>
      <c r="T3" s="1" t="s">
        <v>86</v>
      </c>
      <c r="U3" s="1" t="s">
        <v>87</v>
      </c>
      <c r="V3" s="1" t="s">
        <v>88</v>
      </c>
    </row>
    <row r="4" s="1" customFormat="1" spans="1:22">
      <c r="A4" s="3">
        <v>999221611421003</v>
      </c>
      <c r="B4" s="1" t="s">
        <v>73</v>
      </c>
      <c r="C4" s="1" t="s">
        <v>93</v>
      </c>
      <c r="D4" s="1" t="s">
        <v>94</v>
      </c>
      <c r="E4" s="1" t="s">
        <v>40</v>
      </c>
      <c r="F4" s="1" t="s">
        <v>73</v>
      </c>
      <c r="G4" s="1" t="s">
        <v>76</v>
      </c>
      <c r="H4" s="1" t="s">
        <v>77</v>
      </c>
      <c r="I4" s="1" t="s">
        <v>95</v>
      </c>
      <c r="J4" s="1" t="s">
        <v>79</v>
      </c>
      <c r="K4" s="1" t="s">
        <v>95</v>
      </c>
      <c r="L4" s="1" t="s">
        <v>95</v>
      </c>
      <c r="M4" s="1" t="s">
        <v>80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96</v>
      </c>
      <c r="S4" s="1" t="s">
        <v>85</v>
      </c>
      <c r="T4" s="1" t="s">
        <v>86</v>
      </c>
      <c r="U4" s="1" t="s">
        <v>87</v>
      </c>
      <c r="V4" s="1" t="s">
        <v>88</v>
      </c>
    </row>
    <row r="5" s="1" customFormat="1" spans="1:22">
      <c r="A5" s="3">
        <v>999221610261792</v>
      </c>
      <c r="B5" s="1" t="s">
        <v>73</v>
      </c>
      <c r="C5" s="1" t="s">
        <v>97</v>
      </c>
      <c r="D5" s="1" t="s">
        <v>98</v>
      </c>
      <c r="E5" s="1" t="s">
        <v>31</v>
      </c>
      <c r="F5" s="1" t="s">
        <v>73</v>
      </c>
      <c r="G5" s="1" t="s">
        <v>76</v>
      </c>
      <c r="H5" s="1" t="s">
        <v>77</v>
      </c>
      <c r="I5" s="1" t="s">
        <v>91</v>
      </c>
      <c r="J5" s="1" t="s">
        <v>79</v>
      </c>
      <c r="K5" s="1" t="s">
        <v>91</v>
      </c>
      <c r="L5" s="1" t="s">
        <v>91</v>
      </c>
      <c r="M5" s="1" t="s">
        <v>80</v>
      </c>
      <c r="N5" s="1" t="s">
        <v>80</v>
      </c>
      <c r="O5" s="1" t="s">
        <v>81</v>
      </c>
      <c r="P5" s="1" t="s">
        <v>82</v>
      </c>
      <c r="Q5" s="1" t="s">
        <v>83</v>
      </c>
      <c r="R5" s="1" t="s">
        <v>99</v>
      </c>
      <c r="S5" s="1" t="s">
        <v>85</v>
      </c>
      <c r="T5" s="1" t="s">
        <v>86</v>
      </c>
      <c r="U5" s="1" t="s">
        <v>87</v>
      </c>
      <c r="V5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2022-11-02T01:31:03Z</dcterms:created>
  <dcterms:modified xsi:type="dcterms:W3CDTF">2022-11-02T01:35:50Z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D2CF74844D7A4E05B5B0BA99A438F1BB</vt:lpwstr>
  </property>
  <property fmtid="{D5CDD505-2E9C-101B-9397-08002B2CF9AE}" pid="3" name="KSOProductBuildVer">
    <vt:lpwstr>2052-11.1.0.12598</vt:lpwstr>
  </property>
</Properties>
</file>