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<sst xmlns="http://schemas.openxmlformats.org/spreadsheetml/2006/main" count="994" uniqueCount="321">
  <si>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</si>
  <si>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</si>
  <si>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</si>
  <si>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</si>
  <si>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</si>
  <si>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</si>
  <si>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</si>
  <si>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</si>
  <si>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</si>
  <si>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</si>
  <si>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</si>
  <si>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</si>
  <si>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</si>
  <si>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</si>
  <si>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</si>
  <si>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</si>
  <si>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</si>
  <si>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</si>
  <si>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</si>
  <si>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</si>
  <si>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</si>
  <si>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</si>
  <si>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</si>
  <si>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</si>
  <si>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</si>
  <si>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21246124388	</t>
  </si>
  <si>
    <t>Ctrip</t>
  </si>
  <si>
    <t>正常</t>
  </si>
  <si>
    <t>[台北]台北柯达大饭店-敦南馆(K Hotel Dunnan)(80941563)</t>
  </si>
  <si>
    <t>商务大床房&lt;至多8间&gt;&lt;2人入住&gt;</t>
  </si>
  <si>
    <t>CNY</t>
  </si>
  <si>
    <t>CHEN/CHIENHSING</t>
  </si>
  <si>
    <t>CA13744221105CNY</t>
  </si>
  <si>
    <t>未提现</t>
  </si>
  <si>
    <t>携程开票</t>
  </si>
  <si>
    <t xml:space="preserve">	</t>
  </si>
  <si>
    <t xml:space="preserve">20220930-016	</t>
  </si>
  <si>
    <t xml:space="preserve">21458935919	</t>
  </si>
  <si>
    <t>[台北]台北国联大饭店(United Hotel)(80941615)</t>
  </si>
  <si>
    <t>豪华大床房&lt;至多8间&gt;&lt;2人入住&gt;</t>
  </si>
  <si>
    <t>CHOY/WAI TAK</t>
  </si>
  <si>
    <t xml:space="preserve">21476991911	</t>
  </si>
  <si>
    <t>[高雄]高雄窝饭店(Wo Hotel)(80941601)</t>
  </si>
  <si>
    <t>标准双床房&lt;至多8间&gt;&lt;2人入住&gt;&lt;早餐&gt;</t>
  </si>
  <si>
    <t>Chen/Chen hsin yi,Chen/Chen hsin yi</t>
  </si>
  <si>
    <t xml:space="preserve">2745318	</t>
  </si>
  <si>
    <t xml:space="preserve">21484904277	</t>
  </si>
  <si>
    <t>[嘉义市]嘉义HOTEL HI新民店(Hotel Hi – Xinmin)(80942313)</t>
  </si>
  <si>
    <t>商务房&lt;至多8间&gt;&lt;2人入住&gt;&lt;早餐&gt;</t>
  </si>
  <si>
    <t>WU/SINYU</t>
  </si>
  <si>
    <t xml:space="preserve">2747213	</t>
  </si>
  <si>
    <t xml:space="preserve">21487339242	</t>
  </si>
  <si>
    <t>[台南]康桥商旅(台南民生馆)(Kindness Hotel Min Sheng)(80941429)</t>
  </si>
  <si>
    <t>经济双人房(无窗)&lt;至多8间&gt;&lt;2人入住&gt;&lt;早餐&gt;</t>
  </si>
  <si>
    <t>Lin/Alissa,Lin/Alissa</t>
  </si>
  <si>
    <t xml:space="preserve">2747801	</t>
  </si>
  <si>
    <t>取消</t>
  </si>
  <si>
    <t xml:space="preserve">21492400746	</t>
  </si>
  <si>
    <t>[嘉义市]仲青行旅(嘉义馆)(Light Hostel Chiayi)(80941710)</t>
  </si>
  <si>
    <t>大床房&lt;至多8间&gt;&lt;2人入住&gt;</t>
  </si>
  <si>
    <t>LIAO/YUFAN</t>
  </si>
  <si>
    <t xml:space="preserve">21493085698	</t>
  </si>
  <si>
    <t>[台北]台北第一大饭店(First Hotel)(80941322)</t>
  </si>
  <si>
    <t>标准客房(无窗)&lt;至多8间&gt;&lt;2人入住&gt;&lt;早餐&gt;</t>
  </si>
  <si>
    <t>Chen/Yun Ru,Chen/Yun Ru</t>
  </si>
  <si>
    <t xml:space="preserve">1501603	</t>
  </si>
  <si>
    <t xml:space="preserve">21494049087	</t>
  </si>
  <si>
    <t>[台北]台北正旅馆(Just Inn Taipei)(80942331)</t>
  </si>
  <si>
    <t>标准双人房&lt;至多8间&gt;&lt;2人入住&gt;</t>
  </si>
  <si>
    <t>KAO/HUAYU</t>
  </si>
  <si>
    <t xml:space="preserve">21494479737	</t>
  </si>
  <si>
    <t>[台北]台北西门町意舍(Amba Taipei Ximending)(80941396)</t>
  </si>
  <si>
    <t>双人房&lt;至多8间&gt;&lt;2人入住&gt;&lt;早餐&gt;</t>
  </si>
  <si>
    <t>TZENG/HENGYEN</t>
  </si>
  <si>
    <t xml:space="preserve">2749514	</t>
  </si>
  <si>
    <t xml:space="preserve">55652SE069395	</t>
  </si>
  <si>
    <t xml:space="preserve">999221500387977	</t>
  </si>
  <si>
    <t>[珠海]珠海旭日湾巢酒店(76480603)</t>
  </si>
  <si>
    <t>动漫主题房&lt;至多8间&gt;&lt;2人入住&gt;&lt;早餐&gt;</t>
  </si>
  <si>
    <t>蔡嘉成</t>
  </si>
  <si>
    <t xml:space="preserve">111	</t>
  </si>
  <si>
    <t>退单</t>
  </si>
  <si>
    <t xml:space="preserve">21456613799	</t>
  </si>
  <si>
    <t>标准双人房&lt;至多8间&gt;&lt;2人入住&gt;&lt;早餐&gt;</t>
  </si>
  <si>
    <t>HUNG/YUNTING</t>
  </si>
  <si>
    <t>CA13744221106CNY</t>
  </si>
  <si>
    <t xml:space="preserve">1501348	</t>
  </si>
  <si>
    <t xml:space="preserve">21483863253	</t>
  </si>
  <si>
    <t>大床大房&lt;至多8间&gt;&lt;90天内可预订&gt;&lt;2人入住&gt;</t>
  </si>
  <si>
    <t>TAN/CHOR KUAN,LIM/CHZE HUANG</t>
  </si>
  <si>
    <t xml:space="preserve">2746960	</t>
  </si>
  <si>
    <t xml:space="preserve">55652SE069156	</t>
  </si>
  <si>
    <t xml:space="preserve">21483936247	</t>
  </si>
  <si>
    <t>[高雄]高雄义大皇家酒店(E-Da Royal Hotel)(80941588)</t>
  </si>
  <si>
    <t>豪华大床房&lt;至多8间&gt;&lt;2人入住&gt;&lt;早餐&gt;</t>
  </si>
  <si>
    <t>HSU/YUCHEN</t>
  </si>
  <si>
    <t xml:space="preserve">21498004184	</t>
  </si>
  <si>
    <t>LIN/ICHUN</t>
  </si>
  <si>
    <t xml:space="preserve">21499884773	</t>
  </si>
  <si>
    <t>标准家庭房&lt;至多8间&gt;&lt;2人入住&gt;&lt;早餐&gt;</t>
  </si>
  <si>
    <t>KUO/TZUYU</t>
  </si>
  <si>
    <t xml:space="preserve">21500739103	</t>
  </si>
  <si>
    <t>YEH/CHIA CHI,YEH/CHIA CHI</t>
  </si>
  <si>
    <t xml:space="preserve">1501646	</t>
  </si>
  <si>
    <t xml:space="preserve">21502581294	</t>
  </si>
  <si>
    <t>[邳州]格林豪泰(邳州新苏中心福州路店)(76550894)</t>
  </si>
  <si>
    <t>1.5米大床房&lt;2人入住&gt;</t>
  </si>
  <si>
    <t>张诠</t>
  </si>
  <si>
    <t xml:space="preserve">(GRT)80301658;	</t>
  </si>
  <si>
    <t xml:space="preserve">999221504220315	</t>
  </si>
  <si>
    <t>[南京]南京富建城市酒店(80247706)</t>
  </si>
  <si>
    <t>商务标间&lt;2人入住&gt;&lt;早餐&gt;</t>
  </si>
  <si>
    <t>江勇</t>
  </si>
  <si>
    <t xml:space="preserve">21506908072	</t>
  </si>
  <si>
    <t>[象州]尚客优酒店(象州石龙店)(92484233)</t>
  </si>
  <si>
    <t>特惠房(无窗)&lt;至多8间&gt;&lt;2人入住&gt;</t>
  </si>
  <si>
    <t>顾亚飞</t>
  </si>
  <si>
    <t xml:space="preserve">2752917	</t>
  </si>
  <si>
    <t xml:space="preserve">(THK)YD04364221021212522809;	</t>
  </si>
  <si>
    <t xml:space="preserve">21507276014	</t>
  </si>
  <si>
    <t>[北京]北京国家会议中心大酒店(93870347)</t>
  </si>
  <si>
    <t>高级大床间&lt;至多8间&gt;&lt;90天内可预订&gt;&lt;2人入住&gt;</t>
  </si>
  <si>
    <t>秦友谊</t>
  </si>
  <si>
    <t xml:space="preserve">999221507473343	</t>
  </si>
  <si>
    <t>[无锡]无锡新湖铂尔曼大酒店(81210095)</t>
  </si>
  <si>
    <t>高级双床房&lt;至多8间&gt;&lt;2人入住&gt;</t>
  </si>
  <si>
    <t>王波</t>
  </si>
  <si>
    <t xml:space="preserve">7545WJK550;XM	</t>
  </si>
  <si>
    <t xml:space="preserve">21507501797	</t>
  </si>
  <si>
    <t>冯繁超</t>
  </si>
  <si>
    <t xml:space="preserve">2753097	</t>
  </si>
  <si>
    <t xml:space="preserve">21465596004	</t>
  </si>
  <si>
    <t>HSIUNG/CHANG FA,HSIUNG/CHANG FA</t>
  </si>
  <si>
    <t>CA13744221107CNY</t>
  </si>
  <si>
    <t xml:space="preserve">2742686	</t>
  </si>
  <si>
    <t xml:space="preserve">1501344	</t>
  </si>
  <si>
    <t xml:space="preserve">999221469607983	</t>
  </si>
  <si>
    <t>[杭州]汉庭优佳酒店(杭州西湖店)(76436463)</t>
  </si>
  <si>
    <t>双床房&lt;至多8间&gt;&lt;2人入住&gt;</t>
  </si>
  <si>
    <t>虞佳琪</t>
  </si>
  <si>
    <t xml:space="preserve">R3100068098660348001	</t>
  </si>
  <si>
    <t xml:space="preserve">21500838361	</t>
  </si>
  <si>
    <t>[花莲]福容大饭店(花莲馆)(Fullon Hotel Hualien)(81210311)</t>
  </si>
  <si>
    <t>海景家庭客房&lt;至多8间&gt;&lt;2人入住&gt;&lt;早餐&gt;</t>
  </si>
  <si>
    <t>HUANG/WENCHEN</t>
  </si>
  <si>
    <t xml:space="preserve">2751092	</t>
  </si>
  <si>
    <t xml:space="preserve">21508238087	</t>
  </si>
  <si>
    <t>[高雄]高雄华宏饭店(Hwa Hong Hotel)(80941507)</t>
  </si>
  <si>
    <t>LEE/CHIENTE</t>
  </si>
  <si>
    <t xml:space="preserve">2753306	</t>
  </si>
  <si>
    <t xml:space="preserve">999221509679115	</t>
  </si>
  <si>
    <t>[阳朔]逸龙苑特色民宿（阳朔遇龙河景区店）(80249183)</t>
  </si>
  <si>
    <t>后院标间&lt;至多8间&gt;&lt;2人入住&gt;&lt;早餐&gt;</t>
  </si>
  <si>
    <t>刘胜美</t>
  </si>
  <si>
    <t xml:space="preserve">999221510629250	</t>
  </si>
  <si>
    <t>高级大床房&lt;至多8间&gt;&lt;2人入住&gt;</t>
  </si>
  <si>
    <t>陈十游</t>
  </si>
  <si>
    <t xml:space="preserve">7545WJL522;XM	</t>
  </si>
  <si>
    <t xml:space="preserve">999221512119363	</t>
  </si>
  <si>
    <t>[黄石]格林豪泰酒店(黄石北站花湖大泉路店)(80249568)</t>
  </si>
  <si>
    <t>欧阳恋</t>
  </si>
  <si>
    <t xml:space="preserve">(GRT)80329268;	</t>
  </si>
  <si>
    <t>，</t>
  </si>
  <si>
    <t>14431 CNY</t>
  </si>
  <si>
    <t>A221107092332481</t>
  </si>
  <si>
    <t>总计：14431元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</si>
  <si>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</si>
  <si>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</si>
  <si>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</si>
  <si>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</si>
  <si>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</si>
  <si>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</si>
  <si>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</si>
  <si>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</si>
  <si>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</si>
  <si>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</si>
  <si>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</si>
  <si>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</si>
  <si>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</si>
  <si>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</si>
  <si>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</si>
  <si>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</si>
  <si>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</si>
  <si>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</si>
  <si>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</si>
  <si>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2022-10-22</t>
  </si>
  <si>
    <t>2754450</t>
  </si>
  <si>
    <t>格林豪泰酒店(黄石北站花湖大泉路店)</t>
  </si>
  <si>
    <t>2022-10-23</t>
  </si>
  <si>
    <t>退房日月结</t>
  </si>
  <si>
    <t>152.00</t>
  </si>
  <si>
    <t>RMB</t>
  </si>
  <si>
    <t>0</t>
  </si>
  <si>
    <t>0.00</t>
  </si>
  <si>
    <t>携程汇登国内直连</t>
  </si>
  <si>
    <t>01.011264</t>
  </si>
  <si>
    <t>2022-10-22 18:07:10</t>
  </si>
  <si>
    <t>否</t>
  </si>
  <si>
    <t>广州汇登信息科技有限公司</t>
  </si>
  <si>
    <t>直连</t>
  </si>
  <si>
    <t>中国</t>
  </si>
  <si>
    <t>2753306</t>
  </si>
  <si>
    <t>高雄华宏饭店</t>
  </si>
  <si>
    <t>LEE CHIENTE</t>
  </si>
  <si>
    <t>299.00</t>
  </si>
  <si>
    <t>2022-10-22 02:58:14</t>
  </si>
  <si>
    <t>2022-10-21</t>
  </si>
  <si>
    <t>2753090</t>
  </si>
  <si>
    <t>无锡新湖铂尔曼大酒店</t>
  </si>
  <si>
    <t>516.00</t>
  </si>
  <si>
    <t>2022-10-21 22:59:17</t>
  </si>
  <si>
    <t>2753030</t>
  </si>
  <si>
    <t>北京国家会议中心大酒店</t>
  </si>
  <si>
    <t>444.00</t>
  </si>
  <si>
    <t>2022-10-21 22:23:13</t>
  </si>
  <si>
    <t>2752917</t>
  </si>
  <si>
    <t>尚客优酒店(象州石龙店)</t>
  </si>
  <si>
    <t>114.00</t>
  </si>
  <si>
    <t>2022-10-21 21:25:28</t>
  </si>
  <si>
    <t>2752161</t>
  </si>
  <si>
    <t>南京富建城市酒店</t>
  </si>
  <si>
    <t>266.00</t>
  </si>
  <si>
    <t>2022-10-21 14:57:49</t>
  </si>
  <si>
    <t>2751683</t>
  </si>
  <si>
    <t>格林豪泰(邳州新苏中心福州路店)</t>
  </si>
  <si>
    <t>119.00</t>
  </si>
  <si>
    <t>2022-10-21 10:42:09</t>
  </si>
  <si>
    <t>2022-10-20</t>
  </si>
  <si>
    <t>2751092</t>
  </si>
  <si>
    <t>福容大饭店(花莲馆)</t>
  </si>
  <si>
    <t>HUANG WENCHEN</t>
  </si>
  <si>
    <t>1124.00</t>
  </si>
  <si>
    <t>2022-10-20 23:10:47</t>
  </si>
  <si>
    <t>2751036</t>
  </si>
  <si>
    <t>台北第一大饭店</t>
  </si>
  <si>
    <t>YEH CHIA CHI,YEH CHIA CHI</t>
  </si>
  <si>
    <t>340.00</t>
  </si>
  <si>
    <t>2022-10-20 22:45:54</t>
  </si>
  <si>
    <t>2750782</t>
  </si>
  <si>
    <t>高雄窝饭店</t>
  </si>
  <si>
    <t>KUO TZUYU</t>
  </si>
  <si>
    <t>561.00</t>
  </si>
  <si>
    <t>2022-10-20 20:42:32</t>
  </si>
  <si>
    <t>2750322</t>
  </si>
  <si>
    <t>LIN ICHUN</t>
  </si>
  <si>
    <t>465.00</t>
  </si>
  <si>
    <t>2022-10-20 16:39:05</t>
  </si>
  <si>
    <t>2749514</t>
  </si>
  <si>
    <t>台北西门町意舍</t>
  </si>
  <si>
    <t>TZENG HENGYEN</t>
  </si>
  <si>
    <t>547.00</t>
  </si>
  <si>
    <t>2022-10-20 08:54:47</t>
  </si>
  <si>
    <t>2749401</t>
  </si>
  <si>
    <t>台北正旅馆</t>
  </si>
  <si>
    <t>KAO HUAYU</t>
  </si>
  <si>
    <t>218.00</t>
  </si>
  <si>
    <t>2022-10-20 06:31:08</t>
  </si>
  <si>
    <t>2022-10-19</t>
  </si>
  <si>
    <t>2749110</t>
  </si>
  <si>
    <t>Chen Yun Ru,Chen Yun Ru</t>
  </si>
  <si>
    <t>339.00</t>
  </si>
  <si>
    <t>2022-10-19 23:14:02</t>
  </si>
  <si>
    <t>2748915</t>
  </si>
  <si>
    <t>仲青行旅(嘉义馆)</t>
  </si>
  <si>
    <t>LIAO YUFAN</t>
  </si>
  <si>
    <t>240.00</t>
  </si>
  <si>
    <t>2022-10-19 21:28:32</t>
  </si>
  <si>
    <t>2022-10-18</t>
  </si>
  <si>
    <t>2747213</t>
  </si>
  <si>
    <t>嘉义HOTEL HI新民店</t>
  </si>
  <si>
    <t>WU SINYU</t>
  </si>
  <si>
    <t>727.00</t>
  </si>
  <si>
    <t>2022-10-18 22:46:03</t>
  </si>
  <si>
    <t>2746996</t>
  </si>
  <si>
    <t>高雄义大皇家酒店</t>
  </si>
  <si>
    <t>HSU YUCHEN</t>
  </si>
  <si>
    <t>793.00</t>
  </si>
  <si>
    <t>2022-10-18 20:53:30</t>
  </si>
  <si>
    <t>2746960</t>
  </si>
  <si>
    <t>TAN CHOR KUAN,LIM CHZE HUANG</t>
  </si>
  <si>
    <t>1268.00</t>
  </si>
  <si>
    <t>2022-10-18 20:34:37</t>
  </si>
  <si>
    <t>2022-10-17</t>
  </si>
  <si>
    <t>2745318</t>
  </si>
  <si>
    <t>Chen Chen hsin yi,Chen Chen hsin yi</t>
  </si>
  <si>
    <t>398.00</t>
  </si>
  <si>
    <t>2022-10-17 21:58:54</t>
  </si>
  <si>
    <t>2022-10-16</t>
  </si>
  <si>
    <t>2743527</t>
  </si>
  <si>
    <t>汉庭优佳酒店(杭州西湖店)</t>
  </si>
  <si>
    <t>368.00</t>
  </si>
  <si>
    <t>2022-10-16 21:39:16</t>
  </si>
  <si>
    <t>2742686</t>
  </si>
  <si>
    <t>HSIUNG CHANG FA,HSIUNG CHANG FA</t>
  </si>
  <si>
    <t>335.00</t>
  </si>
  <si>
    <t>2022-10-16 11:29:49</t>
  </si>
  <si>
    <t>2022-10-15</t>
  </si>
  <si>
    <t>2741197</t>
  </si>
  <si>
    <t>台北国联大饭店</t>
  </si>
  <si>
    <t>CHOY WAI TAK</t>
  </si>
  <si>
    <t>2206.00</t>
  </si>
  <si>
    <t>2022-10-15 12:44:37</t>
  </si>
  <si>
    <t>2740697</t>
  </si>
  <si>
    <t>HUNG YUNTING</t>
  </si>
  <si>
    <t>668.00</t>
  </si>
  <si>
    <t>2022-10-15 01:49:15</t>
  </si>
  <si>
    <t>2022-09-30</t>
  </si>
  <si>
    <t>2717570</t>
  </si>
  <si>
    <t>台北柯达大饭店-敦南馆</t>
  </si>
  <si>
    <t>CHEN CHIENHSING</t>
  </si>
  <si>
    <t>832.00</t>
  </si>
  <si>
    <t>2022-09-30 16:27:18</t>
  </si>
  <si>
    <t>2753990</t>
  </si>
  <si>
    <t>517.00</t>
  </si>
  <si>
    <t>2022-10-22 14:08:36</t>
  </si>
  <si>
    <t>2753097</t>
  </si>
  <si>
    <t>2022-10-21 23:04:54</t>
  </si>
  <si>
    <t>2753758</t>
  </si>
  <si>
    <t>逸龙苑特色民宿（阳朔遇龙河景区店）</t>
  </si>
  <si>
    <t>131.00</t>
  </si>
  <si>
    <t>2022-10-22 11:40:04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</si>
</sst>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44853</v>
      </c>
      <c r="G2" s="6">
        <v>44855</v>
      </c>
      <c r="H2" s="4">
        <v>1</v>
      </c>
      <c r="I2" s="4">
        <v>2</v>
      </c>
      <c r="J2" s="4">
        <v>2</v>
      </c>
      <c r="K2" s="4" t="s">
        <v>30</v>
      </c>
      <c r="L2" s="4">
        <v>832</v>
      </c>
      <c r="M2" s="4">
        <v>832</v>
      </c>
      <c r="N2" s="4" t="s">
        <v>31</v>
      </c>
      <c r="O2" s="4" t="s">
        <v>32</v>
      </c>
      <c r="P2" s="4" t="s">
        <v>33</v>
      </c>
      <c r="Q2" s="4">
        <v>0</v>
      </c>
      <c r="R2" s="7">
        <v>44834</v>
      </c>
      <c r="S2" s="6">
        <v>44870</v>
      </c>
      <c r="T2" s="4" t="s">
        <v>34</v>
      </c>
      <c r="U2" s="4">
        <v>832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44851</v>
      </c>
      <c r="G3" s="6">
        <v>44855</v>
      </c>
      <c r="H3" s="4">
        <v>1</v>
      </c>
      <c r="I3" s="4">
        <v>4</v>
      </c>
      <c r="J3" s="4">
        <v>4</v>
      </c>
      <c r="K3" s="4" t="s">
        <v>30</v>
      </c>
      <c r="L3" s="4">
        <v>2206</v>
      </c>
      <c r="M3" s="4">
        <v>2206</v>
      </c>
      <c r="N3" s="4" t="s">
        <v>40</v>
      </c>
      <c r="O3" s="4" t="s">
        <v>32</v>
      </c>
      <c r="P3" s="4" t="s">
        <v>33</v>
      </c>
      <c r="Q3" s="4">
        <v>0</v>
      </c>
      <c r="R3" s="7">
        <v>44849</v>
      </c>
      <c r="S3" s="6">
        <v>44870</v>
      </c>
      <c r="T3" s="4" t="s">
        <v>34</v>
      </c>
      <c r="U3" s="4">
        <v>2206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44854</v>
      </c>
      <c r="G4" s="6">
        <v>44855</v>
      </c>
      <c r="H4" s="4">
        <v>1</v>
      </c>
      <c r="I4" s="4">
        <v>1</v>
      </c>
      <c r="J4" s="4">
        <v>1</v>
      </c>
      <c r="K4" s="4" t="s">
        <v>30</v>
      </c>
      <c r="L4" s="4">
        <v>398</v>
      </c>
      <c r="M4" s="4">
        <v>398</v>
      </c>
      <c r="N4" s="4" t="s">
        <v>44</v>
      </c>
      <c r="O4" s="4" t="s">
        <v>32</v>
      </c>
      <c r="P4" s="4" t="s">
        <v>33</v>
      </c>
      <c r="Q4" s="4">
        <v>0</v>
      </c>
      <c r="R4" s="7">
        <v>44851</v>
      </c>
      <c r="S4" s="6">
        <v>44870</v>
      </c>
      <c r="T4" s="4" t="s">
        <v>34</v>
      </c>
      <c r="U4" s="4">
        <v>398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44853</v>
      </c>
      <c r="G5" s="6">
        <v>44855</v>
      </c>
      <c r="H5" s="4">
        <v>1</v>
      </c>
      <c r="I5" s="4">
        <v>2</v>
      </c>
      <c r="J5" s="4">
        <v>2</v>
      </c>
      <c r="K5" s="4" t="s">
        <v>30</v>
      </c>
      <c r="L5" s="4">
        <v>727</v>
      </c>
      <c r="M5" s="4">
        <v>727</v>
      </c>
      <c r="N5" s="4" t="s">
        <v>49</v>
      </c>
      <c r="O5" s="4" t="s">
        <v>32</v>
      </c>
      <c r="P5" s="4" t="s">
        <v>33</v>
      </c>
      <c r="Q5" s="4">
        <v>0</v>
      </c>
      <c r="R5" s="7">
        <v>44852</v>
      </c>
      <c r="S5" s="6">
        <v>44870</v>
      </c>
      <c r="T5" s="4" t="s">
        <v>34</v>
      </c>
      <c r="U5" s="4">
        <v>727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44853</v>
      </c>
      <c r="G6" s="6">
        <v>44855</v>
      </c>
      <c r="H6" s="4">
        <v>1</v>
      </c>
      <c r="I6" s="4">
        <v>2</v>
      </c>
      <c r="J6" s="4">
        <v>2</v>
      </c>
      <c r="K6" s="4" t="s">
        <v>30</v>
      </c>
      <c r="L6" s="4">
        <v>734</v>
      </c>
      <c r="M6" s="4">
        <v>734</v>
      </c>
      <c r="N6" s="4" t="s">
        <v>54</v>
      </c>
      <c r="O6" s="4" t="s">
        <v>32</v>
      </c>
      <c r="P6" s="4" t="s">
        <v>33</v>
      </c>
      <c r="Q6" s="4">
        <v>0</v>
      </c>
      <c r="R6" s="7">
        <v>44853</v>
      </c>
      <c r="S6" s="6">
        <v>44870</v>
      </c>
      <c r="T6" s="4" t="s">
        <v>34</v>
      </c>
      <c r="U6" s="4">
        <v>734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56</v>
      </c>
      <c r="D7" s="4" t="s">
        <v>52</v>
      </c>
      <c r="E7" s="4" t="s">
        <v>53</v>
      </c>
      <c r="F7" s="6">
        <v>44853</v>
      </c>
      <c r="G7" s="6">
        <v>44855</v>
      </c>
      <c r="H7" s="4">
        <v>1</v>
      </c>
      <c r="I7" s="4">
        <v>2</v>
      </c>
      <c r="J7" s="4">
        <v>2</v>
      </c>
      <c r="K7" s="4" t="s">
        <v>30</v>
      </c>
      <c r="L7" s="4">
        <v>-734</v>
      </c>
      <c r="M7" s="4">
        <v>-734</v>
      </c>
      <c r="N7" s="4" t="s">
        <v>54</v>
      </c>
      <c r="O7" s="4" t="s">
        <v>32</v>
      </c>
      <c r="P7" s="4" t="s">
        <v>33</v>
      </c>
      <c r="Q7" s="4">
        <v>0</v>
      </c>
      <c r="R7" s="7">
        <v>44853</v>
      </c>
      <c r="S7" s="6">
        <v>44870</v>
      </c>
      <c r="T7" s="4" t="s">
        <v>34</v>
      </c>
      <c r="U7" s="4">
        <v>-734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44854</v>
      </c>
      <c r="G8" s="6">
        <v>44855</v>
      </c>
      <c r="H8" s="4">
        <v>1</v>
      </c>
      <c r="I8" s="4">
        <v>1</v>
      </c>
      <c r="J8" s="4">
        <v>1</v>
      </c>
      <c r="K8" s="4" t="s">
        <v>30</v>
      </c>
      <c r="L8" s="4">
        <v>240</v>
      </c>
      <c r="M8" s="4">
        <v>240</v>
      </c>
      <c r="N8" s="4" t="s">
        <v>60</v>
      </c>
      <c r="O8" s="4" t="s">
        <v>32</v>
      </c>
      <c r="P8" s="4" t="s">
        <v>33</v>
      </c>
      <c r="Q8" s="4">
        <v>0</v>
      </c>
      <c r="R8" s="7">
        <v>44853</v>
      </c>
      <c r="S8" s="6">
        <v>44870</v>
      </c>
      <c r="T8" s="4" t="s">
        <v>34</v>
      </c>
      <c r="U8" s="4">
        <v>240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44854</v>
      </c>
      <c r="G9" s="6">
        <v>44855</v>
      </c>
      <c r="H9" s="4">
        <v>1</v>
      </c>
      <c r="I9" s="4">
        <v>1</v>
      </c>
      <c r="J9" s="4">
        <v>1</v>
      </c>
      <c r="K9" s="4" t="s">
        <v>30</v>
      </c>
      <c r="L9" s="4">
        <v>339</v>
      </c>
      <c r="M9" s="4">
        <v>339</v>
      </c>
      <c r="N9" s="4" t="s">
        <v>64</v>
      </c>
      <c r="O9" s="4" t="s">
        <v>32</v>
      </c>
      <c r="P9" s="4" t="s">
        <v>33</v>
      </c>
      <c r="Q9" s="4">
        <v>0</v>
      </c>
      <c r="R9" s="7">
        <v>44853</v>
      </c>
      <c r="S9" s="6">
        <v>44870</v>
      </c>
      <c r="T9" s="4" t="s">
        <v>34</v>
      </c>
      <c r="U9" s="4">
        <v>339</v>
      </c>
      <c r="V9" s="4">
        <v>0</v>
      </c>
      <c r="W9" s="4">
        <v>0</v>
      </c>
      <c r="X9" s="4" t="s">
        <v>35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44854</v>
      </c>
      <c r="G10" s="6">
        <v>44855</v>
      </c>
      <c r="H10" s="4">
        <v>1</v>
      </c>
      <c r="I10" s="4">
        <v>1</v>
      </c>
      <c r="J10" s="4">
        <v>1</v>
      </c>
      <c r="K10" s="4" t="s">
        <v>30</v>
      </c>
      <c r="L10" s="4">
        <v>218</v>
      </c>
      <c r="M10" s="4">
        <v>218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44854</v>
      </c>
      <c r="S10" s="6">
        <v>44870</v>
      </c>
      <c r="T10" s="4" t="s">
        <v>34</v>
      </c>
      <c r="U10" s="4">
        <v>218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44854</v>
      </c>
      <c r="G11" s="6">
        <v>44855</v>
      </c>
      <c r="H11" s="4">
        <v>1</v>
      </c>
      <c r="I11" s="4">
        <v>1</v>
      </c>
      <c r="J11" s="4">
        <v>1</v>
      </c>
      <c r="K11" s="4" t="s">
        <v>30</v>
      </c>
      <c r="L11" s="4">
        <v>547</v>
      </c>
      <c r="M11" s="4">
        <v>547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44854</v>
      </c>
      <c r="S11" s="6">
        <v>44870</v>
      </c>
      <c r="T11" s="4" t="s">
        <v>34</v>
      </c>
      <c r="U11" s="4">
        <v>547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44854</v>
      </c>
      <c r="G12" s="6">
        <v>44855</v>
      </c>
      <c r="H12" s="4">
        <v>1</v>
      </c>
      <c r="I12" s="4">
        <v>1</v>
      </c>
      <c r="J12" s="4">
        <v>1</v>
      </c>
      <c r="K12" s="4" t="s">
        <v>30</v>
      </c>
      <c r="L12" s="4">
        <v>150</v>
      </c>
      <c r="M12" s="4">
        <v>150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44854</v>
      </c>
      <c r="S12" s="6">
        <v>44870</v>
      </c>
      <c r="T12" s="4" t="s">
        <v>34</v>
      </c>
      <c r="U12" s="4">
        <v>150</v>
      </c>
      <c r="V12" s="4">
        <v>0</v>
      </c>
      <c r="W12" s="4">
        <v>0</v>
      </c>
      <c r="X12" s="4" t="s">
        <v>35</v>
      </c>
      <c r="Y12" s="4" t="s">
        <v>80</v>
      </c>
    </row>
    <row r="13" s="4" customFormat="1" spans="1:25">
      <c r="A13" s="4" t="s">
        <v>76</v>
      </c>
      <c r="B13" s="4" t="s">
        <v>26</v>
      </c>
      <c r="C13" s="4" t="s">
        <v>81</v>
      </c>
      <c r="D13" s="4" t="s">
        <v>77</v>
      </c>
      <c r="E13" s="4" t="s">
        <v>78</v>
      </c>
      <c r="F13" s="6">
        <v>44854</v>
      </c>
      <c r="G13" s="6">
        <v>44855</v>
      </c>
      <c r="H13" s="4">
        <v>1</v>
      </c>
      <c r="I13" s="4">
        <v>1</v>
      </c>
      <c r="J13" s="4">
        <v>1</v>
      </c>
      <c r="K13" s="4" t="s">
        <v>30</v>
      </c>
      <c r="L13" s="4">
        <v>-150</v>
      </c>
      <c r="M13" s="4">
        <v>-150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44854</v>
      </c>
      <c r="S13" s="6">
        <v>44870</v>
      </c>
      <c r="T13" s="4" t="s">
        <v>34</v>
      </c>
      <c r="U13" s="4">
        <v>-150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62</v>
      </c>
      <c r="E14" s="4" t="s">
        <v>83</v>
      </c>
      <c r="F14" s="6">
        <v>44854</v>
      </c>
      <c r="G14" s="6">
        <v>44856</v>
      </c>
      <c r="H14" s="4">
        <v>1</v>
      </c>
      <c r="I14" s="4">
        <v>2</v>
      </c>
      <c r="J14" s="4">
        <v>2</v>
      </c>
      <c r="K14" s="4" t="s">
        <v>30</v>
      </c>
      <c r="L14" s="4">
        <v>668</v>
      </c>
      <c r="M14" s="4">
        <v>668</v>
      </c>
      <c r="N14" s="4" t="s">
        <v>84</v>
      </c>
      <c r="O14" s="4" t="s">
        <v>85</v>
      </c>
      <c r="P14" s="4" t="s">
        <v>33</v>
      </c>
      <c r="Q14" s="4">
        <v>0</v>
      </c>
      <c r="R14" s="7">
        <v>44849</v>
      </c>
      <c r="S14" s="6">
        <v>44871</v>
      </c>
      <c r="T14" s="4" t="s">
        <v>34</v>
      </c>
      <c r="U14" s="4">
        <v>668</v>
      </c>
      <c r="V14" s="4">
        <v>0</v>
      </c>
      <c r="W14" s="4">
        <v>0</v>
      </c>
      <c r="X14" s="4" t="s">
        <v>35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71</v>
      </c>
      <c r="E15" s="4" t="s">
        <v>88</v>
      </c>
      <c r="F15" s="6">
        <v>44854</v>
      </c>
      <c r="G15" s="6">
        <v>44856</v>
      </c>
      <c r="H15" s="4">
        <v>1</v>
      </c>
      <c r="I15" s="4">
        <v>2</v>
      </c>
      <c r="J15" s="4">
        <v>2</v>
      </c>
      <c r="K15" s="4" t="s">
        <v>30</v>
      </c>
      <c r="L15" s="4">
        <v>1268</v>
      </c>
      <c r="M15" s="4">
        <v>1268</v>
      </c>
      <c r="N15" s="4" t="s">
        <v>89</v>
      </c>
      <c r="O15" s="4" t="s">
        <v>85</v>
      </c>
      <c r="P15" s="4" t="s">
        <v>33</v>
      </c>
      <c r="Q15" s="4">
        <v>0</v>
      </c>
      <c r="R15" s="7">
        <v>44852</v>
      </c>
      <c r="S15" s="6">
        <v>44871</v>
      </c>
      <c r="T15" s="4" t="s">
        <v>34</v>
      </c>
      <c r="U15" s="4">
        <v>1268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44855</v>
      </c>
      <c r="G16" s="6">
        <v>44856</v>
      </c>
      <c r="H16" s="4">
        <v>1</v>
      </c>
      <c r="I16" s="4">
        <v>1</v>
      </c>
      <c r="J16" s="4">
        <v>1</v>
      </c>
      <c r="K16" s="4" t="s">
        <v>30</v>
      </c>
      <c r="L16" s="4">
        <v>793</v>
      </c>
      <c r="M16" s="4">
        <v>793</v>
      </c>
      <c r="N16" s="4" t="s">
        <v>95</v>
      </c>
      <c r="O16" s="4" t="s">
        <v>85</v>
      </c>
      <c r="P16" s="4" t="s">
        <v>33</v>
      </c>
      <c r="Q16" s="4">
        <v>0</v>
      </c>
      <c r="R16" s="7">
        <v>44852</v>
      </c>
      <c r="S16" s="6">
        <v>44871</v>
      </c>
      <c r="T16" s="4" t="s">
        <v>34</v>
      </c>
      <c r="U16" s="4">
        <v>793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42</v>
      </c>
      <c r="E17" s="4" t="s">
        <v>43</v>
      </c>
      <c r="F17" s="6">
        <v>44855</v>
      </c>
      <c r="G17" s="6">
        <v>44856</v>
      </c>
      <c r="H17" s="4">
        <v>1</v>
      </c>
      <c r="I17" s="4">
        <v>1</v>
      </c>
      <c r="J17" s="4">
        <v>1</v>
      </c>
      <c r="K17" s="4" t="s">
        <v>30</v>
      </c>
      <c r="L17" s="4">
        <v>465</v>
      </c>
      <c r="M17" s="4">
        <v>465</v>
      </c>
      <c r="N17" s="4" t="s">
        <v>97</v>
      </c>
      <c r="O17" s="4" t="s">
        <v>85</v>
      </c>
      <c r="P17" s="4" t="s">
        <v>33</v>
      </c>
      <c r="Q17" s="4">
        <v>0</v>
      </c>
      <c r="R17" s="7">
        <v>44854</v>
      </c>
      <c r="S17" s="6">
        <v>44871</v>
      </c>
      <c r="T17" s="4" t="s">
        <v>34</v>
      </c>
      <c r="U17" s="4">
        <v>465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42</v>
      </c>
      <c r="E18" s="4" t="s">
        <v>99</v>
      </c>
      <c r="F18" s="6">
        <v>44855</v>
      </c>
      <c r="G18" s="6">
        <v>44856</v>
      </c>
      <c r="H18" s="4">
        <v>1</v>
      </c>
      <c r="I18" s="4">
        <v>1</v>
      </c>
      <c r="J18" s="4">
        <v>1</v>
      </c>
      <c r="K18" s="4" t="s">
        <v>30</v>
      </c>
      <c r="L18" s="4">
        <v>561</v>
      </c>
      <c r="M18" s="4">
        <v>561</v>
      </c>
      <c r="N18" s="4" t="s">
        <v>100</v>
      </c>
      <c r="O18" s="4" t="s">
        <v>85</v>
      </c>
      <c r="P18" s="4" t="s">
        <v>33</v>
      </c>
      <c r="Q18" s="4">
        <v>0</v>
      </c>
      <c r="R18" s="7">
        <v>44854</v>
      </c>
      <c r="S18" s="6">
        <v>44871</v>
      </c>
      <c r="T18" s="4" t="s">
        <v>34</v>
      </c>
      <c r="U18" s="4">
        <v>561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62</v>
      </c>
      <c r="E19" s="4" t="s">
        <v>63</v>
      </c>
      <c r="F19" s="6">
        <v>44855</v>
      </c>
      <c r="G19" s="6">
        <v>44856</v>
      </c>
      <c r="H19" s="4">
        <v>1</v>
      </c>
      <c r="I19" s="4">
        <v>1</v>
      </c>
      <c r="J19" s="4">
        <v>1</v>
      </c>
      <c r="K19" s="4" t="s">
        <v>30</v>
      </c>
      <c r="L19" s="4">
        <v>340</v>
      </c>
      <c r="M19" s="4">
        <v>340</v>
      </c>
      <c r="N19" s="4" t="s">
        <v>102</v>
      </c>
      <c r="O19" s="4" t="s">
        <v>85</v>
      </c>
      <c r="P19" s="4" t="s">
        <v>33</v>
      </c>
      <c r="Q19" s="4">
        <v>0</v>
      </c>
      <c r="R19" s="7">
        <v>44854</v>
      </c>
      <c r="S19" s="6">
        <v>44871</v>
      </c>
      <c r="T19" s="4" t="s">
        <v>34</v>
      </c>
      <c r="U19" s="4">
        <v>340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44855</v>
      </c>
      <c r="G20" s="6">
        <v>44856</v>
      </c>
      <c r="H20" s="4">
        <v>1</v>
      </c>
      <c r="I20" s="4">
        <v>1</v>
      </c>
      <c r="J20" s="4">
        <v>1</v>
      </c>
      <c r="K20" s="4" t="s">
        <v>30</v>
      </c>
      <c r="L20" s="4">
        <v>119</v>
      </c>
      <c r="M20" s="4">
        <v>119</v>
      </c>
      <c r="N20" s="4" t="s">
        <v>107</v>
      </c>
      <c r="O20" s="4" t="s">
        <v>85</v>
      </c>
      <c r="P20" s="4" t="s">
        <v>33</v>
      </c>
      <c r="Q20" s="4">
        <v>0</v>
      </c>
      <c r="R20" s="7">
        <v>44855</v>
      </c>
      <c r="S20" s="6">
        <v>44871</v>
      </c>
      <c r="T20" s="4" t="s">
        <v>34</v>
      </c>
      <c r="U20" s="4">
        <v>119</v>
      </c>
      <c r="V20" s="4">
        <v>0</v>
      </c>
      <c r="W20" s="4">
        <v>0</v>
      </c>
      <c r="X20" s="4" t="s">
        <v>35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44855</v>
      </c>
      <c r="G21" s="6">
        <v>44856</v>
      </c>
      <c r="H21" s="4">
        <v>1</v>
      </c>
      <c r="I21" s="4">
        <v>1</v>
      </c>
      <c r="J21" s="4">
        <v>1</v>
      </c>
      <c r="K21" s="4" t="s">
        <v>30</v>
      </c>
      <c r="L21" s="4">
        <v>266</v>
      </c>
      <c r="M21" s="4">
        <v>266</v>
      </c>
      <c r="N21" s="4" t="s">
        <v>112</v>
      </c>
      <c r="O21" s="4" t="s">
        <v>85</v>
      </c>
      <c r="P21" s="4" t="s">
        <v>33</v>
      </c>
      <c r="Q21" s="4">
        <v>0</v>
      </c>
      <c r="R21" s="7">
        <v>44855</v>
      </c>
      <c r="S21" s="6">
        <v>44871</v>
      </c>
      <c r="T21" s="4" t="s">
        <v>34</v>
      </c>
      <c r="U21" s="4">
        <v>266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44855</v>
      </c>
      <c r="G22" s="6">
        <v>44856</v>
      </c>
      <c r="H22" s="4">
        <v>1</v>
      </c>
      <c r="I22" s="4">
        <v>1</v>
      </c>
      <c r="J22" s="4">
        <v>1</v>
      </c>
      <c r="K22" s="4" t="s">
        <v>30</v>
      </c>
      <c r="L22" s="4">
        <v>114</v>
      </c>
      <c r="M22" s="4">
        <v>114</v>
      </c>
      <c r="N22" s="4" t="s">
        <v>116</v>
      </c>
      <c r="O22" s="4" t="s">
        <v>85</v>
      </c>
      <c r="P22" s="4" t="s">
        <v>33</v>
      </c>
      <c r="Q22" s="4">
        <v>0</v>
      </c>
      <c r="R22" s="7">
        <v>44855</v>
      </c>
      <c r="S22" s="6">
        <v>44871</v>
      </c>
      <c r="T22" s="4" t="s">
        <v>34</v>
      </c>
      <c r="U22" s="4">
        <v>114</v>
      </c>
      <c r="V22" s="4">
        <v>0</v>
      </c>
      <c r="W22" s="4">
        <v>0</v>
      </c>
      <c r="X22" s="4" t="s">
        <v>117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44855</v>
      </c>
      <c r="G23" s="6">
        <v>44856</v>
      </c>
      <c r="H23" s="4">
        <v>1</v>
      </c>
      <c r="I23" s="4">
        <v>1</v>
      </c>
      <c r="J23" s="4">
        <v>1</v>
      </c>
      <c r="K23" s="4" t="s">
        <v>30</v>
      </c>
      <c r="L23" s="4">
        <v>444</v>
      </c>
      <c r="M23" s="4">
        <v>444</v>
      </c>
      <c r="N23" s="4" t="s">
        <v>122</v>
      </c>
      <c r="O23" s="4" t="s">
        <v>85</v>
      </c>
      <c r="P23" s="4" t="s">
        <v>33</v>
      </c>
      <c r="Q23" s="4">
        <v>0</v>
      </c>
      <c r="R23" s="7">
        <v>44855</v>
      </c>
      <c r="S23" s="6">
        <v>44871</v>
      </c>
      <c r="T23" s="4" t="s">
        <v>34</v>
      </c>
      <c r="U23" s="4">
        <v>444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44855</v>
      </c>
      <c r="G24" s="6">
        <v>44856</v>
      </c>
      <c r="H24" s="4">
        <v>1</v>
      </c>
      <c r="I24" s="4">
        <v>1</v>
      </c>
      <c r="J24" s="4">
        <v>1</v>
      </c>
      <c r="K24" s="4" t="s">
        <v>30</v>
      </c>
      <c r="L24" s="4">
        <v>516</v>
      </c>
      <c r="M24" s="4">
        <v>516</v>
      </c>
      <c r="N24" s="4" t="s">
        <v>126</v>
      </c>
      <c r="O24" s="4" t="s">
        <v>85</v>
      </c>
      <c r="P24" s="4" t="s">
        <v>33</v>
      </c>
      <c r="Q24" s="4">
        <v>0</v>
      </c>
      <c r="R24" s="7">
        <v>44855</v>
      </c>
      <c r="S24" s="6">
        <v>44871</v>
      </c>
      <c r="T24" s="4" t="s">
        <v>34</v>
      </c>
      <c r="U24" s="4">
        <v>516</v>
      </c>
      <c r="V24" s="4">
        <v>0</v>
      </c>
      <c r="W24" s="4">
        <v>0</v>
      </c>
      <c r="X24" s="4" t="s">
        <v>35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44855</v>
      </c>
      <c r="G25" s="6">
        <v>44856</v>
      </c>
      <c r="H25" s="4">
        <v>1</v>
      </c>
      <c r="I25" s="4">
        <v>1</v>
      </c>
      <c r="J25" s="4">
        <v>1</v>
      </c>
      <c r="K25" s="4" t="s">
        <v>30</v>
      </c>
      <c r="L25" s="4">
        <v>444</v>
      </c>
      <c r="M25" s="4">
        <v>444</v>
      </c>
      <c r="N25" s="4" t="s">
        <v>129</v>
      </c>
      <c r="O25" s="4" t="s">
        <v>85</v>
      </c>
      <c r="P25" s="4" t="s">
        <v>33</v>
      </c>
      <c r="Q25" s="4">
        <v>0</v>
      </c>
      <c r="R25" s="7">
        <v>44855</v>
      </c>
      <c r="S25" s="6">
        <v>44871</v>
      </c>
      <c r="T25" s="4" t="s">
        <v>34</v>
      </c>
      <c r="U25" s="4">
        <v>444</v>
      </c>
      <c r="V25" s="4">
        <v>0</v>
      </c>
      <c r="W25" s="4">
        <v>0</v>
      </c>
      <c r="X25" s="4" t="s">
        <v>130</v>
      </c>
      <c r="Y25" s="4" t="s">
        <v>35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62</v>
      </c>
      <c r="E26" s="4" t="s">
        <v>83</v>
      </c>
      <c r="F26" s="6">
        <v>44856</v>
      </c>
      <c r="G26" s="6">
        <v>44857</v>
      </c>
      <c r="H26" s="4">
        <v>1</v>
      </c>
      <c r="I26" s="4">
        <v>1</v>
      </c>
      <c r="J26" s="4">
        <v>1</v>
      </c>
      <c r="K26" s="4" t="s">
        <v>30</v>
      </c>
      <c r="L26" s="4">
        <v>335</v>
      </c>
      <c r="M26" s="4">
        <v>335</v>
      </c>
      <c r="N26" s="4" t="s">
        <v>132</v>
      </c>
      <c r="O26" s="4" t="s">
        <v>133</v>
      </c>
      <c r="P26" s="4" t="s">
        <v>33</v>
      </c>
      <c r="Q26" s="4">
        <v>0</v>
      </c>
      <c r="R26" s="7">
        <v>44850</v>
      </c>
      <c r="S26" s="6">
        <v>44872</v>
      </c>
      <c r="T26" s="4" t="s">
        <v>34</v>
      </c>
      <c r="U26" s="4">
        <v>335</v>
      </c>
      <c r="V26" s="4">
        <v>0</v>
      </c>
      <c r="W26" s="4">
        <v>0</v>
      </c>
      <c r="X26" s="4" t="s">
        <v>134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44855</v>
      </c>
      <c r="G27" s="6">
        <v>44857</v>
      </c>
      <c r="H27" s="4">
        <v>1</v>
      </c>
      <c r="I27" s="4">
        <v>2</v>
      </c>
      <c r="J27" s="4">
        <v>2</v>
      </c>
      <c r="K27" s="4" t="s">
        <v>30</v>
      </c>
      <c r="L27" s="4">
        <v>368</v>
      </c>
      <c r="M27" s="4">
        <v>368</v>
      </c>
      <c r="N27" s="4" t="s">
        <v>139</v>
      </c>
      <c r="O27" s="4" t="s">
        <v>133</v>
      </c>
      <c r="P27" s="4" t="s">
        <v>33</v>
      </c>
      <c r="Q27" s="4">
        <v>0</v>
      </c>
      <c r="R27" s="7">
        <v>44850</v>
      </c>
      <c r="S27" s="6">
        <v>44872</v>
      </c>
      <c r="T27" s="4" t="s">
        <v>34</v>
      </c>
      <c r="U27" s="4">
        <v>368</v>
      </c>
      <c r="V27" s="4">
        <v>0</v>
      </c>
      <c r="W27" s="4">
        <v>0</v>
      </c>
      <c r="X27" s="4" t="s">
        <v>35</v>
      </c>
      <c r="Y27" s="4" t="s">
        <v>140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44856</v>
      </c>
      <c r="G28" s="6">
        <v>44857</v>
      </c>
      <c r="H28" s="4">
        <v>1</v>
      </c>
      <c r="I28" s="4">
        <v>1</v>
      </c>
      <c r="J28" s="4">
        <v>1</v>
      </c>
      <c r="K28" s="4" t="s">
        <v>30</v>
      </c>
      <c r="L28" s="4">
        <v>1124</v>
      </c>
      <c r="M28" s="4">
        <v>1124</v>
      </c>
      <c r="N28" s="4" t="s">
        <v>144</v>
      </c>
      <c r="O28" s="4" t="s">
        <v>133</v>
      </c>
      <c r="P28" s="4" t="s">
        <v>33</v>
      </c>
      <c r="Q28" s="4">
        <v>0</v>
      </c>
      <c r="R28" s="7">
        <v>44854</v>
      </c>
      <c r="S28" s="6">
        <v>44872</v>
      </c>
      <c r="T28" s="4" t="s">
        <v>34</v>
      </c>
      <c r="U28" s="4">
        <v>1124</v>
      </c>
      <c r="V28" s="4">
        <v>0</v>
      </c>
      <c r="W28" s="4">
        <v>0</v>
      </c>
      <c r="X28" s="4" t="s">
        <v>145</v>
      </c>
      <c r="Y28" s="4" t="s">
        <v>35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68</v>
      </c>
      <c r="F29" s="6">
        <v>44856</v>
      </c>
      <c r="G29" s="6">
        <v>44857</v>
      </c>
      <c r="H29" s="4">
        <v>1</v>
      </c>
      <c r="I29" s="4">
        <v>1</v>
      </c>
      <c r="J29" s="4">
        <v>1</v>
      </c>
      <c r="K29" s="4" t="s">
        <v>30</v>
      </c>
      <c r="L29" s="4">
        <v>299</v>
      </c>
      <c r="M29" s="4">
        <v>299</v>
      </c>
      <c r="N29" s="4" t="s">
        <v>148</v>
      </c>
      <c r="O29" s="4" t="s">
        <v>133</v>
      </c>
      <c r="P29" s="4" t="s">
        <v>33</v>
      </c>
      <c r="Q29" s="4">
        <v>0</v>
      </c>
      <c r="R29" s="7">
        <v>44856</v>
      </c>
      <c r="S29" s="6">
        <v>44872</v>
      </c>
      <c r="T29" s="4" t="s">
        <v>34</v>
      </c>
      <c r="U29" s="4">
        <v>299</v>
      </c>
      <c r="V29" s="4">
        <v>0</v>
      </c>
      <c r="W29" s="4">
        <v>0</v>
      </c>
      <c r="X29" s="4" t="s">
        <v>149</v>
      </c>
      <c r="Y29" s="4" t="s">
        <v>35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44856</v>
      </c>
      <c r="G30" s="6">
        <v>44857</v>
      </c>
      <c r="H30" s="4">
        <v>1</v>
      </c>
      <c r="I30" s="4">
        <v>1</v>
      </c>
      <c r="J30" s="4">
        <v>1</v>
      </c>
      <c r="K30" s="4" t="s">
        <v>30</v>
      </c>
      <c r="L30" s="4">
        <v>131</v>
      </c>
      <c r="M30" s="4">
        <v>131</v>
      </c>
      <c r="N30" s="4" t="s">
        <v>153</v>
      </c>
      <c r="O30" s="4" t="s">
        <v>133</v>
      </c>
      <c r="P30" s="4" t="s">
        <v>33</v>
      </c>
      <c r="Q30" s="4">
        <v>0</v>
      </c>
      <c r="R30" s="7">
        <v>44856</v>
      </c>
      <c r="S30" s="6">
        <v>44872</v>
      </c>
      <c r="T30" s="4" t="s">
        <v>34</v>
      </c>
      <c r="U30" s="4">
        <v>131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124</v>
      </c>
      <c r="E31" s="4" t="s">
        <v>155</v>
      </c>
      <c r="F31" s="6">
        <v>44856</v>
      </c>
      <c r="G31" s="6">
        <v>44857</v>
      </c>
      <c r="H31" s="4">
        <v>1</v>
      </c>
      <c r="I31" s="4">
        <v>1</v>
      </c>
      <c r="J31" s="4">
        <v>1</v>
      </c>
      <c r="K31" s="4" t="s">
        <v>30</v>
      </c>
      <c r="L31" s="4">
        <v>517</v>
      </c>
      <c r="M31" s="4">
        <v>517</v>
      </c>
      <c r="N31" s="4" t="s">
        <v>156</v>
      </c>
      <c r="O31" s="4" t="s">
        <v>133</v>
      </c>
      <c r="P31" s="4" t="s">
        <v>33</v>
      </c>
      <c r="Q31" s="4">
        <v>0</v>
      </c>
      <c r="R31" s="7">
        <v>44856</v>
      </c>
      <c r="S31" s="6">
        <v>44872</v>
      </c>
      <c r="T31" s="4" t="s">
        <v>34</v>
      </c>
      <c r="U31" s="4">
        <v>517</v>
      </c>
      <c r="V31" s="4">
        <v>0</v>
      </c>
      <c r="W31" s="4">
        <v>0</v>
      </c>
      <c r="X31" s="4" t="s">
        <v>35</v>
      </c>
      <c r="Y31" s="4" t="s">
        <v>157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29</v>
      </c>
      <c r="F32" s="6">
        <v>44856</v>
      </c>
      <c r="G32" s="6">
        <v>44857</v>
      </c>
      <c r="H32" s="4">
        <v>1</v>
      </c>
      <c r="I32" s="4">
        <v>1</v>
      </c>
      <c r="J32" s="4">
        <v>1</v>
      </c>
      <c r="K32" s="4" t="s">
        <v>30</v>
      </c>
      <c r="L32" s="4">
        <v>152</v>
      </c>
      <c r="M32" s="4">
        <v>152</v>
      </c>
      <c r="N32" s="4" t="s">
        <v>160</v>
      </c>
      <c r="O32" s="4" t="s">
        <v>133</v>
      </c>
      <c r="P32" s="4" t="s">
        <v>33</v>
      </c>
      <c r="Q32" s="4">
        <v>0</v>
      </c>
      <c r="R32" s="7">
        <v>44856</v>
      </c>
      <c r="S32" s="6">
        <v>44872</v>
      </c>
      <c r="T32" s="4" t="s">
        <v>34</v>
      </c>
      <c r="U32" s="4">
        <v>152</v>
      </c>
      <c r="V32" s="4">
        <v>0</v>
      </c>
      <c r="W32" s="4">
        <v>0</v>
      </c>
      <c r="X32" s="4" t="s">
        <v>35</v>
      </c>
      <c r="Y32" s="4" t="s">
        <v>161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6" sqref="A36:A37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21246124388</v>
      </c>
      <c r="B2" s="6">
        <v>44853</v>
      </c>
      <c r="C2" s="6">
        <v>44855</v>
      </c>
      <c r="D2" s="4">
        <v>832</v>
      </c>
      <c r="E2" s="4" t="str">
        <f>VLOOKUP(A2,HOP!A:L,12,0)</f>
        <v>832.00</v>
      </c>
      <c r="F2" s="4" t="str">
        <f>VLOOKUP(A2,HOP!A:C,3,0)</f>
        <v>2717570</v>
      </c>
      <c r="G2" s="4">
        <f>D2-E2</f>
        <v>0</v>
      </c>
      <c r="H2" s="4" t="str">
        <f>$H$1&amp;F2</f>
        <v>，2717570</v>
      </c>
      <c r="I2" s="4" t="str">
        <f>VLOOKUP(A2,HOP!A:U,21,0)</f>
        <v>直连</v>
      </c>
    </row>
    <row r="3" s="4" customFormat="1" spans="1:9">
      <c r="A3" s="5">
        <v>21458935919</v>
      </c>
      <c r="B3" s="6">
        <v>44851</v>
      </c>
      <c r="C3" s="6">
        <v>44855</v>
      </c>
      <c r="D3" s="4">
        <v>2206</v>
      </c>
      <c r="E3" s="4" t="str">
        <f>VLOOKUP(A3,HOP!A:L,12,0)</f>
        <v>2206.00</v>
      </c>
      <c r="F3" s="4" t="str">
        <f>VLOOKUP(A3,HOP!A:C,3,0)</f>
        <v>2741197</v>
      </c>
      <c r="G3" s="4">
        <f t="shared" ref="G3:G30" si="0">D3-E3</f>
        <v>0</v>
      </c>
      <c r="H3" s="4" t="str">
        <f t="shared" ref="H3:H30" si="1">$H$1&amp;F3</f>
        <v>，2741197</v>
      </c>
      <c r="I3" s="4" t="str">
        <f>VLOOKUP(A3,HOP!A:U,21,0)</f>
        <v>直连</v>
      </c>
    </row>
    <row r="4" s="4" customFormat="1" spans="1:9">
      <c r="A4" s="5">
        <v>21476991911</v>
      </c>
      <c r="B4" s="6">
        <v>44854</v>
      </c>
      <c r="C4" s="6">
        <v>44855</v>
      </c>
      <c r="D4" s="4">
        <v>398</v>
      </c>
      <c r="E4" s="4" t="str">
        <f>VLOOKUP(A4,HOP!A:L,12,0)</f>
        <v>398.00</v>
      </c>
      <c r="F4" s="4" t="str">
        <f>VLOOKUP(A4,HOP!A:C,3,0)</f>
        <v>2745318</v>
      </c>
      <c r="G4" s="4">
        <f t="shared" si="0"/>
        <v>0</v>
      </c>
      <c r="H4" s="4" t="str">
        <f t="shared" si="1"/>
        <v>，2745318</v>
      </c>
      <c r="I4" s="4" t="str">
        <f>VLOOKUP(A4,HOP!A:U,21,0)</f>
        <v>直连</v>
      </c>
    </row>
    <row r="5" s="4" customFormat="1" spans="1:9">
      <c r="A5" s="5">
        <v>21484904277</v>
      </c>
      <c r="B5" s="6">
        <v>44853</v>
      </c>
      <c r="C5" s="6">
        <v>44855</v>
      </c>
      <c r="D5" s="4">
        <v>727</v>
      </c>
      <c r="E5" s="4" t="str">
        <f>VLOOKUP(A5,HOP!A:L,12,0)</f>
        <v>727.00</v>
      </c>
      <c r="F5" s="4" t="str">
        <f>VLOOKUP(A5,HOP!A:C,3,0)</f>
        <v>2747213</v>
      </c>
      <c r="G5" s="4">
        <f t="shared" si="0"/>
        <v>0</v>
      </c>
      <c r="H5" s="4" t="str">
        <f t="shared" si="1"/>
        <v>，2747213</v>
      </c>
      <c r="I5" s="4" t="str">
        <f>VLOOKUP(A5,HOP!A:U,21,0)</f>
        <v>直连</v>
      </c>
    </row>
    <row r="6" s="4" customFormat="1" hidden="1" spans="1:9">
      <c r="A6" s="5">
        <v>21487339242</v>
      </c>
      <c r="B6" s="6">
        <v>44853</v>
      </c>
      <c r="C6" s="6">
        <v>44855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21492400746</v>
      </c>
      <c r="B7" s="6">
        <v>44854</v>
      </c>
      <c r="C7" s="6">
        <v>44855</v>
      </c>
      <c r="D7" s="4">
        <v>240</v>
      </c>
      <c r="E7" s="4" t="str">
        <f>VLOOKUP(A7,HOP!A:L,12,0)</f>
        <v>240.00</v>
      </c>
      <c r="F7" s="4" t="str">
        <f>VLOOKUP(A7,HOP!A:C,3,0)</f>
        <v>2748915</v>
      </c>
      <c r="G7" s="4">
        <f t="shared" si="0"/>
        <v>0</v>
      </c>
      <c r="H7" s="4" t="str">
        <f t="shared" si="1"/>
        <v>，2748915</v>
      </c>
      <c r="I7" s="4" t="str">
        <f>VLOOKUP(A7,HOP!A:U,21,0)</f>
        <v>直连</v>
      </c>
    </row>
    <row r="8" s="4" customFormat="1" spans="1:9">
      <c r="A8" s="5">
        <v>21493085698</v>
      </c>
      <c r="B8" s="6">
        <v>44854</v>
      </c>
      <c r="C8" s="6">
        <v>44855</v>
      </c>
      <c r="D8" s="4">
        <v>339</v>
      </c>
      <c r="E8" s="4" t="str">
        <f>VLOOKUP(A8,HOP!A:L,12,0)</f>
        <v>339.00</v>
      </c>
      <c r="F8" s="4" t="str">
        <f>VLOOKUP(A8,HOP!A:C,3,0)</f>
        <v>2749110</v>
      </c>
      <c r="G8" s="4">
        <f t="shared" si="0"/>
        <v>0</v>
      </c>
      <c r="H8" s="4" t="str">
        <f t="shared" si="1"/>
        <v>，2749110</v>
      </c>
      <c r="I8" s="4" t="str">
        <f>VLOOKUP(A8,HOP!A:U,21,0)</f>
        <v>直连</v>
      </c>
    </row>
    <row r="9" s="4" customFormat="1" spans="1:9">
      <c r="A9" s="5">
        <v>21494049087</v>
      </c>
      <c r="B9" s="6">
        <v>44854</v>
      </c>
      <c r="C9" s="6">
        <v>44855</v>
      </c>
      <c r="D9" s="4">
        <v>218</v>
      </c>
      <c r="E9" s="4" t="str">
        <f>VLOOKUP(A9,HOP!A:L,12,0)</f>
        <v>218.00</v>
      </c>
      <c r="F9" s="4" t="str">
        <f>VLOOKUP(A9,HOP!A:C,3,0)</f>
        <v>2749401</v>
      </c>
      <c r="G9" s="4">
        <f t="shared" si="0"/>
        <v>0</v>
      </c>
      <c r="H9" s="4" t="str">
        <f t="shared" si="1"/>
        <v>，2749401</v>
      </c>
      <c r="I9" s="4" t="str">
        <f>VLOOKUP(A9,HOP!A:U,21,0)</f>
        <v>直连</v>
      </c>
    </row>
    <row r="10" s="4" customFormat="1" spans="1:9">
      <c r="A10" s="5">
        <v>21494479737</v>
      </c>
      <c r="B10" s="6">
        <v>44854</v>
      </c>
      <c r="C10" s="6">
        <v>44855</v>
      </c>
      <c r="D10" s="4">
        <v>547</v>
      </c>
      <c r="E10" s="4" t="str">
        <f>VLOOKUP(A10,HOP!A:L,12,0)</f>
        <v>547.00</v>
      </c>
      <c r="F10" s="4" t="str">
        <f>VLOOKUP(A10,HOP!A:C,3,0)</f>
        <v>2749514</v>
      </c>
      <c r="G10" s="4">
        <f t="shared" si="0"/>
        <v>0</v>
      </c>
      <c r="H10" s="4" t="str">
        <f t="shared" si="1"/>
        <v>，2749514</v>
      </c>
      <c r="I10" s="4" t="str">
        <f>VLOOKUP(A10,HOP!A:U,21,0)</f>
        <v>直连</v>
      </c>
    </row>
    <row r="11" s="4" customFormat="1" hidden="1" spans="1:9">
      <c r="A11" s="5">
        <v>999221500387977</v>
      </c>
      <c r="B11" s="6">
        <v>44854</v>
      </c>
      <c r="C11" s="6">
        <v>44855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21456613799</v>
      </c>
      <c r="B12" s="6">
        <v>44854</v>
      </c>
      <c r="C12" s="6">
        <v>44856</v>
      </c>
      <c r="D12" s="4">
        <v>668</v>
      </c>
      <c r="E12" s="4" t="str">
        <f>VLOOKUP(A12,HOP!A:L,12,0)</f>
        <v>668.00</v>
      </c>
      <c r="F12" s="4" t="str">
        <f>VLOOKUP(A12,HOP!A:C,3,0)</f>
        <v>2740697</v>
      </c>
      <c r="G12" s="4">
        <f t="shared" si="0"/>
        <v>0</v>
      </c>
      <c r="H12" s="4" t="str">
        <f t="shared" si="1"/>
        <v>，2740697</v>
      </c>
      <c r="I12" s="4" t="str">
        <f>VLOOKUP(A12,HOP!A:U,21,0)</f>
        <v>直连</v>
      </c>
    </row>
    <row r="13" s="4" customFormat="1" spans="1:9">
      <c r="A13" s="5">
        <v>21483863253</v>
      </c>
      <c r="B13" s="6">
        <v>44854</v>
      </c>
      <c r="C13" s="6">
        <v>44856</v>
      </c>
      <c r="D13" s="4">
        <v>1268</v>
      </c>
      <c r="E13" s="4" t="str">
        <f>VLOOKUP(A13,HOP!A:L,12,0)</f>
        <v>1268.00</v>
      </c>
      <c r="F13" s="4" t="str">
        <f>VLOOKUP(A13,HOP!A:C,3,0)</f>
        <v>2746960</v>
      </c>
      <c r="G13" s="4">
        <f t="shared" si="0"/>
        <v>0</v>
      </c>
      <c r="H13" s="4" t="str">
        <f t="shared" si="1"/>
        <v>，2746960</v>
      </c>
      <c r="I13" s="4" t="str">
        <f>VLOOKUP(A13,HOP!A:U,21,0)</f>
        <v>直连</v>
      </c>
    </row>
    <row r="14" s="4" customFormat="1" spans="1:9">
      <c r="A14" s="5">
        <v>21483936247</v>
      </c>
      <c r="B14" s="6">
        <v>44855</v>
      </c>
      <c r="C14" s="6">
        <v>44856</v>
      </c>
      <c r="D14" s="4">
        <v>793</v>
      </c>
      <c r="E14" s="4" t="str">
        <f>VLOOKUP(A14,HOP!A:L,12,0)</f>
        <v>793.00</v>
      </c>
      <c r="F14" s="4" t="str">
        <f>VLOOKUP(A14,HOP!A:C,3,0)</f>
        <v>2746996</v>
      </c>
      <c r="G14" s="4">
        <f t="shared" si="0"/>
        <v>0</v>
      </c>
      <c r="H14" s="4" t="str">
        <f t="shared" si="1"/>
        <v>，2746996</v>
      </c>
      <c r="I14" s="4" t="str">
        <f>VLOOKUP(A14,HOP!A:U,21,0)</f>
        <v>直连</v>
      </c>
    </row>
    <row r="15" s="4" customFormat="1" spans="1:9">
      <c r="A15" s="5">
        <v>21498004184</v>
      </c>
      <c r="B15" s="6">
        <v>44855</v>
      </c>
      <c r="C15" s="6">
        <v>44856</v>
      </c>
      <c r="D15" s="4">
        <v>465</v>
      </c>
      <c r="E15" s="4" t="str">
        <f>VLOOKUP(A15,HOP!A:L,12,0)</f>
        <v>465.00</v>
      </c>
      <c r="F15" s="4" t="str">
        <f>VLOOKUP(A15,HOP!A:C,3,0)</f>
        <v>2750322</v>
      </c>
      <c r="G15" s="4">
        <f t="shared" si="0"/>
        <v>0</v>
      </c>
      <c r="H15" s="4" t="str">
        <f t="shared" si="1"/>
        <v>，2750322</v>
      </c>
      <c r="I15" s="4" t="str">
        <f>VLOOKUP(A15,HOP!A:U,21,0)</f>
        <v>直连</v>
      </c>
    </row>
    <row r="16" s="4" customFormat="1" spans="1:9">
      <c r="A16" s="5">
        <v>21499884773</v>
      </c>
      <c r="B16" s="6">
        <v>44855</v>
      </c>
      <c r="C16" s="6">
        <v>44856</v>
      </c>
      <c r="D16" s="4">
        <v>561</v>
      </c>
      <c r="E16" s="4" t="str">
        <f>VLOOKUP(A16,HOP!A:L,12,0)</f>
        <v>561.00</v>
      </c>
      <c r="F16" s="4" t="str">
        <f>VLOOKUP(A16,HOP!A:C,3,0)</f>
        <v>2750782</v>
      </c>
      <c r="G16" s="4">
        <f t="shared" si="0"/>
        <v>0</v>
      </c>
      <c r="H16" s="4" t="str">
        <f t="shared" si="1"/>
        <v>，2750782</v>
      </c>
      <c r="I16" s="4" t="str">
        <f>VLOOKUP(A16,HOP!A:U,21,0)</f>
        <v>直连</v>
      </c>
    </row>
    <row r="17" s="4" customFormat="1" spans="1:9">
      <c r="A17" s="5">
        <v>21500739103</v>
      </c>
      <c r="B17" s="6">
        <v>44855</v>
      </c>
      <c r="C17" s="6">
        <v>44856</v>
      </c>
      <c r="D17" s="4">
        <v>340</v>
      </c>
      <c r="E17" s="4" t="str">
        <f>VLOOKUP(A17,HOP!A:L,12,0)</f>
        <v>340.00</v>
      </c>
      <c r="F17" s="4" t="str">
        <f>VLOOKUP(A17,HOP!A:C,3,0)</f>
        <v>2751036</v>
      </c>
      <c r="G17" s="4">
        <f t="shared" si="0"/>
        <v>0</v>
      </c>
      <c r="H17" s="4" t="str">
        <f t="shared" si="1"/>
        <v>，2751036</v>
      </c>
      <c r="I17" s="4" t="str">
        <f>VLOOKUP(A17,HOP!A:U,21,0)</f>
        <v>直连</v>
      </c>
    </row>
    <row r="18" s="4" customFormat="1" spans="1:9">
      <c r="A18" s="5">
        <v>21502581294</v>
      </c>
      <c r="B18" s="6">
        <v>44855</v>
      </c>
      <c r="C18" s="6">
        <v>44856</v>
      </c>
      <c r="D18" s="4">
        <v>119</v>
      </c>
      <c r="E18" s="4" t="str">
        <f>VLOOKUP(A18,HOP!A:L,12,0)</f>
        <v>119.00</v>
      </c>
      <c r="F18" s="4" t="str">
        <f>VLOOKUP(A18,HOP!A:C,3,0)</f>
        <v>2751683</v>
      </c>
      <c r="G18" s="4">
        <f t="shared" si="0"/>
        <v>0</v>
      </c>
      <c r="H18" s="4" t="str">
        <f t="shared" si="1"/>
        <v>，2751683</v>
      </c>
      <c r="I18" s="4" t="str">
        <f>VLOOKUP(A18,HOP!A:U,21,0)</f>
        <v>直连</v>
      </c>
    </row>
    <row r="19" s="4" customFormat="1" spans="1:9">
      <c r="A19" s="5">
        <v>999221504220315</v>
      </c>
      <c r="B19" s="6">
        <v>44855</v>
      </c>
      <c r="C19" s="6">
        <v>44856</v>
      </c>
      <c r="D19" s="4">
        <v>266</v>
      </c>
      <c r="E19" s="4" t="str">
        <f>VLOOKUP(A19,HOP!A:L,12,0)</f>
        <v>266.00</v>
      </c>
      <c r="F19" s="4" t="str">
        <f>VLOOKUP(A19,HOP!A:C,3,0)</f>
        <v>2752161</v>
      </c>
      <c r="G19" s="4">
        <f t="shared" si="0"/>
        <v>0</v>
      </c>
      <c r="H19" s="4" t="str">
        <f t="shared" si="1"/>
        <v>，2752161</v>
      </c>
      <c r="I19" s="4" t="str">
        <f>VLOOKUP(A19,HOP!A:U,21,0)</f>
        <v>直连</v>
      </c>
    </row>
    <row r="20" s="4" customFormat="1" spans="1:9">
      <c r="A20" s="5">
        <v>21506908072</v>
      </c>
      <c r="B20" s="6">
        <v>44855</v>
      </c>
      <c r="C20" s="6">
        <v>44856</v>
      </c>
      <c r="D20" s="4">
        <v>114</v>
      </c>
      <c r="E20" s="4" t="str">
        <f>VLOOKUP(A20,HOP!A:L,12,0)</f>
        <v>114.00</v>
      </c>
      <c r="F20" s="4" t="str">
        <f>VLOOKUP(A20,HOP!A:C,3,0)</f>
        <v>2752917</v>
      </c>
      <c r="G20" s="4">
        <f t="shared" si="0"/>
        <v>0</v>
      </c>
      <c r="H20" s="4" t="str">
        <f t="shared" si="1"/>
        <v>，2752917</v>
      </c>
      <c r="I20" s="4" t="str">
        <f>VLOOKUP(A20,HOP!A:U,21,0)</f>
        <v>直连</v>
      </c>
    </row>
    <row r="21" s="4" customFormat="1" spans="1:9">
      <c r="A21" s="5">
        <v>21507276014</v>
      </c>
      <c r="B21" s="6">
        <v>44855</v>
      </c>
      <c r="C21" s="6">
        <v>44856</v>
      </c>
      <c r="D21" s="4">
        <v>444</v>
      </c>
      <c r="E21" s="4" t="str">
        <f>VLOOKUP(A21,HOP!A:L,12,0)</f>
        <v>444.00</v>
      </c>
      <c r="F21" s="4" t="str">
        <f>VLOOKUP(A21,HOP!A:C,3,0)</f>
        <v>2753030</v>
      </c>
      <c r="G21" s="4">
        <f t="shared" si="0"/>
        <v>0</v>
      </c>
      <c r="H21" s="4" t="str">
        <f t="shared" si="1"/>
        <v>，2753030</v>
      </c>
      <c r="I21" s="4" t="str">
        <f>VLOOKUP(A21,HOP!A:U,21,0)</f>
        <v>直连</v>
      </c>
    </row>
    <row r="22" s="4" customFormat="1" spans="1:9">
      <c r="A22" s="5">
        <v>999221507473343</v>
      </c>
      <c r="B22" s="6">
        <v>44855</v>
      </c>
      <c r="C22" s="6">
        <v>44856</v>
      </c>
      <c r="D22" s="4">
        <v>516</v>
      </c>
      <c r="E22" s="4" t="str">
        <f>VLOOKUP(A22,HOP!A:L,12,0)</f>
        <v>516.00</v>
      </c>
      <c r="F22" s="4" t="str">
        <f>VLOOKUP(A22,HOP!A:C,3,0)</f>
        <v>2753090</v>
      </c>
      <c r="G22" s="4">
        <f t="shared" si="0"/>
        <v>0</v>
      </c>
      <c r="H22" s="4" t="str">
        <f t="shared" si="1"/>
        <v>，2753090</v>
      </c>
      <c r="I22" s="4" t="str">
        <f>VLOOKUP(A22,HOP!A:U,21,0)</f>
        <v>直连</v>
      </c>
    </row>
    <row r="23" s="4" customFormat="1" spans="1:9">
      <c r="A23" s="5">
        <v>21507501797</v>
      </c>
      <c r="B23" s="6">
        <v>44855</v>
      </c>
      <c r="C23" s="6">
        <v>44856</v>
      </c>
      <c r="D23" s="4">
        <v>444</v>
      </c>
      <c r="E23" s="4" t="str">
        <f>VLOOKUP(A23,HOP!A:L,12,0)</f>
        <v>444.00</v>
      </c>
      <c r="F23" s="4" t="str">
        <f>VLOOKUP(A23,HOP!A:C,3,0)</f>
        <v>2753097</v>
      </c>
      <c r="G23" s="4">
        <f t="shared" si="0"/>
        <v>0</v>
      </c>
      <c r="H23" s="4" t="str">
        <f t="shared" si="1"/>
        <v>，2753097</v>
      </c>
      <c r="I23" s="4" t="str">
        <f>VLOOKUP(A23,HOP!A:U,21,0)</f>
        <v>直连</v>
      </c>
    </row>
    <row r="24" s="4" customFormat="1" spans="1:9">
      <c r="A24" s="5">
        <v>21465596004</v>
      </c>
      <c r="B24" s="6">
        <v>44856</v>
      </c>
      <c r="C24" s="6">
        <v>44857</v>
      </c>
      <c r="D24" s="4">
        <v>335</v>
      </c>
      <c r="E24" s="4" t="str">
        <f>VLOOKUP(A24,HOP!A:L,12,0)</f>
        <v>335.00</v>
      </c>
      <c r="F24" s="4" t="str">
        <f>VLOOKUP(A24,HOP!A:C,3,0)</f>
        <v>2742686</v>
      </c>
      <c r="G24" s="4">
        <f t="shared" si="0"/>
        <v>0</v>
      </c>
      <c r="H24" s="4" t="str">
        <f t="shared" si="1"/>
        <v>，2742686</v>
      </c>
      <c r="I24" s="4" t="str">
        <f>VLOOKUP(A24,HOP!A:U,21,0)</f>
        <v>直连</v>
      </c>
    </row>
    <row r="25" s="4" customFormat="1" spans="1:9">
      <c r="A25" s="5">
        <v>999221469607983</v>
      </c>
      <c r="B25" s="6">
        <v>44855</v>
      </c>
      <c r="C25" s="6">
        <v>44857</v>
      </c>
      <c r="D25" s="4">
        <v>368</v>
      </c>
      <c r="E25" s="4" t="str">
        <f>VLOOKUP(A25,HOP!A:L,12,0)</f>
        <v>368.00</v>
      </c>
      <c r="F25" s="4" t="str">
        <f>VLOOKUP(A25,HOP!A:C,3,0)</f>
        <v>2743527</v>
      </c>
      <c r="G25" s="4">
        <f t="shared" si="0"/>
        <v>0</v>
      </c>
      <c r="H25" s="4" t="str">
        <f t="shared" si="1"/>
        <v>，2743527</v>
      </c>
      <c r="I25" s="4" t="str">
        <f>VLOOKUP(A25,HOP!A:U,21,0)</f>
        <v>直连</v>
      </c>
    </row>
    <row r="26" s="4" customFormat="1" spans="1:9">
      <c r="A26" s="5">
        <v>21500838361</v>
      </c>
      <c r="B26" s="6">
        <v>44856</v>
      </c>
      <c r="C26" s="6">
        <v>44857</v>
      </c>
      <c r="D26" s="4">
        <v>1124</v>
      </c>
      <c r="E26" s="4" t="str">
        <f>VLOOKUP(A26,HOP!A:L,12,0)</f>
        <v>1124.00</v>
      </c>
      <c r="F26" s="4" t="str">
        <f>VLOOKUP(A26,HOP!A:C,3,0)</f>
        <v>2751092</v>
      </c>
      <c r="G26" s="4">
        <f t="shared" si="0"/>
        <v>0</v>
      </c>
      <c r="H26" s="4" t="str">
        <f t="shared" si="1"/>
        <v>，2751092</v>
      </c>
      <c r="I26" s="4" t="str">
        <f>VLOOKUP(A26,HOP!A:U,21,0)</f>
        <v>直连</v>
      </c>
    </row>
    <row r="27" s="4" customFormat="1" spans="1:9">
      <c r="A27" s="5">
        <v>21508238087</v>
      </c>
      <c r="B27" s="6">
        <v>44856</v>
      </c>
      <c r="C27" s="6">
        <v>44857</v>
      </c>
      <c r="D27" s="4">
        <v>299</v>
      </c>
      <c r="E27" s="4" t="str">
        <f>VLOOKUP(A27,HOP!A:L,12,0)</f>
        <v>299.00</v>
      </c>
      <c r="F27" s="4" t="str">
        <f>VLOOKUP(A27,HOP!A:C,3,0)</f>
        <v>2753306</v>
      </c>
      <c r="G27" s="4">
        <f t="shared" si="0"/>
        <v>0</v>
      </c>
      <c r="H27" s="4" t="str">
        <f t="shared" si="1"/>
        <v>，2753306</v>
      </c>
      <c r="I27" s="4" t="str">
        <f>VLOOKUP(A27,HOP!A:U,21,0)</f>
        <v>直连</v>
      </c>
    </row>
    <row r="28" s="4" customFormat="1" spans="1:9">
      <c r="A28" s="5">
        <v>999221509679115</v>
      </c>
      <c r="B28" s="6">
        <v>44856</v>
      </c>
      <c r="C28" s="6">
        <v>44857</v>
      </c>
      <c r="D28" s="4">
        <v>131</v>
      </c>
      <c r="E28" s="4" t="str">
        <f>VLOOKUP(A28,HOP!A:L,12,0)</f>
        <v>131.00</v>
      </c>
      <c r="F28" s="4" t="str">
        <f>VLOOKUP(A28,HOP!A:C,3,0)</f>
        <v>2753758</v>
      </c>
      <c r="G28" s="4">
        <f t="shared" si="0"/>
        <v>0</v>
      </c>
      <c r="H28" s="4" t="str">
        <f t="shared" si="1"/>
        <v>，2753758</v>
      </c>
      <c r="I28" s="4" t="str">
        <f>VLOOKUP(A28,HOP!A:U,21,0)</f>
        <v>直连</v>
      </c>
    </row>
    <row r="29" s="4" customFormat="1" spans="1:9">
      <c r="A29" s="5">
        <v>999221510629250</v>
      </c>
      <c r="B29" s="6">
        <v>44856</v>
      </c>
      <c r="C29" s="6">
        <v>44857</v>
      </c>
      <c r="D29" s="4">
        <v>517</v>
      </c>
      <c r="E29" s="4" t="str">
        <f>VLOOKUP(A29,HOP!A:L,12,0)</f>
        <v>517.00</v>
      </c>
      <c r="F29" s="4" t="str">
        <f>VLOOKUP(A29,HOP!A:C,3,0)</f>
        <v>2753990</v>
      </c>
      <c r="G29" s="4">
        <f t="shared" si="0"/>
        <v>0</v>
      </c>
      <c r="H29" s="4" t="str">
        <f t="shared" si="1"/>
        <v>，2753990</v>
      </c>
      <c r="I29" s="4" t="str">
        <f>VLOOKUP(A29,HOP!A:U,21,0)</f>
        <v>直连</v>
      </c>
    </row>
    <row r="30" s="4" customFormat="1" spans="1:9">
      <c r="A30" s="5">
        <v>999221512119363</v>
      </c>
      <c r="B30" s="6">
        <v>44856</v>
      </c>
      <c r="C30" s="6">
        <v>44857</v>
      </c>
      <c r="D30" s="4">
        <v>152</v>
      </c>
      <c r="E30" s="4" t="str">
        <f>VLOOKUP(A30,HOP!A:L,12,0)</f>
        <v>152.00</v>
      </c>
      <c r="F30" s="4" t="str">
        <f>VLOOKUP(A30,HOP!A:C,3,0)</f>
        <v>2754450</v>
      </c>
      <c r="G30" s="4">
        <f t="shared" si="0"/>
        <v>0</v>
      </c>
      <c r="H30" s="4" t="str">
        <f t="shared" si="1"/>
        <v>，2754450</v>
      </c>
      <c r="I30" s="4" t="str">
        <f>VLOOKUP(A30,HOP!A:U,21,0)</f>
        <v>直连</v>
      </c>
    </row>
    <row r="32" spans="4:4">
      <c r="D32" s="4">
        <f>SUM(D2:D31)</f>
        <v>14431</v>
      </c>
    </row>
    <row r="33" spans="4:4">
      <c r="D33" s="4" t="s">
        <v>163</v>
      </c>
    </row>
    <row r="36" spans="1:1">
      <c r="A36" s="4" t="s">
        <v>164</v>
      </c>
    </row>
    <row r="37" spans="1:1">
      <c r="A37" s="4" t="s">
        <v>165</v>
      </c>
    </row>
  </sheetData>
  <autoFilter ref="A1:X30">
    <filterColumn colId="3">
      <filters>
        <filter val="152"/>
        <filter val="793"/>
        <filter val="114"/>
        <filter val="516"/>
        <filter val="517"/>
        <filter val="218"/>
        <filter val="398"/>
        <filter val="119"/>
        <filter val="299"/>
        <filter val="561"/>
        <filter val="1124"/>
        <filter val="465"/>
        <filter val="266"/>
        <filter val="727"/>
        <filter val="368"/>
        <filter val="668"/>
        <filter val="1268"/>
        <filter val="131"/>
        <filter val="832"/>
        <filter val="335"/>
        <filter val="339"/>
        <filter val="240"/>
        <filter val="340"/>
        <filter val="444"/>
        <filter val="2206"/>
        <filter val="5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workbookViewId="0">
      <selection activeCell="G32" sqref="G3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  <c r="V1" s="2" t="s">
        <v>184</v>
      </c>
    </row>
    <row r="2" s="1" customFormat="1" spans="1:22">
      <c r="A2" s="3">
        <v>999221512119363</v>
      </c>
      <c r="B2" s="1" t="s">
        <v>185</v>
      </c>
      <c r="C2" s="1" t="s">
        <v>186</v>
      </c>
      <c r="D2" s="1" t="s">
        <v>187</v>
      </c>
      <c r="E2" s="1" t="s">
        <v>160</v>
      </c>
      <c r="F2" s="1" t="s">
        <v>185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  <c r="U2" s="1" t="s">
        <v>199</v>
      </c>
      <c r="V2" s="1" t="s">
        <v>200</v>
      </c>
    </row>
    <row r="3" s="1" customFormat="1" spans="1:22">
      <c r="A3" s="3">
        <v>21508238087</v>
      </c>
      <c r="B3" s="1" t="s">
        <v>185</v>
      </c>
      <c r="C3" s="1" t="s">
        <v>201</v>
      </c>
      <c r="D3" s="1" t="s">
        <v>202</v>
      </c>
      <c r="E3" s="1" t="s">
        <v>203</v>
      </c>
      <c r="F3" s="1" t="s">
        <v>185</v>
      </c>
      <c r="G3" s="1" t="s">
        <v>188</v>
      </c>
      <c r="H3" s="1" t="s">
        <v>189</v>
      </c>
      <c r="I3" s="1" t="s">
        <v>204</v>
      </c>
      <c r="J3" s="1" t="s">
        <v>191</v>
      </c>
      <c r="K3" s="1" t="s">
        <v>204</v>
      </c>
      <c r="L3" s="1" t="s">
        <v>204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205</v>
      </c>
      <c r="S3" s="1" t="s">
        <v>197</v>
      </c>
      <c r="T3" s="1" t="s">
        <v>198</v>
      </c>
      <c r="U3" s="1" t="s">
        <v>199</v>
      </c>
      <c r="V3" s="1" t="s">
        <v>200</v>
      </c>
    </row>
    <row r="4" s="1" customFormat="1" spans="1:22">
      <c r="A4" s="3">
        <v>999221507473343</v>
      </c>
      <c r="B4" s="1" t="s">
        <v>206</v>
      </c>
      <c r="C4" s="1" t="s">
        <v>207</v>
      </c>
      <c r="D4" s="1" t="s">
        <v>208</v>
      </c>
      <c r="E4" s="1" t="s">
        <v>126</v>
      </c>
      <c r="F4" s="1" t="s">
        <v>206</v>
      </c>
      <c r="G4" s="1" t="s">
        <v>185</v>
      </c>
      <c r="H4" s="1" t="s">
        <v>189</v>
      </c>
      <c r="I4" s="1" t="s">
        <v>209</v>
      </c>
      <c r="J4" s="1" t="s">
        <v>191</v>
      </c>
      <c r="K4" s="1" t="s">
        <v>209</v>
      </c>
      <c r="L4" s="1" t="s">
        <v>209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195</v>
      </c>
      <c r="R4" s="1" t="s">
        <v>210</v>
      </c>
      <c r="S4" s="1" t="s">
        <v>197</v>
      </c>
      <c r="T4" s="1" t="s">
        <v>198</v>
      </c>
      <c r="U4" s="1" t="s">
        <v>199</v>
      </c>
      <c r="V4" s="1" t="s">
        <v>200</v>
      </c>
    </row>
    <row r="5" s="1" customFormat="1" spans="1:22">
      <c r="A5" s="3">
        <v>21507276014</v>
      </c>
      <c r="B5" s="1" t="s">
        <v>206</v>
      </c>
      <c r="C5" s="1" t="s">
        <v>211</v>
      </c>
      <c r="D5" s="1" t="s">
        <v>212</v>
      </c>
      <c r="E5" s="1" t="s">
        <v>122</v>
      </c>
      <c r="F5" s="1" t="s">
        <v>206</v>
      </c>
      <c r="G5" s="1" t="s">
        <v>185</v>
      </c>
      <c r="H5" s="1" t="s">
        <v>189</v>
      </c>
      <c r="I5" s="1" t="s">
        <v>213</v>
      </c>
      <c r="J5" s="1" t="s">
        <v>191</v>
      </c>
      <c r="K5" s="1" t="s">
        <v>213</v>
      </c>
      <c r="L5" s="1" t="s">
        <v>213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195</v>
      </c>
      <c r="R5" s="1" t="s">
        <v>214</v>
      </c>
      <c r="S5" s="1" t="s">
        <v>197</v>
      </c>
      <c r="T5" s="1" t="s">
        <v>198</v>
      </c>
      <c r="U5" s="1" t="s">
        <v>199</v>
      </c>
      <c r="V5" s="1" t="s">
        <v>200</v>
      </c>
    </row>
    <row r="6" s="1" customFormat="1" spans="1:22">
      <c r="A6" s="3">
        <v>21506908072</v>
      </c>
      <c r="B6" s="1" t="s">
        <v>206</v>
      </c>
      <c r="C6" s="1" t="s">
        <v>215</v>
      </c>
      <c r="D6" s="1" t="s">
        <v>216</v>
      </c>
      <c r="E6" s="1" t="s">
        <v>116</v>
      </c>
      <c r="F6" s="1" t="s">
        <v>206</v>
      </c>
      <c r="G6" s="1" t="s">
        <v>185</v>
      </c>
      <c r="H6" s="1" t="s">
        <v>189</v>
      </c>
      <c r="I6" s="1" t="s">
        <v>217</v>
      </c>
      <c r="J6" s="1" t="s">
        <v>191</v>
      </c>
      <c r="K6" s="1" t="s">
        <v>217</v>
      </c>
      <c r="L6" s="1" t="s">
        <v>217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195</v>
      </c>
      <c r="R6" s="1" t="s">
        <v>218</v>
      </c>
      <c r="S6" s="1" t="s">
        <v>197</v>
      </c>
      <c r="T6" s="1" t="s">
        <v>198</v>
      </c>
      <c r="U6" s="1" t="s">
        <v>199</v>
      </c>
      <c r="V6" s="1" t="s">
        <v>200</v>
      </c>
    </row>
    <row r="7" s="1" customFormat="1" spans="1:22">
      <c r="A7" s="3">
        <v>999221504220315</v>
      </c>
      <c r="B7" s="1" t="s">
        <v>206</v>
      </c>
      <c r="C7" s="1" t="s">
        <v>219</v>
      </c>
      <c r="D7" s="1" t="s">
        <v>220</v>
      </c>
      <c r="E7" s="1" t="s">
        <v>112</v>
      </c>
      <c r="F7" s="1" t="s">
        <v>206</v>
      </c>
      <c r="G7" s="1" t="s">
        <v>185</v>
      </c>
      <c r="H7" s="1" t="s">
        <v>189</v>
      </c>
      <c r="I7" s="1" t="s">
        <v>221</v>
      </c>
      <c r="J7" s="1" t="s">
        <v>191</v>
      </c>
      <c r="K7" s="1" t="s">
        <v>221</v>
      </c>
      <c r="L7" s="1" t="s">
        <v>221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195</v>
      </c>
      <c r="R7" s="1" t="s">
        <v>222</v>
      </c>
      <c r="S7" s="1" t="s">
        <v>197</v>
      </c>
      <c r="T7" s="1" t="s">
        <v>198</v>
      </c>
      <c r="U7" s="1" t="s">
        <v>199</v>
      </c>
      <c r="V7" s="1" t="s">
        <v>200</v>
      </c>
    </row>
    <row r="8" s="1" customFormat="1" spans="1:22">
      <c r="A8" s="3">
        <v>21502581294</v>
      </c>
      <c r="B8" s="1" t="s">
        <v>206</v>
      </c>
      <c r="C8" s="1" t="s">
        <v>223</v>
      </c>
      <c r="D8" s="1" t="s">
        <v>224</v>
      </c>
      <c r="E8" s="1" t="s">
        <v>107</v>
      </c>
      <c r="F8" s="1" t="s">
        <v>206</v>
      </c>
      <c r="G8" s="1" t="s">
        <v>185</v>
      </c>
      <c r="H8" s="1" t="s">
        <v>189</v>
      </c>
      <c r="I8" s="1" t="s">
        <v>225</v>
      </c>
      <c r="J8" s="1" t="s">
        <v>191</v>
      </c>
      <c r="K8" s="1" t="s">
        <v>225</v>
      </c>
      <c r="L8" s="1" t="s">
        <v>225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195</v>
      </c>
      <c r="R8" s="1" t="s">
        <v>226</v>
      </c>
      <c r="S8" s="1" t="s">
        <v>197</v>
      </c>
      <c r="T8" s="1" t="s">
        <v>198</v>
      </c>
      <c r="U8" s="1" t="s">
        <v>199</v>
      </c>
      <c r="V8" s="1" t="s">
        <v>200</v>
      </c>
    </row>
    <row r="9" s="1" customFormat="1" spans="1:22">
      <c r="A9" s="3">
        <v>21500838361</v>
      </c>
      <c r="B9" s="1" t="s">
        <v>227</v>
      </c>
      <c r="C9" s="1" t="s">
        <v>228</v>
      </c>
      <c r="D9" s="1" t="s">
        <v>229</v>
      </c>
      <c r="E9" s="1" t="s">
        <v>230</v>
      </c>
      <c r="F9" s="1" t="s">
        <v>185</v>
      </c>
      <c r="G9" s="1" t="s">
        <v>188</v>
      </c>
      <c r="H9" s="1" t="s">
        <v>189</v>
      </c>
      <c r="I9" s="1" t="s">
        <v>231</v>
      </c>
      <c r="J9" s="1" t="s">
        <v>191</v>
      </c>
      <c r="K9" s="1" t="s">
        <v>231</v>
      </c>
      <c r="L9" s="1" t="s">
        <v>231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195</v>
      </c>
      <c r="R9" s="1" t="s">
        <v>232</v>
      </c>
      <c r="S9" s="1" t="s">
        <v>197</v>
      </c>
      <c r="T9" s="1" t="s">
        <v>198</v>
      </c>
      <c r="U9" s="1" t="s">
        <v>199</v>
      </c>
      <c r="V9" s="1" t="s">
        <v>200</v>
      </c>
    </row>
    <row r="10" s="1" customFormat="1" spans="1:22">
      <c r="A10" s="3">
        <v>21500739103</v>
      </c>
      <c r="B10" s="1" t="s">
        <v>227</v>
      </c>
      <c r="C10" s="1" t="s">
        <v>233</v>
      </c>
      <c r="D10" s="1" t="s">
        <v>234</v>
      </c>
      <c r="E10" s="1" t="s">
        <v>235</v>
      </c>
      <c r="F10" s="1" t="s">
        <v>206</v>
      </c>
      <c r="G10" s="1" t="s">
        <v>185</v>
      </c>
      <c r="H10" s="1" t="s">
        <v>189</v>
      </c>
      <c r="I10" s="1" t="s">
        <v>236</v>
      </c>
      <c r="J10" s="1" t="s">
        <v>191</v>
      </c>
      <c r="K10" s="1" t="s">
        <v>236</v>
      </c>
      <c r="L10" s="1" t="s">
        <v>236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195</v>
      </c>
      <c r="R10" s="1" t="s">
        <v>237</v>
      </c>
      <c r="S10" s="1" t="s">
        <v>197</v>
      </c>
      <c r="T10" s="1" t="s">
        <v>198</v>
      </c>
      <c r="U10" s="1" t="s">
        <v>199</v>
      </c>
      <c r="V10" s="1" t="s">
        <v>200</v>
      </c>
    </row>
    <row r="11" s="1" customFormat="1" spans="1:22">
      <c r="A11" s="3">
        <v>21499884773</v>
      </c>
      <c r="B11" s="1" t="s">
        <v>227</v>
      </c>
      <c r="C11" s="1" t="s">
        <v>238</v>
      </c>
      <c r="D11" s="1" t="s">
        <v>239</v>
      </c>
      <c r="E11" s="1" t="s">
        <v>240</v>
      </c>
      <c r="F11" s="1" t="s">
        <v>206</v>
      </c>
      <c r="G11" s="1" t="s">
        <v>185</v>
      </c>
      <c r="H11" s="1" t="s">
        <v>189</v>
      </c>
      <c r="I11" s="1" t="s">
        <v>241</v>
      </c>
      <c r="J11" s="1" t="s">
        <v>191</v>
      </c>
      <c r="K11" s="1" t="s">
        <v>241</v>
      </c>
      <c r="L11" s="1" t="s">
        <v>241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195</v>
      </c>
      <c r="R11" s="1" t="s">
        <v>242</v>
      </c>
      <c r="S11" s="1" t="s">
        <v>197</v>
      </c>
      <c r="T11" s="1" t="s">
        <v>198</v>
      </c>
      <c r="U11" s="1" t="s">
        <v>199</v>
      </c>
      <c r="V11" s="1" t="s">
        <v>200</v>
      </c>
    </row>
    <row r="12" s="1" customFormat="1" spans="1:22">
      <c r="A12" s="3">
        <v>21498004184</v>
      </c>
      <c r="B12" s="1" t="s">
        <v>227</v>
      </c>
      <c r="C12" s="1" t="s">
        <v>243</v>
      </c>
      <c r="D12" s="1" t="s">
        <v>239</v>
      </c>
      <c r="E12" s="1" t="s">
        <v>244</v>
      </c>
      <c r="F12" s="1" t="s">
        <v>206</v>
      </c>
      <c r="G12" s="1" t="s">
        <v>185</v>
      </c>
      <c r="H12" s="1" t="s">
        <v>189</v>
      </c>
      <c r="I12" s="1" t="s">
        <v>245</v>
      </c>
      <c r="J12" s="1" t="s">
        <v>191</v>
      </c>
      <c r="K12" s="1" t="s">
        <v>245</v>
      </c>
      <c r="L12" s="1" t="s">
        <v>245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195</v>
      </c>
      <c r="R12" s="1" t="s">
        <v>246</v>
      </c>
      <c r="S12" s="1" t="s">
        <v>197</v>
      </c>
      <c r="T12" s="1" t="s">
        <v>198</v>
      </c>
      <c r="U12" s="1" t="s">
        <v>199</v>
      </c>
      <c r="V12" s="1" t="s">
        <v>200</v>
      </c>
    </row>
    <row r="13" s="1" customFormat="1" spans="1:22">
      <c r="A13" s="3">
        <v>21494479737</v>
      </c>
      <c r="B13" s="1" t="s">
        <v>227</v>
      </c>
      <c r="C13" s="1" t="s">
        <v>247</v>
      </c>
      <c r="D13" s="1" t="s">
        <v>248</v>
      </c>
      <c r="E13" s="1" t="s">
        <v>249</v>
      </c>
      <c r="F13" s="1" t="s">
        <v>227</v>
      </c>
      <c r="G13" s="1" t="s">
        <v>206</v>
      </c>
      <c r="H13" s="1" t="s">
        <v>189</v>
      </c>
      <c r="I13" s="1" t="s">
        <v>250</v>
      </c>
      <c r="J13" s="1" t="s">
        <v>191</v>
      </c>
      <c r="K13" s="1" t="s">
        <v>250</v>
      </c>
      <c r="L13" s="1" t="s">
        <v>250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195</v>
      </c>
      <c r="R13" s="1" t="s">
        <v>251</v>
      </c>
      <c r="S13" s="1" t="s">
        <v>197</v>
      </c>
      <c r="T13" s="1" t="s">
        <v>198</v>
      </c>
      <c r="U13" s="1" t="s">
        <v>199</v>
      </c>
      <c r="V13" s="1" t="s">
        <v>200</v>
      </c>
    </row>
    <row r="14" s="1" customFormat="1" spans="1:22">
      <c r="A14" s="3">
        <v>21494049087</v>
      </c>
      <c r="B14" s="1" t="s">
        <v>227</v>
      </c>
      <c r="C14" s="1" t="s">
        <v>252</v>
      </c>
      <c r="D14" s="1" t="s">
        <v>253</v>
      </c>
      <c r="E14" s="1" t="s">
        <v>254</v>
      </c>
      <c r="F14" s="1" t="s">
        <v>227</v>
      </c>
      <c r="G14" s="1" t="s">
        <v>206</v>
      </c>
      <c r="H14" s="1" t="s">
        <v>189</v>
      </c>
      <c r="I14" s="1" t="s">
        <v>255</v>
      </c>
      <c r="J14" s="1" t="s">
        <v>191</v>
      </c>
      <c r="K14" s="1" t="s">
        <v>255</v>
      </c>
      <c r="L14" s="1" t="s">
        <v>255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195</v>
      </c>
      <c r="R14" s="1" t="s">
        <v>256</v>
      </c>
      <c r="S14" s="1" t="s">
        <v>197</v>
      </c>
      <c r="T14" s="1" t="s">
        <v>198</v>
      </c>
      <c r="U14" s="1" t="s">
        <v>199</v>
      </c>
      <c r="V14" s="1" t="s">
        <v>200</v>
      </c>
    </row>
    <row r="15" s="1" customFormat="1" spans="1:22">
      <c r="A15" s="3">
        <v>21493085698</v>
      </c>
      <c r="B15" s="1" t="s">
        <v>257</v>
      </c>
      <c r="C15" s="1" t="s">
        <v>258</v>
      </c>
      <c r="D15" s="1" t="s">
        <v>234</v>
      </c>
      <c r="E15" s="1" t="s">
        <v>259</v>
      </c>
      <c r="F15" s="1" t="s">
        <v>227</v>
      </c>
      <c r="G15" s="1" t="s">
        <v>206</v>
      </c>
      <c r="H15" s="1" t="s">
        <v>189</v>
      </c>
      <c r="I15" s="1" t="s">
        <v>260</v>
      </c>
      <c r="J15" s="1" t="s">
        <v>191</v>
      </c>
      <c r="K15" s="1" t="s">
        <v>260</v>
      </c>
      <c r="L15" s="1" t="s">
        <v>260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195</v>
      </c>
      <c r="R15" s="1" t="s">
        <v>261</v>
      </c>
      <c r="S15" s="1" t="s">
        <v>197</v>
      </c>
      <c r="T15" s="1" t="s">
        <v>198</v>
      </c>
      <c r="U15" s="1" t="s">
        <v>199</v>
      </c>
      <c r="V15" s="1" t="s">
        <v>200</v>
      </c>
    </row>
    <row r="16" s="1" customFormat="1" spans="1:22">
      <c r="A16" s="3">
        <v>21492400746</v>
      </c>
      <c r="B16" s="1" t="s">
        <v>257</v>
      </c>
      <c r="C16" s="1" t="s">
        <v>262</v>
      </c>
      <c r="D16" s="1" t="s">
        <v>263</v>
      </c>
      <c r="E16" s="1" t="s">
        <v>264</v>
      </c>
      <c r="F16" s="1" t="s">
        <v>227</v>
      </c>
      <c r="G16" s="1" t="s">
        <v>206</v>
      </c>
      <c r="H16" s="1" t="s">
        <v>189</v>
      </c>
      <c r="I16" s="1" t="s">
        <v>265</v>
      </c>
      <c r="J16" s="1" t="s">
        <v>191</v>
      </c>
      <c r="K16" s="1" t="s">
        <v>265</v>
      </c>
      <c r="L16" s="1" t="s">
        <v>265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195</v>
      </c>
      <c r="R16" s="1" t="s">
        <v>266</v>
      </c>
      <c r="S16" s="1" t="s">
        <v>197</v>
      </c>
      <c r="T16" s="1" t="s">
        <v>198</v>
      </c>
      <c r="U16" s="1" t="s">
        <v>199</v>
      </c>
      <c r="V16" s="1" t="s">
        <v>200</v>
      </c>
    </row>
    <row r="17" s="1" customFormat="1" spans="1:22">
      <c r="A17" s="3">
        <v>21484904277</v>
      </c>
      <c r="B17" s="1" t="s">
        <v>267</v>
      </c>
      <c r="C17" s="1" t="s">
        <v>268</v>
      </c>
      <c r="D17" s="1" t="s">
        <v>269</v>
      </c>
      <c r="E17" s="1" t="s">
        <v>270</v>
      </c>
      <c r="F17" s="1" t="s">
        <v>257</v>
      </c>
      <c r="G17" s="1" t="s">
        <v>206</v>
      </c>
      <c r="H17" s="1" t="s">
        <v>189</v>
      </c>
      <c r="I17" s="1" t="s">
        <v>271</v>
      </c>
      <c r="J17" s="1" t="s">
        <v>191</v>
      </c>
      <c r="K17" s="1" t="s">
        <v>271</v>
      </c>
      <c r="L17" s="1" t="s">
        <v>271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195</v>
      </c>
      <c r="R17" s="1" t="s">
        <v>272</v>
      </c>
      <c r="S17" s="1" t="s">
        <v>197</v>
      </c>
      <c r="T17" s="1" t="s">
        <v>198</v>
      </c>
      <c r="U17" s="1" t="s">
        <v>199</v>
      </c>
      <c r="V17" s="1" t="s">
        <v>200</v>
      </c>
    </row>
    <row r="18" s="1" customFormat="1" spans="1:22">
      <c r="A18" s="3">
        <v>21483936247</v>
      </c>
      <c r="B18" s="1" t="s">
        <v>267</v>
      </c>
      <c r="C18" s="1" t="s">
        <v>273</v>
      </c>
      <c r="D18" s="1" t="s">
        <v>274</v>
      </c>
      <c r="E18" s="1" t="s">
        <v>275</v>
      </c>
      <c r="F18" s="1" t="s">
        <v>206</v>
      </c>
      <c r="G18" s="1" t="s">
        <v>185</v>
      </c>
      <c r="H18" s="1" t="s">
        <v>189</v>
      </c>
      <c r="I18" s="1" t="s">
        <v>276</v>
      </c>
      <c r="J18" s="1" t="s">
        <v>191</v>
      </c>
      <c r="K18" s="1" t="s">
        <v>276</v>
      </c>
      <c r="L18" s="1" t="s">
        <v>276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195</v>
      </c>
      <c r="R18" s="1" t="s">
        <v>277</v>
      </c>
      <c r="S18" s="1" t="s">
        <v>197</v>
      </c>
      <c r="T18" s="1" t="s">
        <v>198</v>
      </c>
      <c r="U18" s="1" t="s">
        <v>199</v>
      </c>
      <c r="V18" s="1" t="s">
        <v>200</v>
      </c>
    </row>
    <row r="19" s="1" customFormat="1" spans="1:22">
      <c r="A19" s="3">
        <v>21483863253</v>
      </c>
      <c r="B19" s="1" t="s">
        <v>267</v>
      </c>
      <c r="C19" s="1" t="s">
        <v>278</v>
      </c>
      <c r="D19" s="1" t="s">
        <v>248</v>
      </c>
      <c r="E19" s="1" t="s">
        <v>279</v>
      </c>
      <c r="F19" s="1" t="s">
        <v>227</v>
      </c>
      <c r="G19" s="1" t="s">
        <v>185</v>
      </c>
      <c r="H19" s="1" t="s">
        <v>189</v>
      </c>
      <c r="I19" s="1" t="s">
        <v>280</v>
      </c>
      <c r="J19" s="1" t="s">
        <v>191</v>
      </c>
      <c r="K19" s="1" t="s">
        <v>280</v>
      </c>
      <c r="L19" s="1" t="s">
        <v>280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195</v>
      </c>
      <c r="R19" s="1" t="s">
        <v>281</v>
      </c>
      <c r="S19" s="1" t="s">
        <v>197</v>
      </c>
      <c r="T19" s="1" t="s">
        <v>198</v>
      </c>
      <c r="U19" s="1" t="s">
        <v>199</v>
      </c>
      <c r="V19" s="1" t="s">
        <v>200</v>
      </c>
    </row>
    <row r="20" s="1" customFormat="1" spans="1:22">
      <c r="A20" s="3">
        <v>21476991911</v>
      </c>
      <c r="B20" s="1" t="s">
        <v>282</v>
      </c>
      <c r="C20" s="1" t="s">
        <v>283</v>
      </c>
      <c r="D20" s="1" t="s">
        <v>239</v>
      </c>
      <c r="E20" s="1" t="s">
        <v>284</v>
      </c>
      <c r="F20" s="1" t="s">
        <v>227</v>
      </c>
      <c r="G20" s="1" t="s">
        <v>206</v>
      </c>
      <c r="H20" s="1" t="s">
        <v>189</v>
      </c>
      <c r="I20" s="1" t="s">
        <v>285</v>
      </c>
      <c r="J20" s="1" t="s">
        <v>191</v>
      </c>
      <c r="K20" s="1" t="s">
        <v>285</v>
      </c>
      <c r="L20" s="1" t="s">
        <v>285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195</v>
      </c>
      <c r="R20" s="1" t="s">
        <v>286</v>
      </c>
      <c r="S20" s="1" t="s">
        <v>197</v>
      </c>
      <c r="T20" s="1" t="s">
        <v>198</v>
      </c>
      <c r="U20" s="1" t="s">
        <v>199</v>
      </c>
      <c r="V20" s="1" t="s">
        <v>200</v>
      </c>
    </row>
    <row r="21" s="1" customFormat="1" spans="1:22">
      <c r="A21" s="3">
        <v>999221469607983</v>
      </c>
      <c r="B21" s="1" t="s">
        <v>287</v>
      </c>
      <c r="C21" s="1" t="s">
        <v>288</v>
      </c>
      <c r="D21" s="1" t="s">
        <v>289</v>
      </c>
      <c r="E21" s="1" t="s">
        <v>139</v>
      </c>
      <c r="F21" s="1" t="s">
        <v>206</v>
      </c>
      <c r="G21" s="1" t="s">
        <v>188</v>
      </c>
      <c r="H21" s="1" t="s">
        <v>189</v>
      </c>
      <c r="I21" s="1" t="s">
        <v>290</v>
      </c>
      <c r="J21" s="1" t="s">
        <v>191</v>
      </c>
      <c r="K21" s="1" t="s">
        <v>290</v>
      </c>
      <c r="L21" s="1" t="s">
        <v>290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195</v>
      </c>
      <c r="R21" s="1" t="s">
        <v>291</v>
      </c>
      <c r="S21" s="1" t="s">
        <v>197</v>
      </c>
      <c r="T21" s="1" t="s">
        <v>198</v>
      </c>
      <c r="U21" s="1" t="s">
        <v>199</v>
      </c>
      <c r="V21" s="1" t="s">
        <v>200</v>
      </c>
    </row>
    <row r="22" s="1" customFormat="1" spans="1:22">
      <c r="A22" s="3">
        <v>21465596004</v>
      </c>
      <c r="B22" s="1" t="s">
        <v>287</v>
      </c>
      <c r="C22" s="1" t="s">
        <v>292</v>
      </c>
      <c r="D22" s="1" t="s">
        <v>234</v>
      </c>
      <c r="E22" s="1" t="s">
        <v>293</v>
      </c>
      <c r="F22" s="1" t="s">
        <v>185</v>
      </c>
      <c r="G22" s="1" t="s">
        <v>188</v>
      </c>
      <c r="H22" s="1" t="s">
        <v>189</v>
      </c>
      <c r="I22" s="1" t="s">
        <v>294</v>
      </c>
      <c r="J22" s="1" t="s">
        <v>191</v>
      </c>
      <c r="K22" s="1" t="s">
        <v>294</v>
      </c>
      <c r="L22" s="1" t="s">
        <v>294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195</v>
      </c>
      <c r="R22" s="1" t="s">
        <v>295</v>
      </c>
      <c r="S22" s="1" t="s">
        <v>197</v>
      </c>
      <c r="T22" s="1" t="s">
        <v>198</v>
      </c>
      <c r="U22" s="1" t="s">
        <v>199</v>
      </c>
      <c r="V22" s="1" t="s">
        <v>200</v>
      </c>
    </row>
    <row r="23" s="1" customFormat="1" spans="1:22">
      <c r="A23" s="3">
        <v>21458935919</v>
      </c>
      <c r="B23" s="1" t="s">
        <v>296</v>
      </c>
      <c r="C23" s="1" t="s">
        <v>297</v>
      </c>
      <c r="D23" s="1" t="s">
        <v>298</v>
      </c>
      <c r="E23" s="1" t="s">
        <v>299</v>
      </c>
      <c r="F23" s="1" t="s">
        <v>282</v>
      </c>
      <c r="G23" s="1" t="s">
        <v>206</v>
      </c>
      <c r="H23" s="1" t="s">
        <v>189</v>
      </c>
      <c r="I23" s="1" t="s">
        <v>300</v>
      </c>
      <c r="J23" s="1" t="s">
        <v>191</v>
      </c>
      <c r="K23" s="1" t="s">
        <v>300</v>
      </c>
      <c r="L23" s="1" t="s">
        <v>300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195</v>
      </c>
      <c r="R23" s="1" t="s">
        <v>301</v>
      </c>
      <c r="S23" s="1" t="s">
        <v>197</v>
      </c>
      <c r="T23" s="1" t="s">
        <v>198</v>
      </c>
      <c r="U23" s="1" t="s">
        <v>199</v>
      </c>
      <c r="V23" s="1" t="s">
        <v>200</v>
      </c>
    </row>
    <row r="24" s="1" customFormat="1" spans="1:22">
      <c r="A24" s="3">
        <v>21456613799</v>
      </c>
      <c r="B24" s="1" t="s">
        <v>296</v>
      </c>
      <c r="C24" s="1" t="s">
        <v>302</v>
      </c>
      <c r="D24" s="1" t="s">
        <v>234</v>
      </c>
      <c r="E24" s="1" t="s">
        <v>303</v>
      </c>
      <c r="F24" s="1" t="s">
        <v>227</v>
      </c>
      <c r="G24" s="1" t="s">
        <v>185</v>
      </c>
      <c r="H24" s="1" t="s">
        <v>189</v>
      </c>
      <c r="I24" s="1" t="s">
        <v>304</v>
      </c>
      <c r="J24" s="1" t="s">
        <v>191</v>
      </c>
      <c r="K24" s="1" t="s">
        <v>304</v>
      </c>
      <c r="L24" s="1" t="s">
        <v>304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195</v>
      </c>
      <c r="R24" s="1" t="s">
        <v>305</v>
      </c>
      <c r="S24" s="1" t="s">
        <v>197</v>
      </c>
      <c r="T24" s="1" t="s">
        <v>198</v>
      </c>
      <c r="U24" s="1" t="s">
        <v>199</v>
      </c>
      <c r="V24" s="1" t="s">
        <v>200</v>
      </c>
    </row>
    <row r="25" s="1" customFormat="1" spans="1:22">
      <c r="A25" s="3">
        <v>21246124388</v>
      </c>
      <c r="B25" s="1" t="s">
        <v>306</v>
      </c>
      <c r="C25" s="1" t="s">
        <v>307</v>
      </c>
      <c r="D25" s="1" t="s">
        <v>308</v>
      </c>
      <c r="E25" s="1" t="s">
        <v>309</v>
      </c>
      <c r="F25" s="1" t="s">
        <v>257</v>
      </c>
      <c r="G25" s="1" t="s">
        <v>206</v>
      </c>
      <c r="H25" s="1" t="s">
        <v>189</v>
      </c>
      <c r="I25" s="1" t="s">
        <v>310</v>
      </c>
      <c r="J25" s="1" t="s">
        <v>191</v>
      </c>
      <c r="K25" s="1" t="s">
        <v>310</v>
      </c>
      <c r="L25" s="1" t="s">
        <v>310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195</v>
      </c>
      <c r="R25" s="1" t="s">
        <v>311</v>
      </c>
      <c r="S25" s="1" t="s">
        <v>197</v>
      </c>
      <c r="T25" s="1" t="s">
        <v>198</v>
      </c>
      <c r="U25" s="1" t="s">
        <v>199</v>
      </c>
      <c r="V25" s="1" t="s">
        <v>200</v>
      </c>
    </row>
    <row r="26" s="1" customFormat="1" spans="1:22">
      <c r="A26" s="3">
        <v>999221510629250</v>
      </c>
      <c r="B26" s="1" t="s">
        <v>185</v>
      </c>
      <c r="C26" s="1" t="s">
        <v>312</v>
      </c>
      <c r="D26" s="1" t="s">
        <v>208</v>
      </c>
      <c r="E26" s="1" t="s">
        <v>156</v>
      </c>
      <c r="F26" s="1" t="s">
        <v>185</v>
      </c>
      <c r="G26" s="1" t="s">
        <v>188</v>
      </c>
      <c r="H26" s="1" t="s">
        <v>189</v>
      </c>
      <c r="I26" s="1" t="s">
        <v>313</v>
      </c>
      <c r="J26" s="1" t="s">
        <v>191</v>
      </c>
      <c r="K26" s="1" t="s">
        <v>313</v>
      </c>
      <c r="L26" s="1" t="s">
        <v>313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195</v>
      </c>
      <c r="R26" s="1" t="s">
        <v>314</v>
      </c>
      <c r="S26" s="1" t="s">
        <v>197</v>
      </c>
      <c r="T26" s="1" t="s">
        <v>198</v>
      </c>
      <c r="U26" s="1" t="s">
        <v>199</v>
      </c>
      <c r="V26" s="1" t="s">
        <v>200</v>
      </c>
    </row>
    <row r="27" s="1" customFormat="1" spans="1:22">
      <c r="A27" s="3">
        <v>21507501797</v>
      </c>
      <c r="B27" s="1" t="s">
        <v>206</v>
      </c>
      <c r="C27" s="1" t="s">
        <v>315</v>
      </c>
      <c r="D27" s="1" t="s">
        <v>212</v>
      </c>
      <c r="E27" s="1" t="s">
        <v>129</v>
      </c>
      <c r="F27" s="1" t="s">
        <v>206</v>
      </c>
      <c r="G27" s="1" t="s">
        <v>185</v>
      </c>
      <c r="H27" s="1" t="s">
        <v>189</v>
      </c>
      <c r="I27" s="1" t="s">
        <v>213</v>
      </c>
      <c r="J27" s="1" t="s">
        <v>191</v>
      </c>
      <c r="K27" s="1" t="s">
        <v>213</v>
      </c>
      <c r="L27" s="1" t="s">
        <v>213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195</v>
      </c>
      <c r="R27" s="1" t="s">
        <v>316</v>
      </c>
      <c r="S27" s="1" t="s">
        <v>197</v>
      </c>
      <c r="T27" s="1" t="s">
        <v>198</v>
      </c>
      <c r="U27" s="1" t="s">
        <v>199</v>
      </c>
      <c r="V27" s="1" t="s">
        <v>200</v>
      </c>
    </row>
    <row r="28" s="1" customFormat="1" spans="1:22">
      <c r="A28" s="3">
        <v>999221509679115</v>
      </c>
      <c r="B28" s="1" t="s">
        <v>185</v>
      </c>
      <c r="C28" s="1" t="s">
        <v>317</v>
      </c>
      <c r="D28" s="1" t="s">
        <v>318</v>
      </c>
      <c r="E28" s="1" t="s">
        <v>153</v>
      </c>
      <c r="F28" s="1" t="s">
        <v>185</v>
      </c>
      <c r="G28" s="1" t="s">
        <v>188</v>
      </c>
      <c r="H28" s="1" t="s">
        <v>189</v>
      </c>
      <c r="I28" s="1" t="s">
        <v>319</v>
      </c>
      <c r="J28" s="1" t="s">
        <v>191</v>
      </c>
      <c r="K28" s="1" t="s">
        <v>319</v>
      </c>
      <c r="L28" s="1" t="s">
        <v>319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195</v>
      </c>
      <c r="R28" s="1" t="s">
        <v>320</v>
      </c>
      <c r="S28" s="1" t="s">
        <v>197</v>
      </c>
      <c r="T28" s="1" t="s">
        <v>198</v>
      </c>
      <c r="U28" s="1" t="s">
        <v>199</v>
      </c>
      <c r="V28" s="1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2022-11-07T01:04:30Z</dcterms:created>
  <dcterms:modified xsi:type="dcterms:W3CDTF">2022-11-07T01:21:37Z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3F3FCAA22BBF4FB78A2BC2E205750B36</vt:lpwstr>
  </property>
  <property fmtid="{D5CDD505-2E9C-101B-9397-08002B2CF9AE}" pid="3" name="KSOProductBuildVer">
    <vt:lpwstr>2052-11.1.0.12598</vt:lpwstr>
  </property>
</Properties>
</file>