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<sst xmlns="http://schemas.openxmlformats.org/spreadsheetml/2006/main" count="445" uniqueCount="181">
  <si>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</si>
  <si>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</si>
  <si>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</si>
  <si>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</si>
  <si>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</si>
  <si>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</si>
  <si>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</si>
  <si>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</si>
  <si>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</si>
  <si>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</si>
  <si>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</si>
  <si>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</si>
  <si>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</si>
  <si>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</si>
  <si>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</si>
  <si>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</si>
  <si>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</si>
  <si>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</si>
  <si>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</si>
  <si>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</si>
  <si>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</si>
  <si>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</si>
  <si>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</si>
  <si>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</si>
  <si>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</si>
  <si>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21321695950	</t>
  </si>
  <si>
    <t>Ctrip</t>
  </si>
  <si>
    <t>正常</t>
  </si>
  <si>
    <t>[台北]台北柯达大饭店-敦南馆(K Hotel Dunnan)(80941563)</t>
  </si>
  <si>
    <t>商务大床房&lt;至多8间&gt;&lt;2人入住&gt;</t>
  </si>
  <si>
    <t>CNY</t>
  </si>
  <si>
    <t>SHEN/SHIHHAO</t>
  </si>
  <si>
    <t>CA13744221108CNY</t>
  </si>
  <si>
    <t>未提现</t>
  </si>
  <si>
    <t>携程开票</t>
  </si>
  <si>
    <t xml:space="preserve">	</t>
  </si>
  <si>
    <t xml:space="preserve">20221003-025	</t>
  </si>
  <si>
    <t xml:space="preserve">21462632608	</t>
  </si>
  <si>
    <t>[台北]台北第一大饭店(First Hotel)(80941322)</t>
  </si>
  <si>
    <t>标准双人房&lt;至多8间&gt;&lt;2人入住&gt;&lt;早餐&gt;</t>
  </si>
  <si>
    <t>CHIU/SHUHSIEN</t>
  </si>
  <si>
    <t xml:space="preserve">1501345	</t>
  </si>
  <si>
    <t xml:space="preserve">21488836719	</t>
  </si>
  <si>
    <t>[台北]昌吉一号记忆旅店(Changji No.1 Memory Inn)(80942128)</t>
  </si>
  <si>
    <t>高级双人间&lt;至多8间&gt;&lt;2人入住&gt;</t>
  </si>
  <si>
    <t>CHAI/SUNG-YUN,CHAI/SUNG-YUN</t>
  </si>
  <si>
    <t xml:space="preserve">21499565182	</t>
  </si>
  <si>
    <t>[台北]城市商旅(台北北门分馆)(City Suite (Taipei Beimen))(80941478)</t>
  </si>
  <si>
    <t>北门客房(无窗)&lt;至多8间&gt;&lt;90天内可预订&gt;&lt;2人入住&gt;</t>
  </si>
  <si>
    <t>PAI/HSINGCHOU</t>
  </si>
  <si>
    <t xml:space="preserve">2750714	</t>
  </si>
  <si>
    <t xml:space="preserve">11319331	</t>
  </si>
  <si>
    <t xml:space="preserve">999221512919995	</t>
  </si>
  <si>
    <t>[枣庄]尚客优精选酒店(枣庄振兴路吉品街店)(92484062)</t>
  </si>
  <si>
    <t>特惠大床房&lt;至多8间&gt;&lt;2人入住&gt;</t>
  </si>
  <si>
    <t>张静</t>
  </si>
  <si>
    <t xml:space="preserve">(THK)YD00571221022202627280;	</t>
  </si>
  <si>
    <t xml:space="preserve">21513181172	</t>
  </si>
  <si>
    <t>[高雄]高雄福华大饭店(Howard Plaza Hotel Kaohsiung)(80941298)</t>
  </si>
  <si>
    <t>豪华双床房&lt;至多8间&gt;&lt;2人入住&gt;&lt;早餐&gt;</t>
  </si>
  <si>
    <t>LU/CHENGTUNG</t>
  </si>
  <si>
    <t xml:space="preserve">RQF3602	</t>
  </si>
  <si>
    <t>取消</t>
  </si>
  <si>
    <t xml:space="preserve">21515725547	</t>
  </si>
  <si>
    <t>[嘉义市]仲青行旅(嘉义馆)(Light Hostel Chiayi)(80941710)</t>
  </si>
  <si>
    <t>大床房&lt;至多8间&gt;&lt;2人入住&gt;</t>
  </si>
  <si>
    <t>CHING YEN/TSAI,CHING YEN/TSAI</t>
  </si>
  <si>
    <t xml:space="preserve">2755419	</t>
  </si>
  <si>
    <t xml:space="preserve">21557672941	</t>
  </si>
  <si>
    <t>[嘉义市]嘉义洄嘉居行旅(Back Home Hotel)(80942045)</t>
  </si>
  <si>
    <t>高级双床房&lt;至多8间&gt;&lt;2人入住&gt;</t>
  </si>
  <si>
    <t>CHIANG/WEIHAN</t>
  </si>
  <si>
    <t xml:space="preserve">2755653	</t>
  </si>
  <si>
    <t xml:space="preserve">999221557756706	</t>
  </si>
  <si>
    <t>[天津]IU酒店(天津天塔景区吴家窑地铁站店)(83900341)</t>
  </si>
  <si>
    <t>小U·超级大床房&lt;至多8间&gt;&lt;2人入住&gt;</t>
  </si>
  <si>
    <t>王洪洋</t>
  </si>
  <si>
    <t xml:space="preserve">2755665	</t>
  </si>
  <si>
    <t xml:space="preserve">999221560311629	</t>
  </si>
  <si>
    <t>[温岭]锦江之星(温岭大溪店)(80243231)</t>
  </si>
  <si>
    <t>标准房A&lt;至多8间&gt;&lt;2人入住&gt;</t>
  </si>
  <si>
    <t>肖水生</t>
  </si>
  <si>
    <t xml:space="preserve">104816569444	</t>
  </si>
  <si>
    <t xml:space="preserve">999221560326832	</t>
  </si>
  <si>
    <t>包利英</t>
  </si>
  <si>
    <t xml:space="preserve">104816572264	</t>
  </si>
  <si>
    <t xml:space="preserve">999221561260816	</t>
  </si>
  <si>
    <t>[武汉]城市便捷酒店(武汉汉口江滩店)(68346948)</t>
  </si>
  <si>
    <t>李磊</t>
  </si>
  <si>
    <t xml:space="preserve">2756299	</t>
  </si>
  <si>
    <t xml:space="preserve">R_0027137_3366704	</t>
  </si>
  <si>
    <t xml:space="preserve">18379834639	</t>
  </si>
  <si>
    <t>调整</t>
  </si>
  <si>
    <t>[香港]香港菲律宾旅馆(Philippine Hostel)(80243707)</t>
  </si>
  <si>
    <t>标准双床间&lt;至多8间&gt;&lt;2人入住&gt;</t>
  </si>
  <si>
    <t>chen/chenglin</t>
  </si>
  <si>
    <t>，</t>
  </si>
  <si>
    <t xml:space="preserve"> 4324 CNY</t>
  </si>
  <si>
    <t>A221108092356481</t>
  </si>
  <si>
    <t>总计：4324元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</si>
  <si>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</si>
  <si>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</si>
  <si>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</si>
  <si>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</si>
  <si>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</si>
  <si>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</si>
  <si>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</si>
  <si>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</si>
  <si>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</si>
  <si>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</si>
  <si>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</si>
  <si>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</si>
  <si>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</si>
  <si>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</si>
  <si>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</si>
  <si>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</si>
  <si>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</si>
  <si>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</si>
  <si>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</si>
  <si>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2022-10-23</t>
  </si>
  <si>
    <t>2756299</t>
  </si>
  <si>
    <t>城市便捷酒店(武汉汉口江滩店)</t>
  </si>
  <si>
    <t>2022-10-24</t>
  </si>
  <si>
    <t>退房日月结</t>
  </si>
  <si>
    <t>169.00</t>
  </si>
  <si>
    <t>RMB</t>
  </si>
  <si>
    <t>0</t>
  </si>
  <si>
    <t>0.00</t>
  </si>
  <si>
    <t>携程汇登国内直连</t>
  </si>
  <si>
    <t>01.011264</t>
  </si>
  <si>
    <t>2022-10-23 22:52:28</t>
  </si>
  <si>
    <t>否</t>
  </si>
  <si>
    <t>广州汇登信息科技有限公司</t>
  </si>
  <si>
    <t>直连</t>
  </si>
  <si>
    <t>中国</t>
  </si>
  <si>
    <t>2756150</t>
  </si>
  <si>
    <t>锦江之星(温岭大溪店)</t>
  </si>
  <si>
    <t>177.00</t>
  </si>
  <si>
    <t>2022-10-23 20:39:39</t>
  </si>
  <si>
    <t>2756149</t>
  </si>
  <si>
    <t>2022-10-23 20:37:19</t>
  </si>
  <si>
    <t>2755653</t>
  </si>
  <si>
    <t>嘉义洄嘉居行旅</t>
  </si>
  <si>
    <t>CHIANG WEIHAN</t>
  </si>
  <si>
    <t>230.00</t>
  </si>
  <si>
    <t>2022-10-23 14:12:23</t>
  </si>
  <si>
    <t>2755419</t>
  </si>
  <si>
    <t>仲青行旅(嘉义馆)</t>
  </si>
  <si>
    <t>CHING YEN TSAI,CHING YEN TSAI</t>
  </si>
  <si>
    <t>222.00</t>
  </si>
  <si>
    <t>2022-10-23 10:59:31</t>
  </si>
  <si>
    <t>2022-10-22</t>
  </si>
  <si>
    <t>2754726</t>
  </si>
  <si>
    <t>高雄福华大饭店</t>
  </si>
  <si>
    <t>LU CHENGTUNG</t>
  </si>
  <si>
    <t>606.00</t>
  </si>
  <si>
    <t>2022-10-22 20:58:38</t>
  </si>
  <si>
    <t>2022-10-20</t>
  </si>
  <si>
    <t>2750714</t>
  </si>
  <si>
    <t>城市商旅(台北北门分馆)</t>
  </si>
  <si>
    <t>PAI HSINGCHOU</t>
  </si>
  <si>
    <t>1343.00</t>
  </si>
  <si>
    <t>2022-10-20 20:05:50</t>
  </si>
  <si>
    <t>2022-10-19</t>
  </si>
  <si>
    <t>2748170</t>
  </si>
  <si>
    <t>昌吉一号记忆旅店</t>
  </si>
  <si>
    <t>CHAI SUNG-YUN,CHAI SUNG-YUN</t>
  </si>
  <si>
    <t>226.00</t>
  </si>
  <si>
    <t>2022-10-19 14:26:04</t>
  </si>
  <si>
    <t>2022-10-15</t>
  </si>
  <si>
    <t>2742010</t>
  </si>
  <si>
    <t>台北第一大饭店</t>
  </si>
  <si>
    <t>CHIU SHUHSIEN</t>
  </si>
  <si>
    <t>670.00</t>
  </si>
  <si>
    <t>2022-10-15 21:14:26</t>
  </si>
  <si>
    <t>2022-10-03</t>
  </si>
  <si>
    <t>2722505</t>
  </si>
  <si>
    <t>台北柯达大饭店-敦南馆</t>
  </si>
  <si>
    <t>SHEN SHIHHAO</t>
  </si>
  <si>
    <t>415.00</t>
  </si>
  <si>
    <t>2022-10-03 15:34:51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</si>
</sst>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44857</v>
      </c>
      <c r="G2" s="6">
        <v>44858</v>
      </c>
      <c r="H2" s="4">
        <v>1</v>
      </c>
      <c r="I2" s="4">
        <v>1</v>
      </c>
      <c r="J2" s="4">
        <v>1</v>
      </c>
      <c r="K2" s="4" t="s">
        <v>30</v>
      </c>
      <c r="L2" s="4">
        <v>415</v>
      </c>
      <c r="M2" s="4">
        <v>415</v>
      </c>
      <c r="N2" s="4" t="s">
        <v>31</v>
      </c>
      <c r="O2" s="4" t="s">
        <v>32</v>
      </c>
      <c r="P2" s="4" t="s">
        <v>33</v>
      </c>
      <c r="Q2" s="4">
        <v>0</v>
      </c>
      <c r="R2" s="7">
        <v>44837</v>
      </c>
      <c r="S2" s="6">
        <v>44873</v>
      </c>
      <c r="T2" s="4" t="s">
        <v>34</v>
      </c>
      <c r="U2" s="4">
        <v>415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44856</v>
      </c>
      <c r="G3" s="6">
        <v>44858</v>
      </c>
      <c r="H3" s="4">
        <v>1</v>
      </c>
      <c r="I3" s="4">
        <v>2</v>
      </c>
      <c r="J3" s="4">
        <v>2</v>
      </c>
      <c r="K3" s="4" t="s">
        <v>30</v>
      </c>
      <c r="L3" s="4">
        <v>670</v>
      </c>
      <c r="M3" s="4">
        <v>670</v>
      </c>
      <c r="N3" s="4" t="s">
        <v>40</v>
      </c>
      <c r="O3" s="4" t="s">
        <v>32</v>
      </c>
      <c r="P3" s="4" t="s">
        <v>33</v>
      </c>
      <c r="Q3" s="4">
        <v>0</v>
      </c>
      <c r="R3" s="7">
        <v>44849</v>
      </c>
      <c r="S3" s="6">
        <v>44873</v>
      </c>
      <c r="T3" s="4" t="s">
        <v>34</v>
      </c>
      <c r="U3" s="4">
        <v>670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44857</v>
      </c>
      <c r="G4" s="6">
        <v>44858</v>
      </c>
      <c r="H4" s="4">
        <v>1</v>
      </c>
      <c r="I4" s="4">
        <v>1</v>
      </c>
      <c r="J4" s="4">
        <v>1</v>
      </c>
      <c r="K4" s="4" t="s">
        <v>30</v>
      </c>
      <c r="L4" s="4">
        <v>226</v>
      </c>
      <c r="M4" s="4">
        <v>226</v>
      </c>
      <c r="N4" s="4" t="s">
        <v>45</v>
      </c>
      <c r="O4" s="4" t="s">
        <v>32</v>
      </c>
      <c r="P4" s="4" t="s">
        <v>33</v>
      </c>
      <c r="Q4" s="4">
        <v>0</v>
      </c>
      <c r="R4" s="7">
        <v>44853</v>
      </c>
      <c r="S4" s="6">
        <v>44873</v>
      </c>
      <c r="T4" s="4" t="s">
        <v>34</v>
      </c>
      <c r="U4" s="4">
        <v>226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44856</v>
      </c>
      <c r="G5" s="6">
        <v>44858</v>
      </c>
      <c r="H5" s="4">
        <v>1</v>
      </c>
      <c r="I5" s="4">
        <v>2</v>
      </c>
      <c r="J5" s="4">
        <v>2</v>
      </c>
      <c r="K5" s="4" t="s">
        <v>30</v>
      </c>
      <c r="L5" s="4">
        <v>1343</v>
      </c>
      <c r="M5" s="4">
        <v>1343</v>
      </c>
      <c r="N5" s="4" t="s">
        <v>49</v>
      </c>
      <c r="O5" s="4" t="s">
        <v>32</v>
      </c>
      <c r="P5" s="4" t="s">
        <v>33</v>
      </c>
      <c r="Q5" s="4">
        <v>0</v>
      </c>
      <c r="R5" s="7">
        <v>44854</v>
      </c>
      <c r="S5" s="6">
        <v>44873</v>
      </c>
      <c r="T5" s="4" t="s">
        <v>34</v>
      </c>
      <c r="U5" s="4">
        <v>1343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44857</v>
      </c>
      <c r="G6" s="6">
        <v>44858</v>
      </c>
      <c r="H6" s="4">
        <v>1</v>
      </c>
      <c r="I6" s="4">
        <v>1</v>
      </c>
      <c r="J6" s="4">
        <v>1</v>
      </c>
      <c r="K6" s="4" t="s">
        <v>30</v>
      </c>
      <c r="L6" s="4">
        <v>90</v>
      </c>
      <c r="M6" s="4">
        <v>90</v>
      </c>
      <c r="N6" s="4" t="s">
        <v>55</v>
      </c>
      <c r="O6" s="4" t="s">
        <v>32</v>
      </c>
      <c r="P6" s="4" t="s">
        <v>33</v>
      </c>
      <c r="Q6" s="4">
        <v>0</v>
      </c>
      <c r="R6" s="7">
        <v>44856</v>
      </c>
      <c r="S6" s="6">
        <v>44873</v>
      </c>
      <c r="T6" s="4" t="s">
        <v>34</v>
      </c>
      <c r="U6" s="4">
        <v>90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44857</v>
      </c>
      <c r="G7" s="6">
        <v>44858</v>
      </c>
      <c r="H7" s="4">
        <v>1</v>
      </c>
      <c r="I7" s="4">
        <v>1</v>
      </c>
      <c r="J7" s="4">
        <v>1</v>
      </c>
      <c r="K7" s="4" t="s">
        <v>30</v>
      </c>
      <c r="L7" s="4">
        <v>606</v>
      </c>
      <c r="M7" s="4">
        <v>606</v>
      </c>
      <c r="N7" s="4" t="s">
        <v>60</v>
      </c>
      <c r="O7" s="4" t="s">
        <v>32</v>
      </c>
      <c r="P7" s="4" t="s">
        <v>33</v>
      </c>
      <c r="Q7" s="4">
        <v>0</v>
      </c>
      <c r="R7" s="7">
        <v>44856</v>
      </c>
      <c r="S7" s="6">
        <v>44873</v>
      </c>
      <c r="T7" s="4" t="s">
        <v>34</v>
      </c>
      <c r="U7" s="4">
        <v>606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52</v>
      </c>
      <c r="B8" s="4" t="s">
        <v>26</v>
      </c>
      <c r="C8" s="4" t="s">
        <v>62</v>
      </c>
      <c r="D8" s="4" t="s">
        <v>53</v>
      </c>
      <c r="E8" s="4" t="s">
        <v>54</v>
      </c>
      <c r="F8" s="6">
        <v>44857</v>
      </c>
      <c r="G8" s="6">
        <v>44858</v>
      </c>
      <c r="H8" s="4">
        <v>1</v>
      </c>
      <c r="I8" s="4">
        <v>1</v>
      </c>
      <c r="J8" s="4">
        <v>1</v>
      </c>
      <c r="K8" s="4" t="s">
        <v>30</v>
      </c>
      <c r="L8" s="4">
        <v>-90</v>
      </c>
      <c r="M8" s="4">
        <v>-90</v>
      </c>
      <c r="N8" s="4" t="s">
        <v>55</v>
      </c>
      <c r="O8" s="4" t="s">
        <v>32</v>
      </c>
      <c r="P8" s="4" t="s">
        <v>33</v>
      </c>
      <c r="Q8" s="4">
        <v>0</v>
      </c>
      <c r="R8" s="7">
        <v>44856</v>
      </c>
      <c r="S8" s="6">
        <v>44873</v>
      </c>
      <c r="T8" s="4" t="s">
        <v>34</v>
      </c>
      <c r="U8" s="4">
        <v>-90</v>
      </c>
      <c r="V8" s="4">
        <v>0</v>
      </c>
      <c r="W8" s="4">
        <v>0</v>
      </c>
      <c r="X8" s="4" t="s">
        <v>35</v>
      </c>
      <c r="Y8" s="4" t="s">
        <v>56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44857</v>
      </c>
      <c r="G9" s="6">
        <v>44858</v>
      </c>
      <c r="H9" s="4">
        <v>1</v>
      </c>
      <c r="I9" s="4">
        <v>1</v>
      </c>
      <c r="J9" s="4">
        <v>1</v>
      </c>
      <c r="K9" s="4" t="s">
        <v>30</v>
      </c>
      <c r="L9" s="4">
        <v>222</v>
      </c>
      <c r="M9" s="4">
        <v>222</v>
      </c>
      <c r="N9" s="4" t="s">
        <v>66</v>
      </c>
      <c r="O9" s="4" t="s">
        <v>32</v>
      </c>
      <c r="P9" s="4" t="s">
        <v>33</v>
      </c>
      <c r="Q9" s="4">
        <v>0</v>
      </c>
      <c r="R9" s="7">
        <v>44857</v>
      </c>
      <c r="S9" s="6">
        <v>44873</v>
      </c>
      <c r="T9" s="4" t="s">
        <v>34</v>
      </c>
      <c r="U9" s="4">
        <v>222</v>
      </c>
      <c r="V9" s="4">
        <v>0</v>
      </c>
      <c r="W9" s="4">
        <v>0</v>
      </c>
      <c r="X9" s="4" t="s">
        <v>67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44857</v>
      </c>
      <c r="G10" s="6">
        <v>44858</v>
      </c>
      <c r="H10" s="4">
        <v>1</v>
      </c>
      <c r="I10" s="4">
        <v>1</v>
      </c>
      <c r="J10" s="4">
        <v>1</v>
      </c>
      <c r="K10" s="4" t="s">
        <v>30</v>
      </c>
      <c r="L10" s="4">
        <v>230</v>
      </c>
      <c r="M10" s="4">
        <v>230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44857</v>
      </c>
      <c r="S10" s="6">
        <v>44873</v>
      </c>
      <c r="T10" s="4" t="s">
        <v>34</v>
      </c>
      <c r="U10" s="4">
        <v>230</v>
      </c>
      <c r="V10" s="4">
        <v>0</v>
      </c>
      <c r="W10" s="4">
        <v>0</v>
      </c>
      <c r="X10" s="4" t="s">
        <v>72</v>
      </c>
      <c r="Y10" s="4" t="s">
        <v>35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44857</v>
      </c>
      <c r="G11" s="6">
        <v>44858</v>
      </c>
      <c r="H11" s="4">
        <v>1</v>
      </c>
      <c r="I11" s="4">
        <v>1</v>
      </c>
      <c r="J11" s="4">
        <v>1</v>
      </c>
      <c r="K11" s="4" t="s">
        <v>30</v>
      </c>
      <c r="L11" s="4">
        <v>121</v>
      </c>
      <c r="M11" s="4">
        <v>121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44857</v>
      </c>
      <c r="S11" s="6">
        <v>44873</v>
      </c>
      <c r="T11" s="4" t="s">
        <v>34</v>
      </c>
      <c r="U11" s="4">
        <v>121</v>
      </c>
      <c r="V11" s="4">
        <v>0</v>
      </c>
      <c r="W11" s="4">
        <v>0</v>
      </c>
      <c r="X11" s="4" t="s">
        <v>77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62</v>
      </c>
      <c r="D12" s="4" t="s">
        <v>74</v>
      </c>
      <c r="E12" s="4" t="s">
        <v>75</v>
      </c>
      <c r="F12" s="6">
        <v>44857</v>
      </c>
      <c r="G12" s="6">
        <v>44858</v>
      </c>
      <c r="H12" s="4">
        <v>1</v>
      </c>
      <c r="I12" s="4">
        <v>1</v>
      </c>
      <c r="J12" s="4">
        <v>1</v>
      </c>
      <c r="K12" s="4" t="s">
        <v>30</v>
      </c>
      <c r="L12" s="4">
        <v>-121</v>
      </c>
      <c r="M12" s="4">
        <v>-121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44857</v>
      </c>
      <c r="S12" s="6">
        <v>44873</v>
      </c>
      <c r="T12" s="4" t="s">
        <v>34</v>
      </c>
      <c r="U12" s="4">
        <v>-121</v>
      </c>
      <c r="V12" s="4">
        <v>0</v>
      </c>
      <c r="W12" s="4">
        <v>0</v>
      </c>
      <c r="X12" s="4" t="s">
        <v>77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44857</v>
      </c>
      <c r="G13" s="6">
        <v>44858</v>
      </c>
      <c r="H13" s="4">
        <v>1</v>
      </c>
      <c r="I13" s="4">
        <v>1</v>
      </c>
      <c r="J13" s="4">
        <v>1</v>
      </c>
      <c r="K13" s="4" t="s">
        <v>30</v>
      </c>
      <c r="L13" s="4">
        <v>177</v>
      </c>
      <c r="M13" s="4">
        <v>177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44857</v>
      </c>
      <c r="S13" s="6">
        <v>44873</v>
      </c>
      <c r="T13" s="4" t="s">
        <v>34</v>
      </c>
      <c r="U13" s="4">
        <v>177</v>
      </c>
      <c r="V13" s="4">
        <v>0</v>
      </c>
      <c r="W13" s="4">
        <v>0</v>
      </c>
      <c r="X13" s="4" t="s">
        <v>35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44857</v>
      </c>
      <c r="G14" s="6">
        <v>44858</v>
      </c>
      <c r="H14" s="4">
        <v>1</v>
      </c>
      <c r="I14" s="4">
        <v>1</v>
      </c>
      <c r="J14" s="4">
        <v>1</v>
      </c>
      <c r="K14" s="4" t="s">
        <v>30</v>
      </c>
      <c r="L14" s="4">
        <v>177</v>
      </c>
      <c r="M14" s="4">
        <v>177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44857</v>
      </c>
      <c r="S14" s="6">
        <v>44873</v>
      </c>
      <c r="T14" s="4" t="s">
        <v>34</v>
      </c>
      <c r="U14" s="4">
        <v>177</v>
      </c>
      <c r="V14" s="4">
        <v>0</v>
      </c>
      <c r="W14" s="4">
        <v>0</v>
      </c>
      <c r="X14" s="4" t="s">
        <v>35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54</v>
      </c>
      <c r="F15" s="6">
        <v>44857</v>
      </c>
      <c r="G15" s="6">
        <v>44858</v>
      </c>
      <c r="H15" s="4">
        <v>1</v>
      </c>
      <c r="I15" s="4">
        <v>1</v>
      </c>
      <c r="J15" s="4">
        <v>1</v>
      </c>
      <c r="K15" s="4" t="s">
        <v>30</v>
      </c>
      <c r="L15" s="4">
        <v>169</v>
      </c>
      <c r="M15" s="4">
        <v>169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44857</v>
      </c>
      <c r="S15" s="6">
        <v>44873</v>
      </c>
      <c r="T15" s="4" t="s">
        <v>34</v>
      </c>
      <c r="U15" s="4">
        <v>169</v>
      </c>
      <c r="V15" s="4">
        <v>0</v>
      </c>
      <c r="W15" s="4">
        <v>0</v>
      </c>
      <c r="X15" s="4" t="s">
        <v>89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92</v>
      </c>
      <c r="D16" s="4" t="s">
        <v>93</v>
      </c>
      <c r="E16" s="4" t="s">
        <v>94</v>
      </c>
      <c r="F16" s="6">
        <v>44755</v>
      </c>
      <c r="G16" s="6">
        <v>44756</v>
      </c>
      <c r="H16" s="4">
        <v>1</v>
      </c>
      <c r="I16" s="4">
        <v>1</v>
      </c>
      <c r="J16" s="4">
        <v>1</v>
      </c>
      <c r="K16" s="4" t="s">
        <v>30</v>
      </c>
      <c r="L16" s="4">
        <v>89</v>
      </c>
      <c r="M16" s="4">
        <v>89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44755.5264930556</v>
      </c>
      <c r="S16" s="6">
        <v>44873</v>
      </c>
      <c r="T16" s="4" t="s">
        <v>34</v>
      </c>
      <c r="U16" s="4">
        <v>89</v>
      </c>
      <c r="V16" s="4">
        <v>0</v>
      </c>
      <c r="W16" s="4">
        <v>0</v>
      </c>
      <c r="X16" s="4" t="s">
        <v>35</v>
      </c>
      <c r="Y1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21" sqref="A21:A22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9">
      <c r="A2" s="5">
        <v>21321695950</v>
      </c>
      <c r="B2" s="6">
        <v>44857</v>
      </c>
      <c r="C2" s="6">
        <v>44858</v>
      </c>
      <c r="D2" s="4">
        <v>415</v>
      </c>
      <c r="E2" s="4" t="str">
        <f>VLOOKUP(A2,HOP!A:L,12,0)</f>
        <v>415.00</v>
      </c>
      <c r="F2" s="4" t="str">
        <f>VLOOKUP(A2,HOP!A:C,3,0)</f>
        <v>2722505</v>
      </c>
      <c r="G2" s="4">
        <f>D2-E2</f>
        <v>0</v>
      </c>
      <c r="H2" s="4" t="str">
        <f>$H$1&amp;F2</f>
        <v>，2722505</v>
      </c>
      <c r="I2" s="4" t="str">
        <f>VLOOKUP(A2,HOP!A:U,21,0)</f>
        <v>直连</v>
      </c>
    </row>
    <row r="3" s="4" customFormat="1" spans="1:9">
      <c r="A3" s="5">
        <v>21462632608</v>
      </c>
      <c r="B3" s="6">
        <v>44856</v>
      </c>
      <c r="C3" s="6">
        <v>44858</v>
      </c>
      <c r="D3" s="4">
        <v>670</v>
      </c>
      <c r="E3" s="4" t="str">
        <f>VLOOKUP(A3,HOP!A:L,12,0)</f>
        <v>670.00</v>
      </c>
      <c r="F3" s="4" t="str">
        <f>VLOOKUP(A3,HOP!A:C,3,0)</f>
        <v>2742010</v>
      </c>
      <c r="G3" s="4">
        <f t="shared" ref="G3:G14" si="0">D3-E3</f>
        <v>0</v>
      </c>
      <c r="H3" s="4" t="str">
        <f t="shared" ref="H3:H14" si="1">$H$1&amp;F3</f>
        <v>，2742010</v>
      </c>
      <c r="I3" s="4" t="str">
        <f>VLOOKUP(A3,HOP!A:U,21,0)</f>
        <v>直连</v>
      </c>
    </row>
    <row r="4" s="4" customFormat="1" spans="1:9">
      <c r="A4" s="5">
        <v>21488836719</v>
      </c>
      <c r="B4" s="6">
        <v>44857</v>
      </c>
      <c r="C4" s="6">
        <v>44858</v>
      </c>
      <c r="D4" s="4">
        <v>226</v>
      </c>
      <c r="E4" s="4" t="str">
        <f>VLOOKUP(A4,HOP!A:L,12,0)</f>
        <v>226.00</v>
      </c>
      <c r="F4" s="4" t="str">
        <f>VLOOKUP(A4,HOP!A:C,3,0)</f>
        <v>2748170</v>
      </c>
      <c r="G4" s="4">
        <f t="shared" si="0"/>
        <v>0</v>
      </c>
      <c r="H4" s="4" t="str">
        <f t="shared" si="1"/>
        <v>，2748170</v>
      </c>
      <c r="I4" s="4" t="str">
        <f>VLOOKUP(A4,HOP!A:U,21,0)</f>
        <v>直连</v>
      </c>
    </row>
    <row r="5" s="4" customFormat="1" spans="1:9">
      <c r="A5" s="5">
        <v>21499565182</v>
      </c>
      <c r="B5" s="6">
        <v>44856</v>
      </c>
      <c r="C5" s="6">
        <v>44858</v>
      </c>
      <c r="D5" s="4">
        <v>1343</v>
      </c>
      <c r="E5" s="4" t="str">
        <f>VLOOKUP(A5,HOP!A:L,12,0)</f>
        <v>1343.00</v>
      </c>
      <c r="F5" s="4" t="str">
        <f>VLOOKUP(A5,HOP!A:C,3,0)</f>
        <v>2750714</v>
      </c>
      <c r="G5" s="4">
        <f t="shared" si="0"/>
        <v>0</v>
      </c>
      <c r="H5" s="4" t="str">
        <f t="shared" si="1"/>
        <v>，2750714</v>
      </c>
      <c r="I5" s="4" t="str">
        <f>VLOOKUP(A5,HOP!A:U,21,0)</f>
        <v>直连</v>
      </c>
    </row>
    <row r="6" s="4" customFormat="1" hidden="1" spans="1:9">
      <c r="A6" s="5">
        <v>999221512919995</v>
      </c>
      <c r="B6" s="6">
        <v>44857</v>
      </c>
      <c r="C6" s="6">
        <v>44858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21513181172</v>
      </c>
      <c r="B7" s="6">
        <v>44857</v>
      </c>
      <c r="C7" s="6">
        <v>44858</v>
      </c>
      <c r="D7" s="4">
        <v>606</v>
      </c>
      <c r="E7" s="4" t="str">
        <f>VLOOKUP(A7,HOP!A:L,12,0)</f>
        <v>606.00</v>
      </c>
      <c r="F7" s="4" t="str">
        <f>VLOOKUP(A7,HOP!A:C,3,0)</f>
        <v>2754726</v>
      </c>
      <c r="G7" s="4">
        <f t="shared" si="0"/>
        <v>0</v>
      </c>
      <c r="H7" s="4" t="str">
        <f t="shared" si="1"/>
        <v>，2754726</v>
      </c>
      <c r="I7" s="4" t="str">
        <f>VLOOKUP(A7,HOP!A:U,21,0)</f>
        <v>直连</v>
      </c>
    </row>
    <row r="8" s="4" customFormat="1" spans="1:9">
      <c r="A8" s="5">
        <v>21515725547</v>
      </c>
      <c r="B8" s="6">
        <v>44857</v>
      </c>
      <c r="C8" s="6">
        <v>44858</v>
      </c>
      <c r="D8" s="4">
        <v>222</v>
      </c>
      <c r="E8" s="4" t="str">
        <f>VLOOKUP(A8,HOP!A:L,12,0)</f>
        <v>222.00</v>
      </c>
      <c r="F8" s="4" t="str">
        <f>VLOOKUP(A8,HOP!A:C,3,0)</f>
        <v>2755419</v>
      </c>
      <c r="G8" s="4">
        <f t="shared" si="0"/>
        <v>0</v>
      </c>
      <c r="H8" s="4" t="str">
        <f t="shared" si="1"/>
        <v>，2755419</v>
      </c>
      <c r="I8" s="4" t="str">
        <f>VLOOKUP(A8,HOP!A:U,21,0)</f>
        <v>直连</v>
      </c>
    </row>
    <row r="9" s="4" customFormat="1" spans="1:9">
      <c r="A9" s="5">
        <v>21557672941</v>
      </c>
      <c r="B9" s="6">
        <v>44857</v>
      </c>
      <c r="C9" s="6">
        <v>44858</v>
      </c>
      <c r="D9" s="4">
        <v>230</v>
      </c>
      <c r="E9" s="4" t="str">
        <f>VLOOKUP(A9,HOP!A:L,12,0)</f>
        <v>230.00</v>
      </c>
      <c r="F9" s="4" t="str">
        <f>VLOOKUP(A9,HOP!A:C,3,0)</f>
        <v>2755653</v>
      </c>
      <c r="G9" s="4">
        <f t="shared" si="0"/>
        <v>0</v>
      </c>
      <c r="H9" s="4" t="str">
        <f t="shared" si="1"/>
        <v>，2755653</v>
      </c>
      <c r="I9" s="4" t="str">
        <f>VLOOKUP(A9,HOP!A:U,21,0)</f>
        <v>直连</v>
      </c>
    </row>
    <row r="10" s="4" customFormat="1" hidden="1" spans="1:9">
      <c r="A10" s="5">
        <v>999221557756706</v>
      </c>
      <c r="B10" s="6">
        <v>44857</v>
      </c>
      <c r="C10" s="6">
        <v>44858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999221560311629</v>
      </c>
      <c r="B11" s="6">
        <v>44857</v>
      </c>
      <c r="C11" s="6">
        <v>44858</v>
      </c>
      <c r="D11" s="4">
        <v>177</v>
      </c>
      <c r="E11" s="4" t="str">
        <f>VLOOKUP(A11,HOP!A:L,12,0)</f>
        <v>177.00</v>
      </c>
      <c r="F11" s="4" t="str">
        <f>VLOOKUP(A11,HOP!A:C,3,0)</f>
        <v>2756149</v>
      </c>
      <c r="G11" s="4">
        <f t="shared" si="0"/>
        <v>0</v>
      </c>
      <c r="H11" s="4" t="str">
        <f t="shared" si="1"/>
        <v>，2756149</v>
      </c>
      <c r="I11" s="4" t="str">
        <f>VLOOKUP(A11,HOP!A:U,21,0)</f>
        <v>直连</v>
      </c>
    </row>
    <row r="12" s="4" customFormat="1" spans="1:9">
      <c r="A12" s="5">
        <v>999221560326832</v>
      </c>
      <c r="B12" s="6">
        <v>44857</v>
      </c>
      <c r="C12" s="6">
        <v>44858</v>
      </c>
      <c r="D12" s="4">
        <v>177</v>
      </c>
      <c r="E12" s="4" t="str">
        <f>VLOOKUP(A12,HOP!A:L,12,0)</f>
        <v>177.00</v>
      </c>
      <c r="F12" s="4" t="str">
        <f>VLOOKUP(A12,HOP!A:C,3,0)</f>
        <v>2756150</v>
      </c>
      <c r="G12" s="4">
        <f t="shared" si="0"/>
        <v>0</v>
      </c>
      <c r="H12" s="4" t="str">
        <f t="shared" si="1"/>
        <v>，2756150</v>
      </c>
      <c r="I12" s="4" t="str">
        <f>VLOOKUP(A12,HOP!A:U,21,0)</f>
        <v>直连</v>
      </c>
    </row>
    <row r="13" s="4" customFormat="1" spans="1:9">
      <c r="A13" s="5">
        <v>999221561260816</v>
      </c>
      <c r="B13" s="6">
        <v>44857</v>
      </c>
      <c r="C13" s="6">
        <v>44858</v>
      </c>
      <c r="D13" s="4">
        <v>169</v>
      </c>
      <c r="E13" s="4" t="str">
        <f>VLOOKUP(A13,HOP!A:L,12,0)</f>
        <v>169.00</v>
      </c>
      <c r="F13" s="4" t="str">
        <f>VLOOKUP(A13,HOP!A:C,3,0)</f>
        <v>2756299</v>
      </c>
      <c r="G13" s="4">
        <f t="shared" si="0"/>
        <v>0</v>
      </c>
      <c r="H13" s="4" t="str">
        <f t="shared" si="1"/>
        <v>，2756299</v>
      </c>
      <c r="I13" s="4" t="str">
        <f>VLOOKUP(A13,HOP!A:U,21,0)</f>
        <v>直连</v>
      </c>
    </row>
    <row r="14" s="4" customFormat="1" spans="1:9">
      <c r="A14" s="5">
        <v>18379834639</v>
      </c>
      <c r="B14" s="6">
        <v>44755</v>
      </c>
      <c r="C14" s="6">
        <v>44756</v>
      </c>
      <c r="D14" s="4">
        <v>89</v>
      </c>
      <c r="E14" s="4">
        <v>89</v>
      </c>
      <c r="F14" s="4">
        <v>2619776</v>
      </c>
      <c r="G14" s="4">
        <f t="shared" si="0"/>
        <v>0</v>
      </c>
      <c r="H14" s="4" t="str">
        <f t="shared" si="1"/>
        <v>，2619776</v>
      </c>
      <c r="I14" s="4" t="e">
        <f>VLOOKUP(A14,HOP!A:U,21,0)</f>
        <v>#N/A</v>
      </c>
    </row>
    <row r="16" spans="4:4">
      <c r="D16" s="4">
        <f>SUM(D2:D15)</f>
        <v>4324</v>
      </c>
    </row>
    <row r="17" spans="4:4">
      <c r="D17" s="4" t="s">
        <v>97</v>
      </c>
    </row>
    <row r="21" spans="1:1">
      <c r="A21" s="4" t="s">
        <v>98</v>
      </c>
    </row>
    <row r="22" spans="1:1">
      <c r="A22" s="4" t="s">
        <v>99</v>
      </c>
    </row>
  </sheetData>
  <autoFilter ref="A1:XFD17">
    <filterColumn colId="3">
      <filters blank="1">
        <filter val="230"/>
        <filter val="670"/>
        <filter val="222"/>
        <filter val="1343"/>
        <filter val="4324"/>
        <filter val="415"/>
        <filter val="226"/>
        <filter val="606"/>
        <filter val="177"/>
        <filter val="89"/>
        <filter val="169"/>
        <filter val="4324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  <c r="U1" s="2" t="s">
        <v>117</v>
      </c>
      <c r="V1" s="2" t="s">
        <v>118</v>
      </c>
    </row>
    <row r="2" s="1" customFormat="1" spans="1:22">
      <c r="A2" s="3">
        <v>999221561260816</v>
      </c>
      <c r="B2" s="1" t="s">
        <v>119</v>
      </c>
      <c r="C2" s="1" t="s">
        <v>120</v>
      </c>
      <c r="D2" s="1" t="s">
        <v>121</v>
      </c>
      <c r="E2" s="1" t="s">
        <v>88</v>
      </c>
      <c r="F2" s="1" t="s">
        <v>119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  <c r="V2" s="1" t="s">
        <v>134</v>
      </c>
    </row>
    <row r="3" s="1" customFormat="1" spans="1:22">
      <c r="A3" s="3">
        <v>999221560326832</v>
      </c>
      <c r="B3" s="1" t="s">
        <v>119</v>
      </c>
      <c r="C3" s="1" t="s">
        <v>135</v>
      </c>
      <c r="D3" s="1" t="s">
        <v>136</v>
      </c>
      <c r="E3" s="1" t="s">
        <v>84</v>
      </c>
      <c r="F3" s="1" t="s">
        <v>119</v>
      </c>
      <c r="G3" s="1" t="s">
        <v>122</v>
      </c>
      <c r="H3" s="1" t="s">
        <v>123</v>
      </c>
      <c r="I3" s="1" t="s">
        <v>137</v>
      </c>
      <c r="J3" s="1" t="s">
        <v>125</v>
      </c>
      <c r="K3" s="1" t="s">
        <v>137</v>
      </c>
      <c r="L3" s="1" t="s">
        <v>137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138</v>
      </c>
      <c r="S3" s="1" t="s">
        <v>131</v>
      </c>
      <c r="T3" s="1" t="s">
        <v>132</v>
      </c>
      <c r="U3" s="1" t="s">
        <v>133</v>
      </c>
      <c r="V3" s="1" t="s">
        <v>134</v>
      </c>
    </row>
    <row r="4" s="1" customFormat="1" spans="1:22">
      <c r="A4" s="3">
        <v>999221560311629</v>
      </c>
      <c r="B4" s="1" t="s">
        <v>119</v>
      </c>
      <c r="C4" s="1" t="s">
        <v>139</v>
      </c>
      <c r="D4" s="1" t="s">
        <v>136</v>
      </c>
      <c r="E4" s="1" t="s">
        <v>81</v>
      </c>
      <c r="F4" s="1" t="s">
        <v>119</v>
      </c>
      <c r="G4" s="1" t="s">
        <v>122</v>
      </c>
      <c r="H4" s="1" t="s">
        <v>123</v>
      </c>
      <c r="I4" s="1" t="s">
        <v>137</v>
      </c>
      <c r="J4" s="1" t="s">
        <v>125</v>
      </c>
      <c r="K4" s="1" t="s">
        <v>137</v>
      </c>
      <c r="L4" s="1" t="s">
        <v>137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140</v>
      </c>
      <c r="S4" s="1" t="s">
        <v>131</v>
      </c>
      <c r="T4" s="1" t="s">
        <v>132</v>
      </c>
      <c r="U4" s="1" t="s">
        <v>133</v>
      </c>
      <c r="V4" s="1" t="s">
        <v>134</v>
      </c>
    </row>
    <row r="5" s="1" customFormat="1" spans="1:22">
      <c r="A5" s="3">
        <v>21557672941</v>
      </c>
      <c r="B5" s="1" t="s">
        <v>119</v>
      </c>
      <c r="C5" s="1" t="s">
        <v>141</v>
      </c>
      <c r="D5" s="1" t="s">
        <v>142</v>
      </c>
      <c r="E5" s="1" t="s">
        <v>143</v>
      </c>
      <c r="F5" s="1" t="s">
        <v>119</v>
      </c>
      <c r="G5" s="1" t="s">
        <v>122</v>
      </c>
      <c r="H5" s="1" t="s">
        <v>123</v>
      </c>
      <c r="I5" s="1" t="s">
        <v>144</v>
      </c>
      <c r="J5" s="1" t="s">
        <v>125</v>
      </c>
      <c r="K5" s="1" t="s">
        <v>144</v>
      </c>
      <c r="L5" s="1" t="s">
        <v>144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129</v>
      </c>
      <c r="R5" s="1" t="s">
        <v>145</v>
      </c>
      <c r="S5" s="1" t="s">
        <v>131</v>
      </c>
      <c r="T5" s="1" t="s">
        <v>132</v>
      </c>
      <c r="U5" s="1" t="s">
        <v>133</v>
      </c>
      <c r="V5" s="1" t="s">
        <v>134</v>
      </c>
    </row>
    <row r="6" s="1" customFormat="1" spans="1:22">
      <c r="A6" s="3">
        <v>21515725547</v>
      </c>
      <c r="B6" s="1" t="s">
        <v>119</v>
      </c>
      <c r="C6" s="1" t="s">
        <v>146</v>
      </c>
      <c r="D6" s="1" t="s">
        <v>147</v>
      </c>
      <c r="E6" s="1" t="s">
        <v>148</v>
      </c>
      <c r="F6" s="1" t="s">
        <v>119</v>
      </c>
      <c r="G6" s="1" t="s">
        <v>122</v>
      </c>
      <c r="H6" s="1" t="s">
        <v>123</v>
      </c>
      <c r="I6" s="1" t="s">
        <v>149</v>
      </c>
      <c r="J6" s="1" t="s">
        <v>125</v>
      </c>
      <c r="K6" s="1" t="s">
        <v>149</v>
      </c>
      <c r="L6" s="1" t="s">
        <v>149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129</v>
      </c>
      <c r="R6" s="1" t="s">
        <v>150</v>
      </c>
      <c r="S6" s="1" t="s">
        <v>131</v>
      </c>
      <c r="T6" s="1" t="s">
        <v>132</v>
      </c>
      <c r="U6" s="1" t="s">
        <v>133</v>
      </c>
      <c r="V6" s="1" t="s">
        <v>134</v>
      </c>
    </row>
    <row r="7" s="1" customFormat="1" spans="1:22">
      <c r="A7" s="3">
        <v>21513181172</v>
      </c>
      <c r="B7" s="1" t="s">
        <v>151</v>
      </c>
      <c r="C7" s="1" t="s">
        <v>152</v>
      </c>
      <c r="D7" s="1" t="s">
        <v>153</v>
      </c>
      <c r="E7" s="1" t="s">
        <v>154</v>
      </c>
      <c r="F7" s="1" t="s">
        <v>119</v>
      </c>
      <c r="G7" s="1" t="s">
        <v>122</v>
      </c>
      <c r="H7" s="1" t="s">
        <v>123</v>
      </c>
      <c r="I7" s="1" t="s">
        <v>155</v>
      </c>
      <c r="J7" s="1" t="s">
        <v>125</v>
      </c>
      <c r="K7" s="1" t="s">
        <v>155</v>
      </c>
      <c r="L7" s="1" t="s">
        <v>155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129</v>
      </c>
      <c r="R7" s="1" t="s">
        <v>156</v>
      </c>
      <c r="S7" s="1" t="s">
        <v>131</v>
      </c>
      <c r="T7" s="1" t="s">
        <v>132</v>
      </c>
      <c r="U7" s="1" t="s">
        <v>133</v>
      </c>
      <c r="V7" s="1" t="s">
        <v>134</v>
      </c>
    </row>
    <row r="8" s="1" customFormat="1" spans="1:22">
      <c r="A8" s="3">
        <v>21499565182</v>
      </c>
      <c r="B8" s="1" t="s">
        <v>157</v>
      </c>
      <c r="C8" s="1" t="s">
        <v>158</v>
      </c>
      <c r="D8" s="1" t="s">
        <v>159</v>
      </c>
      <c r="E8" s="1" t="s">
        <v>160</v>
      </c>
      <c r="F8" s="1" t="s">
        <v>151</v>
      </c>
      <c r="G8" s="1" t="s">
        <v>122</v>
      </c>
      <c r="H8" s="1" t="s">
        <v>123</v>
      </c>
      <c r="I8" s="1" t="s">
        <v>161</v>
      </c>
      <c r="J8" s="1" t="s">
        <v>125</v>
      </c>
      <c r="K8" s="1" t="s">
        <v>161</v>
      </c>
      <c r="L8" s="1" t="s">
        <v>161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129</v>
      </c>
      <c r="R8" s="1" t="s">
        <v>162</v>
      </c>
      <c r="S8" s="1" t="s">
        <v>131</v>
      </c>
      <c r="T8" s="1" t="s">
        <v>132</v>
      </c>
      <c r="U8" s="1" t="s">
        <v>133</v>
      </c>
      <c r="V8" s="1" t="s">
        <v>134</v>
      </c>
    </row>
    <row r="9" s="1" customFormat="1" spans="1:22">
      <c r="A9" s="3">
        <v>21488836719</v>
      </c>
      <c r="B9" s="1" t="s">
        <v>163</v>
      </c>
      <c r="C9" s="1" t="s">
        <v>164</v>
      </c>
      <c r="D9" s="1" t="s">
        <v>165</v>
      </c>
      <c r="E9" s="1" t="s">
        <v>166</v>
      </c>
      <c r="F9" s="1" t="s">
        <v>119</v>
      </c>
      <c r="G9" s="1" t="s">
        <v>122</v>
      </c>
      <c r="H9" s="1" t="s">
        <v>123</v>
      </c>
      <c r="I9" s="1" t="s">
        <v>167</v>
      </c>
      <c r="J9" s="1" t="s">
        <v>125</v>
      </c>
      <c r="K9" s="1" t="s">
        <v>167</v>
      </c>
      <c r="L9" s="1" t="s">
        <v>167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168</v>
      </c>
      <c r="S9" s="1" t="s">
        <v>131</v>
      </c>
      <c r="T9" s="1" t="s">
        <v>132</v>
      </c>
      <c r="U9" s="1" t="s">
        <v>133</v>
      </c>
      <c r="V9" s="1" t="s">
        <v>134</v>
      </c>
    </row>
    <row r="10" s="1" customFormat="1" spans="1:22">
      <c r="A10" s="3">
        <v>21462632608</v>
      </c>
      <c r="B10" s="1" t="s">
        <v>169</v>
      </c>
      <c r="C10" s="1" t="s">
        <v>170</v>
      </c>
      <c r="D10" s="1" t="s">
        <v>171</v>
      </c>
      <c r="E10" s="1" t="s">
        <v>172</v>
      </c>
      <c r="F10" s="1" t="s">
        <v>151</v>
      </c>
      <c r="G10" s="1" t="s">
        <v>122</v>
      </c>
      <c r="H10" s="1" t="s">
        <v>123</v>
      </c>
      <c r="I10" s="1" t="s">
        <v>173</v>
      </c>
      <c r="J10" s="1" t="s">
        <v>125</v>
      </c>
      <c r="K10" s="1" t="s">
        <v>173</v>
      </c>
      <c r="L10" s="1" t="s">
        <v>173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129</v>
      </c>
      <c r="R10" s="1" t="s">
        <v>174</v>
      </c>
      <c r="S10" s="1" t="s">
        <v>131</v>
      </c>
      <c r="T10" s="1" t="s">
        <v>132</v>
      </c>
      <c r="U10" s="1" t="s">
        <v>133</v>
      </c>
      <c r="V10" s="1" t="s">
        <v>134</v>
      </c>
    </row>
    <row r="11" s="1" customFormat="1" spans="1:22">
      <c r="A11" s="3">
        <v>21321695950</v>
      </c>
      <c r="B11" s="1" t="s">
        <v>175</v>
      </c>
      <c r="C11" s="1" t="s">
        <v>176</v>
      </c>
      <c r="D11" s="1" t="s">
        <v>177</v>
      </c>
      <c r="E11" s="1" t="s">
        <v>178</v>
      </c>
      <c r="F11" s="1" t="s">
        <v>119</v>
      </c>
      <c r="G11" s="1" t="s">
        <v>122</v>
      </c>
      <c r="H11" s="1" t="s">
        <v>123</v>
      </c>
      <c r="I11" s="1" t="s">
        <v>179</v>
      </c>
      <c r="J11" s="1" t="s">
        <v>125</v>
      </c>
      <c r="K11" s="1" t="s">
        <v>179</v>
      </c>
      <c r="L11" s="1" t="s">
        <v>179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129</v>
      </c>
      <c r="R11" s="1" t="s">
        <v>180</v>
      </c>
      <c r="S11" s="1" t="s">
        <v>131</v>
      </c>
      <c r="T11" s="1" t="s">
        <v>132</v>
      </c>
      <c r="U11" s="1" t="s">
        <v>133</v>
      </c>
      <c r="V11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2022-11-08T01:11:20Z</dcterms:created>
  <dcterms:modified xsi:type="dcterms:W3CDTF">2022-11-08T01:22:27Z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A642DFAD08754AAC93C9A2306BB1C57C</vt:lpwstr>
  </property>
  <property fmtid="{D5CDD505-2E9C-101B-9397-08002B2CF9AE}" pid="3" name="KSOProductBuildVer">
    <vt:lpwstr>2052-11.1.0.12598</vt:lpwstr>
  </property>
</Properties>
</file>