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对账!$A$1:$X$78</definedName>
  </definedNames>
  <calcPr calcId="144525"/>
</workbook>
</file>

<file path=xl/sharedStrings.xml><?xml version="1.0" encoding="utf-8"?>
<sst xmlns="http://schemas.openxmlformats.org/spreadsheetml/2006/main" count="2634" uniqueCount="949">
  <si>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</si>
  <si>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</si>
  <si>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</si>
  <si>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</si>
  <si>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</si>
  <si>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</si>
  <si>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</si>
  <si>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</si>
  <si>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</si>
  <si>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</si>
  <si>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</si>
  <si>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</si>
  <si>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</si>
  <si>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</si>
  <si>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</si>
  <si>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</si>
  <si>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</si>
  <si>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</si>
  <si>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</si>
  <si>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</si>
  <si>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</si>
  <si>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</si>
  <si>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</si>
  <si>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</si>
  <si>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</si>
  <si>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18958018620	</t>
  </si>
  <si>
    <t>Ctrip</t>
  </si>
  <si>
    <t>正常</t>
  </si>
  <si>
    <t>[曼谷]曼谷素坤逸卡尔顿酒店 (SHA Plus+)(Carlton Hotel Bangkok Sukhumvit (SHA Plus+))(68545237)</t>
  </si>
  <si>
    <t>豪华房&lt;2人入住&gt;&lt;不退款&gt;&lt;早餐&gt;</t>
  </si>
  <si>
    <t>HKD</t>
  </si>
  <si>
    <t>M Ali/ idris</t>
  </si>
  <si>
    <t>CA13030221108HKD</t>
  </si>
  <si>
    <t>未提现</t>
  </si>
  <si>
    <t>携程开票</t>
  </si>
  <si>
    <t xml:space="preserve">	</t>
  </si>
  <si>
    <t xml:space="preserve">158895	</t>
  </si>
  <si>
    <t xml:space="preserve">18958021779	</t>
  </si>
  <si>
    <t>Tang / wing on</t>
  </si>
  <si>
    <t xml:space="preserve">158896	</t>
  </si>
  <si>
    <t xml:space="preserve">21246521059	</t>
  </si>
  <si>
    <t>[萨尔茨堡]萨尔茨堡阿梅迪亚艺术贝斯特韦斯特优质酒店(Best Western Plus Amedia Art Salzburg)(55269756)</t>
  </si>
  <si>
    <t>双人房&lt;2人入住&gt;&lt;不退款&gt;&lt;早餐&gt;</t>
  </si>
  <si>
    <t>Bandorcar/Ramchandra Soguna,Bandorcar/Ramchandra Soguna</t>
  </si>
  <si>
    <t xml:space="preserve">21348961203	</t>
  </si>
  <si>
    <t>[慕尼黑]爱密蒂亚维塔斯酒店(Hotel Vitalis by AMEDIA)(60467500)</t>
  </si>
  <si>
    <t>商务双人房&lt;2人入住&gt;&lt;不退款&gt;</t>
  </si>
  <si>
    <t>Zhou/Wei</t>
  </si>
  <si>
    <t xml:space="preserve">118009899	</t>
  </si>
  <si>
    <t xml:space="preserve">21358246194	</t>
  </si>
  <si>
    <t>[普吉岛]R马尔温泉度假酒店 (SHA Extra Plus)(R-Mar Resort and Spa (SHA Extra Plus))(70165327)</t>
  </si>
  <si>
    <t>高级房&lt;2人入住&gt;&lt;不退款&gt;</t>
  </si>
  <si>
    <t>FALKUSHAN/EDWARD</t>
  </si>
  <si>
    <t xml:space="preserve">12907	</t>
  </si>
  <si>
    <t xml:space="preserve">21362850772	</t>
  </si>
  <si>
    <t>[迈阿密]布里克尔 AKA 酒店(Hotel AKA Brickell)(55707874)</t>
  </si>
  <si>
    <t>城景甄选特大床房&lt;2人入住&gt;&lt;不退款&gt;</t>
  </si>
  <si>
    <t>Cooper/Marilyn,Cooper/Peter</t>
  </si>
  <si>
    <t xml:space="preserve">36146SE038532	</t>
  </si>
  <si>
    <t xml:space="preserve">21374765958	</t>
  </si>
  <si>
    <t>[马德里]查马丁一号酒店(Hotel Chamartin The One)(55920151)</t>
  </si>
  <si>
    <t>标准房&lt;2人入住&gt;&lt;不退款&gt;</t>
  </si>
  <si>
    <t>INSUA/ANGEL</t>
  </si>
  <si>
    <t xml:space="preserve">21375364364	</t>
  </si>
  <si>
    <t>[南雅加达]大阿斯顿格罗夫套房酒店(The Grove Suites by GRAND ASTON)(56140426)</t>
  </si>
  <si>
    <t>一卧室套房&lt;2人入住&gt;&lt;不退款&gt;</t>
  </si>
  <si>
    <t>CHRISTOPHER/ANTUSIAS</t>
  </si>
  <si>
    <t xml:space="preserve">21375818504	</t>
  </si>
  <si>
    <t>[圣保罗]新保利斯塔舒适酒店(Comfort Hotel Nova Paulista)(55280668)</t>
  </si>
  <si>
    <t>高级双床房&lt;2人入住&gt;&lt;不退款&gt;&lt;早餐&gt;</t>
  </si>
  <si>
    <t>Schulz Filho/Edson Carlos</t>
  </si>
  <si>
    <t xml:space="preserve">2733050	</t>
  </si>
  <si>
    <t xml:space="preserve">Acknowledged	</t>
  </si>
  <si>
    <t xml:space="preserve">21426635525	</t>
  </si>
  <si>
    <t>[曼谷]曼谷香格里拉大酒店 (SHA Extra Plus)(Shangri-La Bangkok)(55944616)</t>
  </si>
  <si>
    <t>江景豪华特大床房（shangri-la wing）&lt;2人入住&gt;&lt;不退款&gt;</t>
  </si>
  <si>
    <t>howard/perry vincent</t>
  </si>
  <si>
    <t xml:space="preserve">1145049	</t>
  </si>
  <si>
    <t xml:space="preserve">21429556960	</t>
  </si>
  <si>
    <t>[迪拜]迪拜地标大酒店(Landmark Grand Hotel)(55862076)</t>
  </si>
  <si>
    <t>JIANG/TIANCAI</t>
  </si>
  <si>
    <t xml:space="preserve">200045	</t>
  </si>
  <si>
    <t xml:space="preserve">21450415828	</t>
  </si>
  <si>
    <t>[巴厘岛]巴厘岛库塔美居酒店(Mercure Kuta Bali)(55451869)</t>
  </si>
  <si>
    <t>豪华海景双人床房&lt;2人入住&gt;&lt;不退款&gt;&lt;早餐&gt;</t>
  </si>
  <si>
    <t>Pawar/Ajit Arun,Tayson/April Gin Ramos</t>
  </si>
  <si>
    <t xml:space="preserve">2739572	</t>
  </si>
  <si>
    <t xml:space="preserve"> 164087	</t>
  </si>
  <si>
    <t xml:space="preserve">21471694110	</t>
  </si>
  <si>
    <t>[大峡谷村]大峡谷广场酒店(Grand Canyon Plaza Hotel)(55465154)</t>
  </si>
  <si>
    <t>豪华2张双人床房&lt;2人入住&gt;&lt;不退款&gt;</t>
  </si>
  <si>
    <t>McHaffie/Amber</t>
  </si>
  <si>
    <t xml:space="preserve">21485208089	</t>
  </si>
  <si>
    <t>[新加坡]新加坡怡阁大酒店，良木园酒店集团成员(York Hotel (SG Clean))(60513970)</t>
  </si>
  <si>
    <t>WIDJAJA/LISA,PURNOMO/ADRI</t>
  </si>
  <si>
    <t xml:space="preserve">Conf # 1811782	</t>
  </si>
  <si>
    <t xml:space="preserve">21497520216	</t>
  </si>
  <si>
    <t>香格里拉楼豪华河景双床房&lt;2人入住&gt;&lt;不退款&gt;</t>
  </si>
  <si>
    <t>CHO/JUNGEUN,KO/GUISOON</t>
  </si>
  <si>
    <t xml:space="preserve">2750195	</t>
  </si>
  <si>
    <t xml:space="preserve">11453221	</t>
  </si>
  <si>
    <t xml:space="preserve">21501760310	</t>
  </si>
  <si>
    <t>[多伦多]多伦多机场皮尔逊会议酒店(Pearson Hotel Conference Centre Toronto Airport)(55280857)</t>
  </si>
  <si>
    <t>特大床房&lt;2人入住&gt;&lt;不退款&gt;</t>
  </si>
  <si>
    <t>Arcos Cabrera/David</t>
  </si>
  <si>
    <t xml:space="preserve">1429702	</t>
  </si>
  <si>
    <t xml:space="preserve">21504837117	</t>
  </si>
  <si>
    <t>[圣保罗]诺富特圣保罗莫伦比酒店(Novotel Sao Paulo Morumbi)(55299137)</t>
  </si>
  <si>
    <t>高级房（2张单人床）&lt;2人入住&gt;&lt;不退款&gt;&lt;早餐&gt;</t>
  </si>
  <si>
    <t>GOO/BOON SENG</t>
  </si>
  <si>
    <t xml:space="preserve">2752370	</t>
  </si>
  <si>
    <t xml:space="preserve">21513265447	</t>
  </si>
  <si>
    <t>[檀香山]太平洋码头酒店(Pacific Marina Inn)(55354847)</t>
  </si>
  <si>
    <t>双床房&lt;2人入住&gt;&lt;不退款&gt;</t>
  </si>
  <si>
    <t>Sawyer/Stephanie</t>
  </si>
  <si>
    <t xml:space="preserve">25570907	</t>
  </si>
  <si>
    <t xml:space="preserve">21514838081	</t>
  </si>
  <si>
    <t>[温尼伯]温尼伯维多利亚旅馆酒店及会议中心(Victoria Inn Hotel and Convention Center Winnipeg)(91545883)</t>
  </si>
  <si>
    <t>池畔大号床间 - 带双层床&lt;2人入住&gt;&lt;不退款&gt;</t>
  </si>
  <si>
    <t>Grawberger/Clayton Thomas</t>
  </si>
  <si>
    <t xml:space="preserve">2755193	</t>
  </si>
  <si>
    <t xml:space="preserve">H3DT8R1KM	</t>
  </si>
  <si>
    <t xml:space="preserve">21558955954	</t>
  </si>
  <si>
    <t>[巴黎]巴黎中心蒙帕纳斯火车站诺富特酒店(Novotel Paris Centre Gare Montparnasse)(55639740)</t>
  </si>
  <si>
    <t>经典双人床房&lt;2人入住&gt;&lt;不退款&gt;</t>
  </si>
  <si>
    <t>YANG/HWA SUN</t>
  </si>
  <si>
    <t xml:space="preserve">21561687781	</t>
  </si>
  <si>
    <t>[巴西利亚]卡利南喝普鲁斯尊贵酒店(Cullinan Hplus Premium)(55414378)</t>
  </si>
  <si>
    <t>高级双人床房&lt;2人入住&gt;&lt;不退款&gt;&lt;早餐&gt;</t>
  </si>
  <si>
    <t>Souto Silva Pinto/Daniel</t>
  </si>
  <si>
    <t xml:space="preserve">2756381	</t>
  </si>
  <si>
    <t xml:space="preserve">65818419	</t>
  </si>
  <si>
    <t xml:space="preserve">21571577174	</t>
  </si>
  <si>
    <t>[里约热内卢]温莎芭拉酒店(Windsor Barra Hotel)(55336984)</t>
  </si>
  <si>
    <t>高级双人房&lt;2人入住&gt;&lt;不退款&gt;&lt;早餐&gt;</t>
  </si>
  <si>
    <t>ANDERSON/CORDEIRO</t>
  </si>
  <si>
    <t xml:space="preserve">65867249	</t>
  </si>
  <si>
    <t xml:space="preserve">21573673545	</t>
  </si>
  <si>
    <t>[曼谷]察殿恩博利豪华酒店 (SHA Plus+)(Emporium Suites by Chatrium)(56163219)</t>
  </si>
  <si>
    <t>至尊豪华房&lt;2人入住&gt;&lt;不退款&gt;&lt;早餐&gt;</t>
  </si>
  <si>
    <t>Kumar/Sutendra,Kumar/Sutendra</t>
  </si>
  <si>
    <t xml:space="preserve">2758735	</t>
  </si>
  <si>
    <t xml:space="preserve">189735822	</t>
  </si>
  <si>
    <t xml:space="preserve">21584040143	</t>
  </si>
  <si>
    <t>[巴塞罗那]皇家帕赛格拉西亚酒店(Hotel Royal Passeig de Gracia)(55280980)</t>
  </si>
  <si>
    <t>Hernandez Leon/Narciso Enrique</t>
  </si>
  <si>
    <t xml:space="preserve">2760533	</t>
  </si>
  <si>
    <t xml:space="preserve">2032925736	</t>
  </si>
  <si>
    <t xml:space="preserve">21589829488	</t>
  </si>
  <si>
    <t>[新加坡]新加坡柏薇罗切斯特酒店 (SG Clean)(Park Avenue Rochester (SG Clean))(55851955)</t>
  </si>
  <si>
    <t>高级房&lt;1&gt;&lt;2人入住&gt;&lt;不退款&gt;</t>
  </si>
  <si>
    <t>CHING/MEI SHU</t>
  </si>
  <si>
    <t xml:space="preserve">2761345	</t>
  </si>
  <si>
    <t xml:space="preserve">21597223660	</t>
  </si>
  <si>
    <t>[釜山]釜山西面托优克酒店(Toyoko Inn Busan Seomyeon)(55841734)</t>
  </si>
  <si>
    <t>双床房&lt;2人入住&gt;&lt;不退款&gt;&lt;早餐&gt;</t>
  </si>
  <si>
    <t>KIM/JIWON</t>
  </si>
  <si>
    <t xml:space="preserve">2762309	</t>
  </si>
  <si>
    <t xml:space="preserve">1401990625	</t>
  </si>
  <si>
    <t xml:space="preserve">21598041096	</t>
  </si>
  <si>
    <t>[济州市]海港酒店(Harbor Hotel)(55841821)</t>
  </si>
  <si>
    <t>豪华双床房&lt;2人入住&gt;&lt;不退款&gt;</t>
  </si>
  <si>
    <t>JUNG/EUNHA</t>
  </si>
  <si>
    <t xml:space="preserve">2762438	</t>
  </si>
  <si>
    <t xml:space="preserve">1402012347	</t>
  </si>
  <si>
    <t xml:space="preserve">21599498696	</t>
  </si>
  <si>
    <t>[利兹]韦瑟比哈罗盖特戴斯酒店(Days Inn Wetherby)(70808094)</t>
  </si>
  <si>
    <t>Harris/George</t>
  </si>
  <si>
    <t xml:space="preserve">2762801	</t>
  </si>
  <si>
    <t xml:space="preserve">21608039561	</t>
  </si>
  <si>
    <t>[Madegondo]梭罗巴鲁最爱酒店(favehotel Solo Baru)(55414345)</t>
  </si>
  <si>
    <t>致爱房&lt;2人入住&gt;&lt;不退款&gt;</t>
  </si>
  <si>
    <t>AUFA/MUHAMMAD</t>
  </si>
  <si>
    <t xml:space="preserve">2764076	</t>
  </si>
  <si>
    <t xml:space="preserve">21610821951	</t>
  </si>
  <si>
    <t>[新加坡]新加坡港湾彩鸿酒店(Travelodge Harbourfront Singapore)(55451623)</t>
  </si>
  <si>
    <t>豪华房&lt;2人入住&gt;&lt;不退款&gt;</t>
  </si>
  <si>
    <t>DAVIS/MARKUS</t>
  </si>
  <si>
    <t xml:space="preserve">2764759	</t>
  </si>
  <si>
    <t xml:space="preserve">81499	</t>
  </si>
  <si>
    <t>取消</t>
  </si>
  <si>
    <t>过时取消</t>
  </si>
  <si>
    <t xml:space="preserve">21619897584	</t>
  </si>
  <si>
    <t>[格雷梅]苏丹洞穴套房酒店(Sultan Cave Suites)(55542729)</t>
  </si>
  <si>
    <t>经典大床房&lt;2人入住&gt;&lt;不退款&gt;&lt;早餐&gt;</t>
  </si>
  <si>
    <t>Gupta/Gaytri</t>
  </si>
  <si>
    <t xml:space="preserve">2766108	</t>
  </si>
  <si>
    <t xml:space="preserve">45355	</t>
  </si>
  <si>
    <t xml:space="preserve">21619965897	</t>
  </si>
  <si>
    <t>[危地马拉市]巴塞罗危地马拉城酒店(Barceló Guatemala City)(55542726)</t>
  </si>
  <si>
    <t>高级房(带露台)&lt;2人入住&gt;&lt;不退款&gt;</t>
  </si>
  <si>
    <t>langlois/thierry</t>
  </si>
  <si>
    <t xml:space="preserve">2766154	</t>
  </si>
  <si>
    <t xml:space="preserve">7319SE070338	</t>
  </si>
  <si>
    <t xml:space="preserve">21621418975	</t>
  </si>
  <si>
    <t>[普吉岛]普吉岛艾希莉焦点酒店 (SHA Extra Plus)(Ashlee Hub Hotel Patong (SHA Extra Plus))(60467091)</t>
  </si>
  <si>
    <t>Taibani/Ashraf,Taibani/Ashraf</t>
  </si>
  <si>
    <t xml:space="preserve">2766472	</t>
  </si>
  <si>
    <t xml:space="preserve">224354	</t>
  </si>
  <si>
    <t xml:space="preserve">21621908856	</t>
  </si>
  <si>
    <t>[哥德堡]歌西亚塔楼酒店(Gothia Towers)(55280984)</t>
  </si>
  <si>
    <t>家庭房（2位成人、1儿童）&lt;2人入住&gt;&lt;不退款&gt;&lt;早餐&gt;</t>
  </si>
  <si>
    <t>Enqvist/Johan</t>
  </si>
  <si>
    <t xml:space="preserve">2766623	</t>
  </si>
  <si>
    <t xml:space="preserve">21623027418	</t>
  </si>
  <si>
    <t>[吉隆坡]吉隆坡帝皇精品酒店(de King Boutique Hotel KLCC)(55694606)</t>
  </si>
  <si>
    <t>豪华房（双人床或双床）&lt;2人入住&gt;&lt;不退款&gt;</t>
  </si>
  <si>
    <t>MOHAMAD DAUD /AZIZAH</t>
  </si>
  <si>
    <t xml:space="preserve">2766871	</t>
  </si>
  <si>
    <t xml:space="preserve">酒店预订部syafiq先生确认	</t>
  </si>
  <si>
    <t xml:space="preserve">21623527116	</t>
  </si>
  <si>
    <t>[迪拜]白堡酒店(White Fort Hotel)(89920372)</t>
  </si>
  <si>
    <t>标准房(双人床或双床)&lt;2人入住&gt;&lt;不退款&gt;</t>
  </si>
  <si>
    <t>TSAHIRO/ABOUBACAR MAHAMADOU MOUSTAPHA</t>
  </si>
  <si>
    <t xml:space="preserve">2766994	</t>
  </si>
  <si>
    <t xml:space="preserve">21630434958	</t>
  </si>
  <si>
    <t>[普吉岛]普吉岛海滨酒店(SHA Certified)(The Beachfront Hotel Phuket(SHA Certified))(70159705)</t>
  </si>
  <si>
    <t>高级房&lt;2人入住&gt;&lt;不退款&gt;&lt;早餐&gt;</t>
  </si>
  <si>
    <t>KHEERIN/PANNAROSE</t>
  </si>
  <si>
    <t xml:space="preserve">2767547	</t>
  </si>
  <si>
    <t xml:space="preserve">BK010538/1	</t>
  </si>
  <si>
    <t xml:space="preserve">21630758910	</t>
  </si>
  <si>
    <t>[三马林达]瑞雅婆罗洲三马林达酒店(Swiss-Belhotel Borneo Samarinda)(55414336)</t>
  </si>
  <si>
    <t>高级双床房&lt;2人入住&gt;&lt;不退款&gt;</t>
  </si>
  <si>
    <t>you/guoqian</t>
  </si>
  <si>
    <t xml:space="preserve">2767640	</t>
  </si>
  <si>
    <t xml:space="preserve">21637264414	</t>
  </si>
  <si>
    <t>[首尔]三井酒店(Hotel Samjung)(55337145)</t>
  </si>
  <si>
    <t>标准双人房&lt;2人入住&gt;&lt;不退款&gt;</t>
  </si>
  <si>
    <t>LEE/KANGWON</t>
  </si>
  <si>
    <t xml:space="preserve">2768940	</t>
  </si>
  <si>
    <t xml:space="preserve">22026308	</t>
  </si>
  <si>
    <t xml:space="preserve">21680778010	</t>
  </si>
  <si>
    <t>[巴都丁宜]槟城宾乐雅饭店 (槟城对抗新冠肺炎认证)(PARKROYAL Penang Resort)(56140404)</t>
  </si>
  <si>
    <t>豪华面海特大床房&lt;2人入住&gt;&lt;不退款&gt;&lt;早餐&gt;</t>
  </si>
  <si>
    <t>SUHAIMI/NUR HANIS SABRINA</t>
  </si>
  <si>
    <t xml:space="preserve">2769391	</t>
  </si>
  <si>
    <t xml:space="preserve">7368774	</t>
  </si>
  <si>
    <t xml:space="preserve">21684552674	</t>
  </si>
  <si>
    <t>[普吉岛]芭东艾希莉高地酒店公寓 (SHA Extra Plus)(The Ashlee Heights Patong Hotel &amp; Suites (SHA Extra Plus))(54503374)</t>
  </si>
  <si>
    <t>CHIAMCHAI /NATTHAPONG</t>
  </si>
  <si>
    <t xml:space="preserve">2770171	</t>
  </si>
  <si>
    <t xml:space="preserve">21291	</t>
  </si>
  <si>
    <t xml:space="preserve">21687031608	</t>
  </si>
  <si>
    <t xml:space="preserve">2770734	</t>
  </si>
  <si>
    <t xml:space="preserve">124845	</t>
  </si>
  <si>
    <t xml:space="preserve">21687310778	</t>
  </si>
  <si>
    <t>[曼谷]曼谷京华大酒店 (SHA Plus+)(Hotel Royal Bangkok@Chinatown)(55932568)</t>
  </si>
  <si>
    <t>高级双床房(无窗)&lt;2人入住&gt;&lt;不退款&gt;</t>
  </si>
  <si>
    <t>KIM/SREYDA,UNG/LYLY,KONG/RATHANAK</t>
  </si>
  <si>
    <t xml:space="preserve">2770848	</t>
  </si>
  <si>
    <t xml:space="preserve">316621	</t>
  </si>
  <si>
    <t xml:space="preserve">21687867063	</t>
  </si>
  <si>
    <t>[拉斯维加斯]卢克索酒店(Luxor Hotel &amp; Casino)(60494169)</t>
  </si>
  <si>
    <t>金字塔甄选特大床房&lt;2人入住&gt;&lt;不退款&gt;</t>
  </si>
  <si>
    <t>CAO/GUANZHONG</t>
  </si>
  <si>
    <t xml:space="preserve">2770984	</t>
  </si>
  <si>
    <t xml:space="preserve">21687903667	</t>
  </si>
  <si>
    <t>[关丹]关丹勒捷尼酒店(The Zenith Hotel Kuantan)(55478457)</t>
  </si>
  <si>
    <t>豪华双床房&lt;2人入住&gt;&lt;不退款&gt;&lt;早餐&gt;</t>
  </si>
  <si>
    <t>ABDUL RAZAK/SYAMSUL EZUWAN</t>
  </si>
  <si>
    <t xml:space="preserve">2771014	</t>
  </si>
  <si>
    <t xml:space="preserve">6823646	</t>
  </si>
  <si>
    <t xml:space="preserve">21689390356	</t>
  </si>
  <si>
    <t>TAERATTANACHAI/NONTAWAT</t>
  </si>
  <si>
    <t xml:space="preserve">2771443	</t>
  </si>
  <si>
    <t xml:space="preserve">906158397	</t>
  </si>
  <si>
    <t xml:space="preserve">21699121310	</t>
  </si>
  <si>
    <t>KLINGENHAGEN/KAI</t>
  </si>
  <si>
    <t xml:space="preserve">2773216	</t>
  </si>
  <si>
    <t xml:space="preserve">6829619	</t>
  </si>
  <si>
    <t xml:space="preserve">21699613266	</t>
  </si>
  <si>
    <t>[马尼拉]犹若泰尔佩德罗吉尔酒店(Eurotel Pedro Gil)(68545472)</t>
  </si>
  <si>
    <t>一室房&lt;2人入住&gt;&lt;不退款&gt;</t>
  </si>
  <si>
    <t>PARK/YOUNGJOON</t>
  </si>
  <si>
    <t xml:space="preserve">2773415	</t>
  </si>
  <si>
    <t xml:space="preserve">810312933	</t>
  </si>
  <si>
    <t xml:space="preserve">21699959400	</t>
  </si>
  <si>
    <t>[卡塔利娜麓山]洛伊斯塔纳峡谷度假酒店(Loews Ventana Canyon Resort)(92029694)</t>
  </si>
  <si>
    <t>文塔纳庭院特大床房&lt;2人入住&gt;&lt;不退款&gt;</t>
  </si>
  <si>
    <t>Herzog /Kathleen</t>
  </si>
  <si>
    <t xml:space="preserve">2773582	</t>
  </si>
  <si>
    <t xml:space="preserve">21704136926	</t>
  </si>
  <si>
    <t>[布莱顿霍夫]皇家阿尔比恩布赖顿酒店(The Royal Albion Seafront Hotel)(55598790)</t>
  </si>
  <si>
    <t>双人床房&lt;2人入住&gt;&lt;不退款&gt;</t>
  </si>
  <si>
    <t>Prior/Charlie</t>
  </si>
  <si>
    <t xml:space="preserve">2774281	</t>
  </si>
  <si>
    <t xml:space="preserve">21705781136	</t>
  </si>
  <si>
    <t>[南雅加达]雅加达卡萨布兰卡温德姆酒店(Wyndham Casablanca Jakarta)(60514203)</t>
  </si>
  <si>
    <t>至尊豪华特大床房&lt;2人入住&gt;&lt;不退款&gt;</t>
  </si>
  <si>
    <t>COLLINS/ALAN</t>
  </si>
  <si>
    <t xml:space="preserve">2774690	</t>
  </si>
  <si>
    <t xml:space="preserve">21705884746	</t>
  </si>
  <si>
    <t>[阿布扎比]阿布扎比雅乐轩酒店(Aloft Abu Dhabi)(68026753)</t>
  </si>
  <si>
    <t>雅乐轩房&lt;2人入住&gt;&lt;不退款&gt;</t>
  </si>
  <si>
    <t>Han/Jaesuk</t>
  </si>
  <si>
    <t xml:space="preserve">2774713	</t>
  </si>
  <si>
    <t xml:space="preserve">From Allocation	</t>
  </si>
  <si>
    <t xml:space="preserve">21705905307	</t>
  </si>
  <si>
    <t>高级房（无窗）&lt;2人入住&gt;&lt;不退款&gt;</t>
  </si>
  <si>
    <t>SI/SHANGXI</t>
  </si>
  <si>
    <t xml:space="preserve">2774716	</t>
  </si>
  <si>
    <t xml:space="preserve">316938	</t>
  </si>
  <si>
    <t xml:space="preserve">21706395737	</t>
  </si>
  <si>
    <t>[莱恩费尔登埃希特登]斯图加特机场展览中心温德姆酒店(Wyndham Stuttgart Airport Messe)(55895734)</t>
  </si>
  <si>
    <t>Malewicz/Aleksandra weronika</t>
  </si>
  <si>
    <t xml:space="preserve">2774851	</t>
  </si>
  <si>
    <t xml:space="preserve">21706471545	</t>
  </si>
  <si>
    <t>[宿务]宿务探索酒店(Quest Hotel and Conference Center Cebu)(55585942)</t>
  </si>
  <si>
    <t>ALSABI/SABIWALEED</t>
  </si>
  <si>
    <t xml:space="preserve">2774873	</t>
  </si>
  <si>
    <t xml:space="preserve">810932457	</t>
  </si>
  <si>
    <t xml:space="preserve">21707212005	</t>
  </si>
  <si>
    <t>[普吉岛]敖查龙别墅度假村酒店(SHA Extra Plus)(Aochalong Villa Resort &amp; Spa(SHA Extra Plus))(55543118)</t>
  </si>
  <si>
    <t>BOGATYREVA/ELENA</t>
  </si>
  <si>
    <t xml:space="preserve">2775120	</t>
  </si>
  <si>
    <t xml:space="preserve">HGUConf1404288708	</t>
  </si>
  <si>
    <t xml:space="preserve">21708051894	</t>
  </si>
  <si>
    <t>[伊洛伊洛]因佳普大厦酒店(Injap Tower Hotel- Multi Use Hotel)(55665916)</t>
  </si>
  <si>
    <t>欢乐双人房&lt;2人入住&gt;&lt;不退款&gt;</t>
  </si>
  <si>
    <t>JOLIGON/ALKIN,MAMARIL/GERALD</t>
  </si>
  <si>
    <t xml:space="preserve">2775354	</t>
  </si>
  <si>
    <t xml:space="preserve">21708602355	</t>
  </si>
  <si>
    <t>[伯恩矛斯]拉古娜酒店(Laguna Hotel)(89917515)</t>
  </si>
  <si>
    <t>CHITSA/EUSTACE</t>
  </si>
  <si>
    <t xml:space="preserve">2775522	</t>
  </si>
  <si>
    <t xml:space="preserve">-1404352380	</t>
  </si>
  <si>
    <t xml:space="preserve">21709186307	</t>
  </si>
  <si>
    <t>[旧金山]阿德里安酒店(The Adrian)(95388871)</t>
  </si>
  <si>
    <t>双人床房（带公用浴室）&lt;2人入住&gt;&lt;不退款&gt;</t>
  </si>
  <si>
    <t>NAVA/ADRIAN</t>
  </si>
  <si>
    <t xml:space="preserve">2775721	</t>
  </si>
  <si>
    <t xml:space="preserve">21710696016	</t>
  </si>
  <si>
    <t>[打横]塔西克马拉雅法维酒店(favehotel Tasikmalaya)(55812331)</t>
  </si>
  <si>
    <t>PRIATNA/DICKY</t>
  </si>
  <si>
    <t xml:space="preserve">2775738	</t>
  </si>
  <si>
    <t xml:space="preserve">21711068978	</t>
  </si>
  <si>
    <t>[黑风洞]雪兰莪士拉央美居酒店(Mercure Selangor Selayang)(70391827)</t>
  </si>
  <si>
    <t>高级2张单人床房&lt;2人入住&gt;&lt;不退款&gt;</t>
  </si>
  <si>
    <t>Wu/Caiyan</t>
  </si>
  <si>
    <t xml:space="preserve">2775778	</t>
  </si>
  <si>
    <t xml:space="preserve">21711068290	</t>
  </si>
  <si>
    <t>[巨港]巨港最爱酒店(favehotel Palembang)(55598909)</t>
  </si>
  <si>
    <t>清新房&lt;2人入住&gt;&lt;不退款&gt;</t>
  </si>
  <si>
    <t>ADAM/DEDE</t>
  </si>
  <si>
    <t xml:space="preserve">2775782	</t>
  </si>
  <si>
    <t xml:space="preserve">21711068368	</t>
  </si>
  <si>
    <t>YASIN/AHMED</t>
  </si>
  <si>
    <t xml:space="preserve">2775786	</t>
  </si>
  <si>
    <t xml:space="preserve">21711441094	</t>
  </si>
  <si>
    <t>[南雅加达]阿斯顿贝尔维尤达拉姆电台(ASTON Bellevue Radio Dalam)(60494000)</t>
  </si>
  <si>
    <t>行政房&lt;2人入住&gt;&lt;不退款&gt;</t>
  </si>
  <si>
    <t>SOEHARDJO/Wisnu</t>
  </si>
  <si>
    <t xml:space="preserve">2775893	</t>
  </si>
  <si>
    <t xml:space="preserve">21711716328	</t>
  </si>
  <si>
    <t>[曼谷]曼谷品尼高鲁比尼公园酒店(Pinnacle Lumpinee Park Hotel)(55478324)</t>
  </si>
  <si>
    <t>BOONYING/VIRAPORN</t>
  </si>
  <si>
    <t xml:space="preserve">2775928	</t>
  </si>
  <si>
    <t xml:space="preserve">21712313452	</t>
  </si>
  <si>
    <t>[北安普敦]北安普顿镇中央丽柏酒店(Park Inn by Radisson Northampton Town Centre)(55312465)</t>
  </si>
  <si>
    <t>LANGER/LUKE</t>
  </si>
  <si>
    <t xml:space="preserve">2776047	</t>
  </si>
  <si>
    <t xml:space="preserve">21712296040	</t>
  </si>
  <si>
    <t>[波鸿]波琴阿克拉城市生活(acora Bochum Living the City)(55812459)</t>
  </si>
  <si>
    <t>Dreier/Mike</t>
  </si>
  <si>
    <t xml:space="preserve">2776050	</t>
  </si>
  <si>
    <t xml:space="preserve">EXPEDIA_2034877972	</t>
  </si>
  <si>
    <t xml:space="preserve">21712466067	</t>
  </si>
  <si>
    <t>[迪拜]迪拜莱佛士酒店(Raffles Dubai)(55666190)</t>
  </si>
  <si>
    <t>招牌房&lt;2人入住&gt;&lt;不退款&gt;</t>
  </si>
  <si>
    <t>hayat /farah abdulqader</t>
  </si>
  <si>
    <t xml:space="preserve">2776077	</t>
  </si>
  <si>
    <t xml:space="preserve">47224424	</t>
  </si>
  <si>
    <t xml:space="preserve">21713062783	</t>
  </si>
  <si>
    <t>[呵叻]桑姆奥酒店(Som-O House Hotel)(91808354)</t>
  </si>
  <si>
    <t>豪华间&lt;2人入住&gt;&lt;不退款&gt;&lt;早餐&gt;</t>
  </si>
  <si>
    <t>SHOOMMUANGPAK/AKRAWIT</t>
  </si>
  <si>
    <t xml:space="preserve">2776270	</t>
  </si>
  <si>
    <t xml:space="preserve">???????????????	</t>
  </si>
  <si>
    <t xml:space="preserve">21713565082	</t>
  </si>
  <si>
    <t>[巴彦勒巴]槟城拉亚酒店(Raia Hotel Penang)(68545229)</t>
  </si>
  <si>
    <t>BINTISYEDMOHDFAMY/SHARIFAH HANISAH</t>
  </si>
  <si>
    <t xml:space="preserve">2776436	</t>
  </si>
  <si>
    <t xml:space="preserve">21713602407	</t>
  </si>
  <si>
    <t>[釜山]阿尔班市酒店(Arban City Hotel)(55956554)</t>
  </si>
  <si>
    <t>标准房带浴缸 (a)&lt;2人入住&gt;&lt;不退款&gt;</t>
  </si>
  <si>
    <t>LEE/BONGEUN</t>
  </si>
  <si>
    <t xml:space="preserve">2776441	</t>
  </si>
  <si>
    <t xml:space="preserve">21713739157	</t>
  </si>
  <si>
    <t>[巴厘岛]巴厘岛圣丹柏莎探索酒店(Quest San Hotel Denpasar Bali by ASTON)(55281335)</t>
  </si>
  <si>
    <t>DONNY/DOMINIQ</t>
  </si>
  <si>
    <t xml:space="preserve">2776490	</t>
  </si>
  <si>
    <t xml:space="preserve">21714052152	</t>
  </si>
  <si>
    <t>[外南梦]阿斯顿外南梦酒店及会议中心(ASTON Banyuwangi Hotel &amp; Conference Center)(89935014)</t>
  </si>
  <si>
    <t>MAISAROH/HERLINA</t>
  </si>
  <si>
    <t xml:space="preserve">2776574	</t>
  </si>
  <si>
    <t xml:space="preserve">21714016186	</t>
  </si>
  <si>
    <t>[哥打巴鲁]宜必思尚品哥打巴鲁酒店(ibis Styles Kota Bharu)(80332607)</t>
  </si>
  <si>
    <t>Musa/Azan Huzzaie</t>
  </si>
  <si>
    <t xml:space="preserve">2776577	</t>
  </si>
  <si>
    <t xml:space="preserve">21714325846	</t>
  </si>
  <si>
    <t>[柏立]曼彻斯特贝里乡村酒店(Village Hotel Manchester Bury)(89919726)</t>
  </si>
  <si>
    <t>俱乐部客房（免费健身房和游泳池通道）&lt;2人入住&gt;&lt;不退款&gt;</t>
  </si>
  <si>
    <t>Smiley /Jasmin</t>
  </si>
  <si>
    <t xml:space="preserve">2776638	</t>
  </si>
  <si>
    <t xml:space="preserve">119660863	</t>
  </si>
  <si>
    <t xml:space="preserve">21714462260	</t>
  </si>
  <si>
    <t>[纳空沙旺]贝弗利山公园酒店(Beverly Hill Park Hotel)(95388416)</t>
  </si>
  <si>
    <t>豪华间&lt;2人入住&gt;&lt;不退款&gt;</t>
  </si>
  <si>
    <t>Zhou/Yang,Gal/Hongpo</t>
  </si>
  <si>
    <t xml:space="preserve">2776684	</t>
  </si>
  <si>
    <t xml:space="preserve">1068940729	</t>
  </si>
  <si>
    <t xml:space="preserve">21714452983	</t>
  </si>
  <si>
    <t>[艾因]杰贝尔哈菲特美居大酒店(Mercure Grand Jebel Hafeet Al Ain Hotel)(55451951)</t>
  </si>
  <si>
    <t>池畔高级双人房&lt;2人入住&gt;&lt;不退款&gt;</t>
  </si>
  <si>
    <t>SHAIKH/MOHAMMED QASIM</t>
  </si>
  <si>
    <t xml:space="preserve">2776686	</t>
  </si>
  <si>
    <t>，</t>
  </si>
  <si>
    <t>104418 HKD</t>
  </si>
  <si>
    <t>A221108110520481</t>
  </si>
  <si>
    <t>A221108110600481</t>
  </si>
  <si>
    <t>总计：104418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</si>
  <si>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</si>
  <si>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</si>
  <si>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</si>
  <si>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</si>
  <si>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</si>
  <si>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</si>
  <si>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</si>
  <si>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</si>
  <si>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</si>
  <si>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</si>
  <si>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</si>
  <si>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</si>
  <si>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</si>
  <si>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</si>
  <si>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</si>
  <si>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</si>
  <si>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</si>
  <si>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</si>
  <si>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</si>
  <si>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2022-11-04</t>
  </si>
  <si>
    <t>2776686</t>
  </si>
  <si>
    <t>杰贝尔哈菲特美居大酒店</t>
  </si>
  <si>
    <t>SHAIKH MOHAMMED QASIM</t>
  </si>
  <si>
    <t>2022-11-05</t>
  </si>
  <si>
    <t>退房日周结</t>
  </si>
  <si>
    <t>1381.37</t>
  </si>
  <si>
    <t>1482.00</t>
  </si>
  <si>
    <t>0</t>
  </si>
  <si>
    <t>0.00</t>
  </si>
  <si>
    <t>携程汇智国际直连</t>
  </si>
  <si>
    <t>925</t>
  </si>
  <si>
    <t>2022-11-04 22:12:19</t>
  </si>
  <si>
    <t>否</t>
  </si>
  <si>
    <t>汇智国际旅游发展有限公司</t>
  </si>
  <si>
    <t>直连</t>
  </si>
  <si>
    <t>阿拉伯联合酋长国</t>
  </si>
  <si>
    <t>2776684</t>
  </si>
  <si>
    <t>比佛利山公园酒店</t>
  </si>
  <si>
    <t>Zhou Yang,Gal Hongpo</t>
  </si>
  <si>
    <t>195.74</t>
  </si>
  <si>
    <t>210.00</t>
  </si>
  <si>
    <t>2022-11-04 22:11:38</t>
  </si>
  <si>
    <t>泰国</t>
  </si>
  <si>
    <t>2776638</t>
  </si>
  <si>
    <t>曼彻斯特伯里乡村酒店</t>
  </si>
  <si>
    <t>Smiley Jasmin</t>
  </si>
  <si>
    <t>834.23</t>
  </si>
  <si>
    <t>895.00</t>
  </si>
  <si>
    <t>2022-11-04 21:59:51</t>
  </si>
  <si>
    <t>英国</t>
  </si>
  <si>
    <t>2776577</t>
  </si>
  <si>
    <t>宜必思尚品哥打巴鲁酒店</t>
  </si>
  <si>
    <t>Musa Azan Huzzaie</t>
  </si>
  <si>
    <t>304.80</t>
  </si>
  <si>
    <t>327.00</t>
  </si>
  <si>
    <t>2022-11-04 21:24:34</t>
  </si>
  <si>
    <t>马来西亚</t>
  </si>
  <si>
    <t>2776574</t>
  </si>
  <si>
    <t>阿斯顿外南梦酒店及会议中心</t>
  </si>
  <si>
    <t>MAISAROH HERLINA</t>
  </si>
  <si>
    <t>241.41</t>
  </si>
  <si>
    <t>259.00</t>
  </si>
  <si>
    <t>2022-11-04 21:23:00</t>
  </si>
  <si>
    <t>印度尼西亚</t>
  </si>
  <si>
    <t>2776490</t>
  </si>
  <si>
    <t>巴厘岛圣丹柏莎探索酒店</t>
  </si>
  <si>
    <t>DONNY DOMINIQ</t>
  </si>
  <si>
    <t>149.14</t>
  </si>
  <si>
    <t>160.00</t>
  </si>
  <si>
    <t>2022-11-04 20:53:21</t>
  </si>
  <si>
    <t>2776436</t>
  </si>
  <si>
    <t>槟城拉亚酒店</t>
  </si>
  <si>
    <t>BINTISYEDMOHDFAMY SHARIFAH HANISAH</t>
  </si>
  <si>
    <t>298.27</t>
  </si>
  <si>
    <t>320.00</t>
  </si>
  <si>
    <t>2022-11-04 20:34:13</t>
  </si>
  <si>
    <t>2776270</t>
  </si>
  <si>
    <t>索莫别墅酒店</t>
  </si>
  <si>
    <t>SHOOMMUANGPAK AKRAWIT</t>
  </si>
  <si>
    <t>239.55</t>
  </si>
  <si>
    <t>257.00</t>
  </si>
  <si>
    <t>2022-11-04 19:34:20</t>
  </si>
  <si>
    <t>2776077</t>
  </si>
  <si>
    <t>迪拜莱佛士酒店</t>
  </si>
  <si>
    <t>hayat farah abdulqader</t>
  </si>
  <si>
    <t>2247.29</t>
  </si>
  <si>
    <t>2411.00</t>
  </si>
  <si>
    <t>2022-11-04 18:14:02</t>
  </si>
  <si>
    <t>2776050</t>
  </si>
  <si>
    <t>波琴阿克拉城市生活</t>
  </si>
  <si>
    <t>Dreier Mike</t>
  </si>
  <si>
    <t>594.68</t>
  </si>
  <si>
    <t>638.00</t>
  </si>
  <si>
    <t>2022-11-04 18:02:25</t>
  </si>
  <si>
    <t>德国</t>
  </si>
  <si>
    <t>2776047</t>
  </si>
  <si>
    <t>北安普顿镇中央丽柏酒店</t>
  </si>
  <si>
    <t>LANGER LUKE</t>
  </si>
  <si>
    <t>536.89</t>
  </si>
  <si>
    <t>576.00</t>
  </si>
  <si>
    <t>2022-11-04 17:54:53</t>
  </si>
  <si>
    <t>2775928</t>
  </si>
  <si>
    <t>隆披尼公园品尼高酒店</t>
  </si>
  <si>
    <t>BOONYING VIRAPORN</t>
  </si>
  <si>
    <t>184.56</t>
  </si>
  <si>
    <t>198.00</t>
  </si>
  <si>
    <t>2022-11-04 16:48:35</t>
  </si>
  <si>
    <t>2775893</t>
  </si>
  <si>
    <t>阿斯顿贝尔维尤达拉姆电台</t>
  </si>
  <si>
    <t>SOEHARDJO Wisnu</t>
  </si>
  <si>
    <t>315.98</t>
  </si>
  <si>
    <t>339.00</t>
  </si>
  <si>
    <t>2022-11-04 16:30:12</t>
  </si>
  <si>
    <t>2775786</t>
  </si>
  <si>
    <t>阿布扎比雅乐轩酒店</t>
  </si>
  <si>
    <t>YASIN AHMED</t>
  </si>
  <si>
    <t>459.53</t>
  </si>
  <si>
    <t>493.00</t>
  </si>
  <si>
    <t>2022-11-04 15:43:06</t>
  </si>
  <si>
    <t>2775782</t>
  </si>
  <si>
    <t>巨港最爱酒店</t>
  </si>
  <si>
    <t>ADAM DEDE</t>
  </si>
  <si>
    <t>244.21</t>
  </si>
  <si>
    <t>262.00</t>
  </si>
  <si>
    <t>2022-11-04 15:42:36</t>
  </si>
  <si>
    <t>2775738</t>
  </si>
  <si>
    <t>塔西克马拉雅法维酒店</t>
  </si>
  <si>
    <t>PRIATNA DICKY</t>
  </si>
  <si>
    <t>172.44</t>
  </si>
  <si>
    <t>185.00</t>
  </si>
  <si>
    <t>2022-11-04 15:23:25</t>
  </si>
  <si>
    <t>2775721</t>
  </si>
  <si>
    <t>阿德里安酒店</t>
  </si>
  <si>
    <t>NAVA ADRIAN</t>
  </si>
  <si>
    <t>438.09</t>
  </si>
  <si>
    <t>470.00</t>
  </si>
  <si>
    <t>2022-11-04 15:21:49</t>
  </si>
  <si>
    <t>美国</t>
  </si>
  <si>
    <t>2775522</t>
  </si>
  <si>
    <t>拉古纳酒店</t>
  </si>
  <si>
    <t>CHITSA EUSTACE</t>
  </si>
  <si>
    <t>305.73</t>
  </si>
  <si>
    <t>328.00</t>
  </si>
  <si>
    <t>2022-11-04 13:27:47</t>
  </si>
  <si>
    <t>2775354</t>
  </si>
  <si>
    <t>Injap Tower Hotel (Multiple-Use Hotel)</t>
  </si>
  <si>
    <t>JOLIGON ALKIN,MAMARIL GERALD</t>
  </si>
  <si>
    <t>208.79</t>
  </si>
  <si>
    <t>224.00</t>
  </si>
  <si>
    <t>--</t>
  </si>
  <si>
    <t>直采</t>
  </si>
  <si>
    <t>菲律宾</t>
  </si>
  <si>
    <t>2775120</t>
  </si>
  <si>
    <t>敖查龙别墅度假村酒店(SHA Extra Plus)</t>
  </si>
  <si>
    <t>BOGATYREVA ELENA</t>
  </si>
  <si>
    <t>189.22</t>
  </si>
  <si>
    <t>203.00</t>
  </si>
  <si>
    <t>2022-11-04 09:57:07</t>
  </si>
  <si>
    <t>2774873</t>
  </si>
  <si>
    <t>宿务探索酒店</t>
  </si>
  <si>
    <t>ALSABI SABIWALEED</t>
  </si>
  <si>
    <t>311.32</t>
  </si>
  <si>
    <t>334.00</t>
  </si>
  <si>
    <t>2022-11-04 04:29:34</t>
  </si>
  <si>
    <t>2774851</t>
  </si>
  <si>
    <t>斯图加特机场展览中心温德姆酒店</t>
  </si>
  <si>
    <t>Malewicz Aleksandra weronika</t>
  </si>
  <si>
    <t>607.73</t>
  </si>
  <si>
    <t>652.00</t>
  </si>
  <si>
    <t>2022-11-04 03:28:18</t>
  </si>
  <si>
    <t>2774716</t>
  </si>
  <si>
    <t>曼谷京华大酒店 (SHA Plus+)</t>
  </si>
  <si>
    <t>SI SHANGXI</t>
  </si>
  <si>
    <t>293.08</t>
  </si>
  <si>
    <t>315.00</t>
  </si>
  <si>
    <t>2022-11-04 00:20:36</t>
  </si>
  <si>
    <t>2774713</t>
  </si>
  <si>
    <t>Han Jaesuk</t>
  </si>
  <si>
    <t>458.69</t>
  </si>
  <si>
    <t>2022-11-04 00:15:04</t>
  </si>
  <si>
    <t>2022-11-03</t>
  </si>
  <si>
    <t>2774690</t>
  </si>
  <si>
    <t>雅加达卡萨布兰卡温德姆酒店</t>
  </si>
  <si>
    <t>COLLINS ALAN</t>
  </si>
  <si>
    <t>373.09</t>
  </si>
  <si>
    <t>401.00</t>
  </si>
  <si>
    <t>2022-11-03 23:52:41</t>
  </si>
  <si>
    <t>2774281</t>
  </si>
  <si>
    <t>皇家阿尔比恩布赖顿酒店</t>
  </si>
  <si>
    <t>Prior Charlie</t>
  </si>
  <si>
    <t>890.39</t>
  </si>
  <si>
    <t>957.00</t>
  </si>
  <si>
    <t>2022-11-03 19:49:55</t>
  </si>
  <si>
    <t>2773582</t>
  </si>
  <si>
    <t>洛伊斯塔纳峡谷度假酒店</t>
  </si>
  <si>
    <t>Herzog Kathleen</t>
  </si>
  <si>
    <t>4155.17</t>
  </si>
  <si>
    <t>4466.00</t>
  </si>
  <si>
    <t>2022-11-03 13:28:33</t>
  </si>
  <si>
    <t>2773415</t>
  </si>
  <si>
    <t>犹若泰尔佩德罗吉尔酒店</t>
  </si>
  <si>
    <t>PARK YOUNGJOON</t>
  </si>
  <si>
    <t>174.92</t>
  </si>
  <si>
    <t>188.00</t>
  </si>
  <si>
    <t>2022-11-03 11:43:24</t>
  </si>
  <si>
    <t>2773216</t>
  </si>
  <si>
    <t>关丹勒捷尼酒店</t>
  </si>
  <si>
    <t>KLINGENHAGEN KAI</t>
  </si>
  <si>
    <t>628.95</t>
  </si>
  <si>
    <t>676.00</t>
  </si>
  <si>
    <t>2022-11-03 09:58:46</t>
  </si>
  <si>
    <t>21687031608,</t>
  </si>
  <si>
    <t>2022-11-02</t>
  </si>
  <si>
    <t>2771800</t>
  </si>
  <si>
    <t>大阿斯顿格罗夫套房酒店</t>
  </si>
  <si>
    <t>CHRISTOPHER ANTUSIAS</t>
  </si>
  <si>
    <t>RMB</t>
  </si>
  <si>
    <t>2022-11-02 14:50:31</t>
  </si>
  <si>
    <t>2771443</t>
  </si>
  <si>
    <t>卢克索酒店</t>
  </si>
  <si>
    <t>TAERATTANACHAI NONTAWAT</t>
  </si>
  <si>
    <t>1891.24</t>
  </si>
  <si>
    <t>2036.00</t>
  </si>
  <si>
    <t>2022-11-02 11:47:09</t>
  </si>
  <si>
    <t>2771014</t>
  </si>
  <si>
    <t>ABDUL RAZAK SYAMSUL EZUWAN</t>
  </si>
  <si>
    <t>630.72</t>
  </si>
  <si>
    <t>679.00</t>
  </si>
  <si>
    <t>2022-11-02 06:48:36</t>
  </si>
  <si>
    <t>2770984</t>
  </si>
  <si>
    <t>CAO GUANZHONG</t>
  </si>
  <si>
    <t>1157.41</t>
  </si>
  <si>
    <t>1246.00</t>
  </si>
  <si>
    <t>2022-11-02 05:11:11</t>
  </si>
  <si>
    <t>2770848</t>
  </si>
  <si>
    <t>KIM SREYDA,UNG LYLY,KONG RATHANAK</t>
  </si>
  <si>
    <t>411.99</t>
  </si>
  <si>
    <t>442.00</t>
  </si>
  <si>
    <t>2022-11-02 00:25:20</t>
  </si>
  <si>
    <t>2022-11-01</t>
  </si>
  <si>
    <t>2770734</t>
  </si>
  <si>
    <t>339.28</t>
  </si>
  <si>
    <t>364.00</t>
  </si>
  <si>
    <t>2022-11-01 23:12:12</t>
  </si>
  <si>
    <t>2770171</t>
  </si>
  <si>
    <t>芭东艾希莉高地酒店公寓 (SHA Extra Plus)</t>
  </si>
  <si>
    <t>CHIAMCHAI NATTHAPONG</t>
  </si>
  <si>
    <t>548.07</t>
  </si>
  <si>
    <t>588.00</t>
  </si>
  <si>
    <t>2022-11-02 16:20:34</t>
  </si>
  <si>
    <t>2769391</t>
  </si>
  <si>
    <t>槟城宾乐雅饭店</t>
  </si>
  <si>
    <t>SUHAIMI NUR HANIS SABRINA</t>
  </si>
  <si>
    <t>766.19</t>
  </si>
  <si>
    <t>822.00</t>
  </si>
  <si>
    <t>2022-11-01 12:05:48</t>
  </si>
  <si>
    <t>2022-10-31</t>
  </si>
  <si>
    <t>2768940</t>
  </si>
  <si>
    <t>首尔三井酒店</t>
  </si>
  <si>
    <t>LEE KANGWON</t>
  </si>
  <si>
    <t>655.54</t>
  </si>
  <si>
    <t>708.00</t>
  </si>
  <si>
    <t>2022-11-01 08:17:32</t>
  </si>
  <si>
    <t>韩国</t>
  </si>
  <si>
    <t>2767640</t>
  </si>
  <si>
    <t>瑞雅婆罗洲三马林达酒店</t>
  </si>
  <si>
    <t>you guoqian</t>
  </si>
  <si>
    <t>470.36</t>
  </si>
  <si>
    <t>508.00</t>
  </si>
  <si>
    <t>2022-10-31 07:55:00</t>
  </si>
  <si>
    <t>2767547</t>
  </si>
  <si>
    <t>普吉岛海滨酒店(SHA Certified)</t>
  </si>
  <si>
    <t>KHEERIN PANNAROSE</t>
  </si>
  <si>
    <t>336.10</t>
  </si>
  <si>
    <t>363.00</t>
  </si>
  <si>
    <t>2022-10-31 03:55:04</t>
  </si>
  <si>
    <t>2022-10-30</t>
  </si>
  <si>
    <t>2766994</t>
  </si>
  <si>
    <t>白堡酒店</t>
  </si>
  <si>
    <t>TSAHIRO ABOUBACAR MAHAMADOU MOUSTAPHA</t>
  </si>
  <si>
    <t>1986.98</t>
  </si>
  <si>
    <t>2146.00</t>
  </si>
  <si>
    <t>2022-10-30 18:41:25</t>
  </si>
  <si>
    <t>2766871</t>
  </si>
  <si>
    <t>吉隆坡帝皇精品酒店</t>
  </si>
  <si>
    <t>MOHAMAD DAUD AZIZAH</t>
  </si>
  <si>
    <t>262.96</t>
  </si>
  <si>
    <t>284.00</t>
  </si>
  <si>
    <t>2022-10-30 17:05:35</t>
  </si>
  <si>
    <t>2766623</t>
  </si>
  <si>
    <t>歌西亚塔楼酒店</t>
  </si>
  <si>
    <t>Enqvist Johan</t>
  </si>
  <si>
    <t>1485.14</t>
  </si>
  <si>
    <t>1604.00</t>
  </si>
  <si>
    <t>2022-10-30 14:21:42</t>
  </si>
  <si>
    <t>瑞典</t>
  </si>
  <si>
    <t>2766472</t>
  </si>
  <si>
    <t>普吉艾希莉焦点酒店</t>
  </si>
  <si>
    <t>Taibani Ashraf,Taibani Ashraf</t>
  </si>
  <si>
    <t>364.80</t>
  </si>
  <si>
    <t>394.00</t>
  </si>
  <si>
    <t>2022-10-31 13:58:19</t>
  </si>
  <si>
    <t>2766154</t>
  </si>
  <si>
    <t>巴塞罗危地马拉城酒店</t>
  </si>
  <si>
    <t>langlois thierry</t>
  </si>
  <si>
    <t>484.25</t>
  </si>
  <si>
    <t>523.00</t>
  </si>
  <si>
    <t>2022-10-30 06:58:14</t>
  </si>
  <si>
    <t>危地马拉</t>
  </si>
  <si>
    <t>2766108</t>
  </si>
  <si>
    <t>苏丹洞穴套房酒店</t>
  </si>
  <si>
    <t>Gupta Gaytri</t>
  </si>
  <si>
    <t>1150.89</t>
  </si>
  <si>
    <t>1243.00</t>
  </si>
  <si>
    <t>2022-10-30 05:00:18</t>
  </si>
  <si>
    <t>土耳其</t>
  </si>
  <si>
    <t>2022-10-29</t>
  </si>
  <si>
    <t>2764759</t>
  </si>
  <si>
    <t>新加坡港湾彩鸿酒店 (Staycation Approved)</t>
  </si>
  <si>
    <t>DAVIS MARKUS</t>
  </si>
  <si>
    <t>2924.92</t>
  </si>
  <si>
    <t>3159.00</t>
  </si>
  <si>
    <t>2022-10-29 09:22:02</t>
  </si>
  <si>
    <t>新加坡</t>
  </si>
  <si>
    <t>2775778</t>
  </si>
  <si>
    <t>雪兰莪士拉央美居酒店</t>
  </si>
  <si>
    <t>Wu Caiyan</t>
  </si>
  <si>
    <t>278.70</t>
  </si>
  <si>
    <t>299.00</t>
  </si>
  <si>
    <t>2022-11-04 15:41:31</t>
  </si>
  <si>
    <t>2022-10-28</t>
  </si>
  <si>
    <t>2764076</t>
  </si>
  <si>
    <t>梭罗巴鲁最爱酒店</t>
  </si>
  <si>
    <t>AUFA MUHAMMAD</t>
  </si>
  <si>
    <t>125.49</t>
  </si>
  <si>
    <t>136.00</t>
  </si>
  <si>
    <t>2022-10-28 20:39:57</t>
  </si>
  <si>
    <t>2762801</t>
  </si>
  <si>
    <t>韦瑟比哈罗盖特戴斯酒店</t>
  </si>
  <si>
    <t>Harris George</t>
  </si>
  <si>
    <t>432.75</t>
  </si>
  <si>
    <t>469.00</t>
  </si>
  <si>
    <t>2022-10-28 03:28:58</t>
  </si>
  <si>
    <t>2022-10-27</t>
  </si>
  <si>
    <t>2762438</t>
  </si>
  <si>
    <t>海港酒店</t>
  </si>
  <si>
    <t>JUNG EUNHA</t>
  </si>
  <si>
    <t>279.41</t>
  </si>
  <si>
    <t>305.00</t>
  </si>
  <si>
    <t>2022-10-27 21:34:53</t>
  </si>
  <si>
    <t>2762309</t>
  </si>
  <si>
    <t>釜山西面托优克酒店</t>
  </si>
  <si>
    <t>KIM JIWON</t>
  </si>
  <si>
    <t>341.71</t>
  </si>
  <si>
    <t>373.00</t>
  </si>
  <si>
    <t>2022-10-27 20:00:15</t>
  </si>
  <si>
    <t>2761345</t>
  </si>
  <si>
    <t>公园大道罗切斯特酒店 (SG Clean)</t>
  </si>
  <si>
    <t>CHING MEI SHU</t>
  </si>
  <si>
    <t>869.38</t>
  </si>
  <si>
    <t>949.00</t>
  </si>
  <si>
    <t>2022-10-27 01:40:12</t>
  </si>
  <si>
    <t>2022-10-26</t>
  </si>
  <si>
    <t>2760533</t>
  </si>
  <si>
    <t>皇家帕赛格拉西亚酒店</t>
  </si>
  <si>
    <t>Hernandez Leon Narciso Enrique</t>
  </si>
  <si>
    <t>2234.14</t>
  </si>
  <si>
    <t>2408.00</t>
  </si>
  <si>
    <t>2022-10-26 16:14:50</t>
  </si>
  <si>
    <t>西班牙</t>
  </si>
  <si>
    <t>2022-10-25</t>
  </si>
  <si>
    <t>2758735</t>
  </si>
  <si>
    <t>曼谷察殿恩博利豪华酒店</t>
  </si>
  <si>
    <t>Kumar Sutendra,Kumar Sutendra</t>
  </si>
  <si>
    <t>5564.13</t>
  </si>
  <si>
    <t>6001.00</t>
  </si>
  <si>
    <t>2022-10-25 14:20:49</t>
  </si>
  <si>
    <t>2758266</t>
  </si>
  <si>
    <t>温莎芭拉酒店</t>
  </si>
  <si>
    <t>ANDERSON CORDEIRO</t>
  </si>
  <si>
    <t>873.42</t>
  </si>
  <si>
    <t>942.00</t>
  </si>
  <si>
    <t>2022-10-25 09:19:31</t>
  </si>
  <si>
    <t>巴西</t>
  </si>
  <si>
    <t>2022-10-24</t>
  </si>
  <si>
    <t>2756381</t>
  </si>
  <si>
    <t>卡利南喝普鲁斯尊贵酒店</t>
  </si>
  <si>
    <t>Souto Silva Pinto Daniel</t>
  </si>
  <si>
    <t>372.89</t>
  </si>
  <si>
    <t>404.00</t>
  </si>
  <si>
    <t>2022-10-24 00:29:22</t>
  </si>
  <si>
    <t>2022-10-23</t>
  </si>
  <si>
    <t>2755905</t>
  </si>
  <si>
    <t>巴黎中心蒙帕纳斯火车站诺富特酒店</t>
  </si>
  <si>
    <t>YANG HWA SUN</t>
  </si>
  <si>
    <t>1607.87</t>
  </si>
  <si>
    <t>1742.00</t>
  </si>
  <si>
    <t>2022-10-23 17:10:53</t>
  </si>
  <si>
    <t>法国</t>
  </si>
  <si>
    <t>2755193</t>
  </si>
  <si>
    <t>温尼伯维多利亚旅馆酒店及会议中心</t>
  </si>
  <si>
    <t>Grawberger Clayton Thomas</t>
  </si>
  <si>
    <t>1197.13</t>
  </si>
  <si>
    <t>1297.00</t>
  </si>
  <si>
    <t>2022-10-23 06:01:48</t>
  </si>
  <si>
    <t>加拿大</t>
  </si>
  <si>
    <t>2022-10-22</t>
  </si>
  <si>
    <t>2754753</t>
  </si>
  <si>
    <t>太平洋码头酒店</t>
  </si>
  <si>
    <t>Sawyer Stephanie</t>
  </si>
  <si>
    <t>1029.03</t>
  </si>
  <si>
    <t>1115.00</t>
  </si>
  <si>
    <t>2022-10-22 21:11:00</t>
  </si>
  <si>
    <t>2022-10-21</t>
  </si>
  <si>
    <t>2752370</t>
  </si>
  <si>
    <t>诺富特圣保罗莫伦比酒店</t>
  </si>
  <si>
    <t>GOO BOON SENG</t>
  </si>
  <si>
    <t>1068.36</t>
  </si>
  <si>
    <t>1160.00</t>
  </si>
  <si>
    <t>2022-10-21 16:34:28</t>
  </si>
  <si>
    <t>2751430</t>
  </si>
  <si>
    <t>多伦多机场皮尔逊会议酒店</t>
  </si>
  <si>
    <t>Arcos Cabrera David</t>
  </si>
  <si>
    <t>4268.84</t>
  </si>
  <si>
    <t>4635.00</t>
  </si>
  <si>
    <t>2022-10-21 07:39:22</t>
  </si>
  <si>
    <t>2022-10-20</t>
  </si>
  <si>
    <t>2750195</t>
  </si>
  <si>
    <t>曼谷香格里拉大酒店</t>
  </si>
  <si>
    <t>CHO JUNGEUN,KO GUISOON</t>
  </si>
  <si>
    <t>1123.85</t>
  </si>
  <si>
    <t>1218.00</t>
  </si>
  <si>
    <t>2022-10-20 15:31:29</t>
  </si>
  <si>
    <t>2022-10-18</t>
  </si>
  <si>
    <t>2747300</t>
  </si>
  <si>
    <t>新加坡怡阁大酒店，良木园酒店集团成员 (Staycation Approved)</t>
  </si>
  <si>
    <t>WIDJAJA LISA,PURNOMO ADRI</t>
  </si>
  <si>
    <t>3210.51</t>
  </si>
  <si>
    <t>3495.00</t>
  </si>
  <si>
    <t>2022-10-18 23:49:36</t>
  </si>
  <si>
    <t>2022-10-17</t>
  </si>
  <si>
    <t>2744074</t>
  </si>
  <si>
    <t>大峡谷广场酒店</t>
  </si>
  <si>
    <t>McHaffie Amber</t>
  </si>
  <si>
    <t>2111.86</t>
  </si>
  <si>
    <t>2300.00</t>
  </si>
  <si>
    <t>460.00</t>
  </si>
  <si>
    <t>-1840</t>
  </si>
  <si>
    <t>-1689</t>
  </si>
  <si>
    <t>2022-10-17 10:33:46</t>
  </si>
  <si>
    <t>2022-10-14</t>
  </si>
  <si>
    <t>2739572</t>
  </si>
  <si>
    <t>巴厘岛库塔美居酒店</t>
  </si>
  <si>
    <t>Pawar Ajit Arun,Tayson April Gin Ramos</t>
  </si>
  <si>
    <t>13570.51</t>
  </si>
  <si>
    <t>14823.06</t>
  </si>
  <si>
    <t>2022-10-14 13:59:29</t>
  </si>
  <si>
    <t>2022-10-12</t>
  </si>
  <si>
    <t>2736184</t>
  </si>
  <si>
    <t>迪拜地标大酒店</t>
  </si>
  <si>
    <t>JIANG TIANCAI</t>
  </si>
  <si>
    <t>2080.71</t>
  </si>
  <si>
    <t>2274.00</t>
  </si>
  <si>
    <t>2022-10-12 12:50:47</t>
  </si>
  <si>
    <t>2735735</t>
  </si>
  <si>
    <t>howard perry vincent</t>
  </si>
  <si>
    <t>2256.39</t>
  </si>
  <si>
    <t>2466.00</t>
  </si>
  <si>
    <t>2022-10-12 03:17:30</t>
  </si>
  <si>
    <t>2022-10-10</t>
  </si>
  <si>
    <t>2733050</t>
  </si>
  <si>
    <t>新保利斯塔舒适酒店</t>
  </si>
  <si>
    <t>Schulz Filho Edson Carlos</t>
  </si>
  <si>
    <t>1397.72</t>
  </si>
  <si>
    <t>1539.00</t>
  </si>
  <si>
    <t>2022-10-10 12:33:13</t>
  </si>
  <si>
    <t>2732891</t>
  </si>
  <si>
    <t>681.15</t>
  </si>
  <si>
    <t>750.00</t>
  </si>
  <si>
    <t>2022-10-10 09:48:50</t>
  </si>
  <si>
    <t>2022-10-07</t>
  </si>
  <si>
    <t>2728916</t>
  </si>
  <si>
    <t>R马尔温泉度假酒店</t>
  </si>
  <si>
    <t>FALKUSHAN EDWARD</t>
  </si>
  <si>
    <t>185.19</t>
  </si>
  <si>
    <t>204.00</t>
  </si>
  <si>
    <t>2022-10-07 16:46:58</t>
  </si>
  <si>
    <t>2732740</t>
  </si>
  <si>
    <t>查马丁一号酒店</t>
  </si>
  <si>
    <t>INSUA ANGEL</t>
  </si>
  <si>
    <t>2010.75</t>
  </si>
  <si>
    <t>2214.00</t>
  </si>
  <si>
    <t>2022-10-10 05:26:02</t>
  </si>
  <si>
    <t>2022-10-06</t>
  </si>
  <si>
    <t>2726923</t>
  </si>
  <si>
    <t>爱密蒂亚维塔斯酒店</t>
  </si>
  <si>
    <t>Zhou Wei</t>
  </si>
  <si>
    <t>399.34</t>
  </si>
  <si>
    <t>440.00</t>
  </si>
  <si>
    <t>2022-10-06 03:39:15</t>
  </si>
  <si>
    <t>2022-09-30</t>
  </si>
  <si>
    <t>2717637</t>
  </si>
  <si>
    <t>萨尔茨堡阿梅迪亚艺术贝斯特韦斯特优质酒店</t>
  </si>
  <si>
    <t>Bandorcar Ramchandra Soguna,Bandorcar Ramchandra Soguna</t>
  </si>
  <si>
    <t>1041.04</t>
  </si>
  <si>
    <t>1144.00</t>
  </si>
  <si>
    <t>2022-09-30 17:05:30</t>
  </si>
  <si>
    <t>奥地利</t>
  </si>
  <si>
    <t>2022-10-08</t>
  </si>
  <si>
    <t>2730098</t>
  </si>
  <si>
    <t>布里克尔 AKA 酒店</t>
  </si>
  <si>
    <t>Cooper Marilyn,Cooper Peter</t>
  </si>
  <si>
    <t>3769.19</t>
  </si>
  <si>
    <t>4152.00</t>
  </si>
  <si>
    <t>2022-10-08 01:31:42</t>
  </si>
  <si>
    <t>2022-09-14</t>
  </si>
  <si>
    <t>2691022</t>
  </si>
  <si>
    <t>曼谷素坤逸卡尔顿酒店 (SHA Plus+)</t>
  </si>
  <si>
    <t>Tang wing on</t>
  </si>
  <si>
    <t>4547.12</t>
  </si>
  <si>
    <t>5112.00</t>
  </si>
  <si>
    <t>2022-09-16 10:41:25</t>
  </si>
  <si>
    <t>2690997</t>
  </si>
  <si>
    <t>M Ali idris</t>
  </si>
  <si>
    <t>5393.93</t>
  </si>
  <si>
    <t>6064.00</t>
  </si>
  <si>
    <t>2022-09-16 10:40:08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</si>
</sst>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44864</v>
      </c>
      <c r="G2" s="6">
        <v>44870</v>
      </c>
      <c r="H2" s="4">
        <v>1</v>
      </c>
      <c r="I2" s="4">
        <v>6</v>
      </c>
      <c r="J2" s="4">
        <v>6</v>
      </c>
      <c r="K2" s="4" t="s">
        <v>30</v>
      </c>
      <c r="L2" s="4">
        <v>6064</v>
      </c>
      <c r="M2" s="4">
        <v>6064</v>
      </c>
      <c r="N2" s="4" t="s">
        <v>31</v>
      </c>
      <c r="O2" s="4" t="s">
        <v>32</v>
      </c>
      <c r="P2" s="4" t="s">
        <v>33</v>
      </c>
      <c r="Q2" s="4">
        <v>0</v>
      </c>
      <c r="R2" s="7">
        <v>44818</v>
      </c>
      <c r="S2" s="6">
        <v>44873</v>
      </c>
      <c r="T2" s="4" t="s">
        <v>34</v>
      </c>
      <c r="U2" s="4">
        <v>6064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44865</v>
      </c>
      <c r="G3" s="6">
        <v>44870</v>
      </c>
      <c r="H3" s="4">
        <v>1</v>
      </c>
      <c r="I3" s="4">
        <v>5</v>
      </c>
      <c r="J3" s="4">
        <v>5</v>
      </c>
      <c r="K3" s="4" t="s">
        <v>30</v>
      </c>
      <c r="L3" s="4">
        <v>5112</v>
      </c>
      <c r="M3" s="4">
        <v>5112</v>
      </c>
      <c r="N3" s="4" t="s">
        <v>38</v>
      </c>
      <c r="O3" s="4" t="s">
        <v>32</v>
      </c>
      <c r="P3" s="4" t="s">
        <v>33</v>
      </c>
      <c r="Q3" s="4">
        <v>0</v>
      </c>
      <c r="R3" s="7">
        <v>44818</v>
      </c>
      <c r="S3" s="6">
        <v>44873</v>
      </c>
      <c r="T3" s="4" t="s">
        <v>34</v>
      </c>
      <c r="U3" s="4">
        <v>5112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44868</v>
      </c>
      <c r="G4" s="6">
        <v>44870</v>
      </c>
      <c r="H4" s="4">
        <v>1</v>
      </c>
      <c r="I4" s="4">
        <v>2</v>
      </c>
      <c r="J4" s="4">
        <v>2</v>
      </c>
      <c r="K4" s="4" t="s">
        <v>30</v>
      </c>
      <c r="L4" s="4">
        <v>1144</v>
      </c>
      <c r="M4" s="4">
        <v>1144</v>
      </c>
      <c r="N4" s="4" t="s">
        <v>43</v>
      </c>
      <c r="O4" s="4" t="s">
        <v>32</v>
      </c>
      <c r="P4" s="4" t="s">
        <v>33</v>
      </c>
      <c r="Q4" s="4">
        <v>0</v>
      </c>
      <c r="R4" s="7">
        <v>44834</v>
      </c>
      <c r="S4" s="6">
        <v>44873</v>
      </c>
      <c r="T4" s="4" t="s">
        <v>34</v>
      </c>
      <c r="U4" s="4">
        <v>1144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44869</v>
      </c>
      <c r="G5" s="6">
        <v>44870</v>
      </c>
      <c r="H5" s="4">
        <v>1</v>
      </c>
      <c r="I5" s="4">
        <v>1</v>
      </c>
      <c r="J5" s="4">
        <v>1</v>
      </c>
      <c r="K5" s="4" t="s">
        <v>30</v>
      </c>
      <c r="L5" s="4">
        <v>440</v>
      </c>
      <c r="M5" s="4">
        <v>440</v>
      </c>
      <c r="N5" s="4" t="s">
        <v>47</v>
      </c>
      <c r="O5" s="4" t="s">
        <v>32</v>
      </c>
      <c r="P5" s="4" t="s">
        <v>33</v>
      </c>
      <c r="Q5" s="4">
        <v>0</v>
      </c>
      <c r="R5" s="7">
        <v>44840</v>
      </c>
      <c r="S5" s="6">
        <v>44873</v>
      </c>
      <c r="T5" s="4" t="s">
        <v>34</v>
      </c>
      <c r="U5" s="4">
        <v>440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44869</v>
      </c>
      <c r="G6" s="6">
        <v>44870</v>
      </c>
      <c r="H6" s="4">
        <v>1</v>
      </c>
      <c r="I6" s="4">
        <v>1</v>
      </c>
      <c r="J6" s="4">
        <v>1</v>
      </c>
      <c r="K6" s="4" t="s">
        <v>30</v>
      </c>
      <c r="L6" s="4">
        <v>204</v>
      </c>
      <c r="M6" s="4">
        <v>204</v>
      </c>
      <c r="N6" s="4" t="s">
        <v>52</v>
      </c>
      <c r="O6" s="4" t="s">
        <v>32</v>
      </c>
      <c r="P6" s="4" t="s">
        <v>33</v>
      </c>
      <c r="Q6" s="4">
        <v>0</v>
      </c>
      <c r="R6" s="7">
        <v>44841</v>
      </c>
      <c r="S6" s="6">
        <v>44873</v>
      </c>
      <c r="T6" s="4" t="s">
        <v>34</v>
      </c>
      <c r="U6" s="4">
        <v>204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44868</v>
      </c>
      <c r="G7" s="6">
        <v>44870</v>
      </c>
      <c r="H7" s="4">
        <v>1</v>
      </c>
      <c r="I7" s="4">
        <v>2</v>
      </c>
      <c r="J7" s="4">
        <v>2</v>
      </c>
      <c r="K7" s="4" t="s">
        <v>30</v>
      </c>
      <c r="L7" s="4">
        <v>4152</v>
      </c>
      <c r="M7" s="4">
        <v>4152</v>
      </c>
      <c r="N7" s="4" t="s">
        <v>57</v>
      </c>
      <c r="O7" s="4" t="s">
        <v>32</v>
      </c>
      <c r="P7" s="4" t="s">
        <v>33</v>
      </c>
      <c r="Q7" s="4">
        <v>0</v>
      </c>
      <c r="R7" s="7">
        <v>44842</v>
      </c>
      <c r="S7" s="6">
        <v>44873</v>
      </c>
      <c r="T7" s="4" t="s">
        <v>34</v>
      </c>
      <c r="U7" s="4">
        <v>4152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44867</v>
      </c>
      <c r="G8" s="6">
        <v>44870</v>
      </c>
      <c r="H8" s="4">
        <v>1</v>
      </c>
      <c r="I8" s="4">
        <v>3</v>
      </c>
      <c r="J8" s="4">
        <v>3</v>
      </c>
      <c r="K8" s="4" t="s">
        <v>30</v>
      </c>
      <c r="L8" s="4">
        <v>2214</v>
      </c>
      <c r="M8" s="4">
        <v>2214</v>
      </c>
      <c r="N8" s="4" t="s">
        <v>62</v>
      </c>
      <c r="O8" s="4" t="s">
        <v>32</v>
      </c>
      <c r="P8" s="4" t="s">
        <v>33</v>
      </c>
      <c r="Q8" s="4">
        <v>0</v>
      </c>
      <c r="R8" s="7">
        <v>44844</v>
      </c>
      <c r="S8" s="6">
        <v>44873</v>
      </c>
      <c r="T8" s="4" t="s">
        <v>34</v>
      </c>
      <c r="U8" s="4">
        <v>2214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44869</v>
      </c>
      <c r="G9" s="6">
        <v>44870</v>
      </c>
      <c r="H9" s="4">
        <v>2</v>
      </c>
      <c r="I9" s="4">
        <v>1</v>
      </c>
      <c r="J9" s="4">
        <v>2</v>
      </c>
      <c r="K9" s="4" t="s">
        <v>30</v>
      </c>
      <c r="L9" s="4">
        <v>750</v>
      </c>
      <c r="M9" s="4">
        <v>750</v>
      </c>
      <c r="N9" s="4" t="s">
        <v>66</v>
      </c>
      <c r="O9" s="4" t="s">
        <v>32</v>
      </c>
      <c r="P9" s="4" t="s">
        <v>33</v>
      </c>
      <c r="Q9" s="4">
        <v>0</v>
      </c>
      <c r="R9" s="7">
        <v>44844</v>
      </c>
      <c r="S9" s="6">
        <v>44873</v>
      </c>
      <c r="T9" s="4" t="s">
        <v>34</v>
      </c>
      <c r="U9" s="4">
        <v>750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44867</v>
      </c>
      <c r="G10" s="6">
        <v>44870</v>
      </c>
      <c r="H10" s="4">
        <v>1</v>
      </c>
      <c r="I10" s="4">
        <v>3</v>
      </c>
      <c r="J10" s="4">
        <v>3</v>
      </c>
      <c r="K10" s="4" t="s">
        <v>30</v>
      </c>
      <c r="L10" s="4">
        <v>1539</v>
      </c>
      <c r="M10" s="4">
        <v>1539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44844</v>
      </c>
      <c r="S10" s="6">
        <v>44873</v>
      </c>
      <c r="T10" s="4" t="s">
        <v>34</v>
      </c>
      <c r="U10" s="4">
        <v>1539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44868</v>
      </c>
      <c r="G11" s="6">
        <v>44870</v>
      </c>
      <c r="H11" s="4">
        <v>1</v>
      </c>
      <c r="I11" s="4">
        <v>2</v>
      </c>
      <c r="J11" s="4">
        <v>2</v>
      </c>
      <c r="K11" s="4" t="s">
        <v>30</v>
      </c>
      <c r="L11" s="4">
        <v>2466</v>
      </c>
      <c r="M11" s="4">
        <v>2466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44846</v>
      </c>
      <c r="S11" s="6">
        <v>44873</v>
      </c>
      <c r="T11" s="4" t="s">
        <v>34</v>
      </c>
      <c r="U11" s="4">
        <v>2466</v>
      </c>
      <c r="V11" s="4">
        <v>0</v>
      </c>
      <c r="W11" s="4">
        <v>0</v>
      </c>
      <c r="X11" s="4" t="s">
        <v>35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61</v>
      </c>
      <c r="F12" s="6">
        <v>44867</v>
      </c>
      <c r="G12" s="6">
        <v>44870</v>
      </c>
      <c r="H12" s="4">
        <v>1</v>
      </c>
      <c r="I12" s="4">
        <v>3</v>
      </c>
      <c r="J12" s="4">
        <v>3</v>
      </c>
      <c r="K12" s="4" t="s">
        <v>30</v>
      </c>
      <c r="L12" s="4">
        <v>2274</v>
      </c>
      <c r="M12" s="4">
        <v>2274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44846</v>
      </c>
      <c r="S12" s="6">
        <v>44873</v>
      </c>
      <c r="T12" s="4" t="s">
        <v>34</v>
      </c>
      <c r="U12" s="4">
        <v>2274</v>
      </c>
      <c r="V12" s="4">
        <v>0</v>
      </c>
      <c r="W12" s="4">
        <v>0</v>
      </c>
      <c r="X12" s="4" t="s">
        <v>35</v>
      </c>
      <c r="Y12" s="4" t="s">
        <v>81</v>
      </c>
    </row>
    <row r="13" s="4" customFormat="1" spans="1:27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44863</v>
      </c>
      <c r="G13" s="6">
        <v>44870</v>
      </c>
      <c r="H13" s="4">
        <v>3</v>
      </c>
      <c r="I13" s="4">
        <v>7</v>
      </c>
      <c r="J13" s="4">
        <v>21</v>
      </c>
      <c r="K13" s="4" t="s">
        <v>30</v>
      </c>
      <c r="L13" s="4">
        <v>14823</v>
      </c>
      <c r="M13" s="4">
        <v>14823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44848</v>
      </c>
      <c r="S13" s="6">
        <v>44873</v>
      </c>
      <c r="T13" s="4" t="s">
        <v>34</v>
      </c>
      <c r="U13" s="4">
        <v>14823</v>
      </c>
      <c r="V13" s="4">
        <v>0</v>
      </c>
      <c r="W13" s="4">
        <v>0</v>
      </c>
      <c r="X13" s="4" t="s">
        <v>86</v>
      </c>
      <c r="Y13" s="4">
        <v>164085</v>
      </c>
      <c r="Z13" s="4">
        <v>164086</v>
      </c>
      <c r="AA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44868</v>
      </c>
      <c r="G14" s="6">
        <v>44870</v>
      </c>
      <c r="H14" s="4">
        <v>1</v>
      </c>
      <c r="I14" s="4">
        <v>2</v>
      </c>
      <c r="J14" s="4">
        <v>2</v>
      </c>
      <c r="K14" s="4" t="s">
        <v>30</v>
      </c>
      <c r="L14" s="4">
        <v>2300</v>
      </c>
      <c r="M14" s="4">
        <v>2300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44851</v>
      </c>
      <c r="S14" s="6">
        <v>44873</v>
      </c>
      <c r="T14" s="4" t="s">
        <v>34</v>
      </c>
      <c r="U14" s="4">
        <v>2300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51</v>
      </c>
      <c r="F15" s="6">
        <v>44867</v>
      </c>
      <c r="G15" s="6">
        <v>44870</v>
      </c>
      <c r="H15" s="4">
        <v>1</v>
      </c>
      <c r="I15" s="4">
        <v>3</v>
      </c>
      <c r="J15" s="4">
        <v>3</v>
      </c>
      <c r="K15" s="4" t="s">
        <v>30</v>
      </c>
      <c r="L15" s="4">
        <v>3495</v>
      </c>
      <c r="M15" s="4">
        <v>3495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44852</v>
      </c>
      <c r="S15" s="6">
        <v>44873</v>
      </c>
      <c r="T15" s="4" t="s">
        <v>34</v>
      </c>
      <c r="U15" s="4">
        <v>3495</v>
      </c>
      <c r="V15" s="4">
        <v>0</v>
      </c>
      <c r="W15" s="4">
        <v>0</v>
      </c>
      <c r="X15" s="4" t="s">
        <v>35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74</v>
      </c>
      <c r="E16" s="4" t="s">
        <v>97</v>
      </c>
      <c r="F16" s="6">
        <v>44869</v>
      </c>
      <c r="G16" s="6">
        <v>44870</v>
      </c>
      <c r="H16" s="4">
        <v>1</v>
      </c>
      <c r="I16" s="4">
        <v>1</v>
      </c>
      <c r="J16" s="4">
        <v>1</v>
      </c>
      <c r="K16" s="4" t="s">
        <v>30</v>
      </c>
      <c r="L16" s="4">
        <v>1218</v>
      </c>
      <c r="M16" s="4">
        <v>1218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44854</v>
      </c>
      <c r="S16" s="6">
        <v>44873</v>
      </c>
      <c r="T16" s="4" t="s">
        <v>34</v>
      </c>
      <c r="U16" s="4">
        <v>1218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44865</v>
      </c>
      <c r="G17" s="6">
        <v>44870</v>
      </c>
      <c r="H17" s="4">
        <v>1</v>
      </c>
      <c r="I17" s="4">
        <v>5</v>
      </c>
      <c r="J17" s="4">
        <v>5</v>
      </c>
      <c r="K17" s="4" t="s">
        <v>30</v>
      </c>
      <c r="L17" s="4">
        <v>4635</v>
      </c>
      <c r="M17" s="4">
        <v>4635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44855</v>
      </c>
      <c r="S17" s="6">
        <v>44873</v>
      </c>
      <c r="T17" s="4" t="s">
        <v>34</v>
      </c>
      <c r="U17" s="4">
        <v>4635</v>
      </c>
      <c r="V17" s="4">
        <v>0</v>
      </c>
      <c r="W17" s="4">
        <v>0</v>
      </c>
      <c r="X17" s="4" t="s">
        <v>35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44868</v>
      </c>
      <c r="G18" s="6">
        <v>44870</v>
      </c>
      <c r="H18" s="4">
        <v>1</v>
      </c>
      <c r="I18" s="4">
        <v>2</v>
      </c>
      <c r="J18" s="4">
        <v>2</v>
      </c>
      <c r="K18" s="4" t="s">
        <v>30</v>
      </c>
      <c r="L18" s="4">
        <v>1160</v>
      </c>
      <c r="M18" s="4">
        <v>1160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44855</v>
      </c>
      <c r="S18" s="6">
        <v>44873</v>
      </c>
      <c r="T18" s="4" t="s">
        <v>34</v>
      </c>
      <c r="U18" s="4">
        <v>1160</v>
      </c>
      <c r="V18" s="4">
        <v>0</v>
      </c>
      <c r="W18" s="4">
        <v>0</v>
      </c>
      <c r="X18" s="4" t="s">
        <v>110</v>
      </c>
      <c r="Y18" s="4" t="s">
        <v>35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44869</v>
      </c>
      <c r="G19" s="6">
        <v>44870</v>
      </c>
      <c r="H19" s="4">
        <v>1</v>
      </c>
      <c r="I19" s="4">
        <v>1</v>
      </c>
      <c r="J19" s="4">
        <v>1</v>
      </c>
      <c r="K19" s="4" t="s">
        <v>30</v>
      </c>
      <c r="L19" s="4">
        <v>1115</v>
      </c>
      <c r="M19" s="4">
        <v>1115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44856</v>
      </c>
      <c r="S19" s="6">
        <v>44873</v>
      </c>
      <c r="T19" s="4" t="s">
        <v>34</v>
      </c>
      <c r="U19" s="4">
        <v>1115</v>
      </c>
      <c r="V19" s="4">
        <v>0</v>
      </c>
      <c r="W19" s="4">
        <v>0</v>
      </c>
      <c r="X19" s="4" t="s">
        <v>35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44869</v>
      </c>
      <c r="G20" s="6">
        <v>44870</v>
      </c>
      <c r="H20" s="4">
        <v>1</v>
      </c>
      <c r="I20" s="4">
        <v>1</v>
      </c>
      <c r="J20" s="4">
        <v>1</v>
      </c>
      <c r="K20" s="4" t="s">
        <v>30</v>
      </c>
      <c r="L20" s="4">
        <v>1297</v>
      </c>
      <c r="M20" s="4">
        <v>1297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44857</v>
      </c>
      <c r="S20" s="6">
        <v>44873</v>
      </c>
      <c r="T20" s="4" t="s">
        <v>34</v>
      </c>
      <c r="U20" s="4">
        <v>1297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44868</v>
      </c>
      <c r="G21" s="6">
        <v>44870</v>
      </c>
      <c r="H21" s="4">
        <v>1</v>
      </c>
      <c r="I21" s="4">
        <v>2</v>
      </c>
      <c r="J21" s="4">
        <v>2</v>
      </c>
      <c r="K21" s="4" t="s">
        <v>30</v>
      </c>
      <c r="L21" s="4">
        <v>1742</v>
      </c>
      <c r="M21" s="4">
        <v>1742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44857</v>
      </c>
      <c r="S21" s="6">
        <v>44873</v>
      </c>
      <c r="T21" s="4" t="s">
        <v>34</v>
      </c>
      <c r="U21" s="4">
        <v>1742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44869</v>
      </c>
      <c r="G22" s="6">
        <v>44870</v>
      </c>
      <c r="H22" s="4">
        <v>1</v>
      </c>
      <c r="I22" s="4">
        <v>1</v>
      </c>
      <c r="J22" s="4">
        <v>1</v>
      </c>
      <c r="K22" s="4" t="s">
        <v>30</v>
      </c>
      <c r="L22" s="4">
        <v>404</v>
      </c>
      <c r="M22" s="4">
        <v>404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44858</v>
      </c>
      <c r="S22" s="6">
        <v>44873</v>
      </c>
      <c r="T22" s="4" t="s">
        <v>34</v>
      </c>
      <c r="U22" s="4">
        <v>404</v>
      </c>
      <c r="V22" s="4">
        <v>0</v>
      </c>
      <c r="W22" s="4">
        <v>0</v>
      </c>
      <c r="X22" s="4" t="s">
        <v>130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44869</v>
      </c>
      <c r="G23" s="6">
        <v>44870</v>
      </c>
      <c r="H23" s="4">
        <v>1</v>
      </c>
      <c r="I23" s="4">
        <v>1</v>
      </c>
      <c r="J23" s="4">
        <v>1</v>
      </c>
      <c r="K23" s="4" t="s">
        <v>30</v>
      </c>
      <c r="L23" s="4">
        <v>942</v>
      </c>
      <c r="M23" s="4">
        <v>942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44859</v>
      </c>
      <c r="S23" s="6">
        <v>44873</v>
      </c>
      <c r="T23" s="4" t="s">
        <v>34</v>
      </c>
      <c r="U23" s="4">
        <v>942</v>
      </c>
      <c r="V23" s="4">
        <v>0</v>
      </c>
      <c r="W23" s="4">
        <v>0</v>
      </c>
      <c r="X23" s="4" t="s">
        <v>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44863</v>
      </c>
      <c r="G24" s="6">
        <v>44870</v>
      </c>
      <c r="H24" s="4">
        <v>1</v>
      </c>
      <c r="I24" s="4">
        <v>7</v>
      </c>
      <c r="J24" s="4">
        <v>7</v>
      </c>
      <c r="K24" s="4" t="s">
        <v>30</v>
      </c>
      <c r="L24" s="4">
        <v>6001</v>
      </c>
      <c r="M24" s="4">
        <v>6001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44859</v>
      </c>
      <c r="S24" s="6">
        <v>44873</v>
      </c>
      <c r="T24" s="4" t="s">
        <v>34</v>
      </c>
      <c r="U24" s="4">
        <v>6001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51</v>
      </c>
      <c r="F25" s="6">
        <v>44868</v>
      </c>
      <c r="G25" s="6">
        <v>44870</v>
      </c>
      <c r="H25" s="4">
        <v>1</v>
      </c>
      <c r="I25" s="4">
        <v>2</v>
      </c>
      <c r="J25" s="4">
        <v>2</v>
      </c>
      <c r="K25" s="4" t="s">
        <v>30</v>
      </c>
      <c r="L25" s="4">
        <v>2408</v>
      </c>
      <c r="M25" s="4">
        <v>2408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44860</v>
      </c>
      <c r="S25" s="6">
        <v>44873</v>
      </c>
      <c r="T25" s="4" t="s">
        <v>34</v>
      </c>
      <c r="U25" s="4">
        <v>2408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44869</v>
      </c>
      <c r="G26" s="6">
        <v>44870</v>
      </c>
      <c r="H26" s="4">
        <v>1</v>
      </c>
      <c r="I26" s="4">
        <v>1</v>
      </c>
      <c r="J26" s="4">
        <v>1</v>
      </c>
      <c r="K26" s="4" t="s">
        <v>30</v>
      </c>
      <c r="L26" s="4">
        <v>949</v>
      </c>
      <c r="M26" s="4">
        <v>949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44861</v>
      </c>
      <c r="S26" s="6">
        <v>44873</v>
      </c>
      <c r="T26" s="4" t="s">
        <v>34</v>
      </c>
      <c r="U26" s="4">
        <v>949</v>
      </c>
      <c r="V26" s="4">
        <v>0</v>
      </c>
      <c r="W26" s="4">
        <v>0</v>
      </c>
      <c r="X26" s="4" t="s">
        <v>152</v>
      </c>
      <c r="Y26" s="4" t="s">
        <v>35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44869</v>
      </c>
      <c r="G27" s="6">
        <v>44870</v>
      </c>
      <c r="H27" s="4">
        <v>1</v>
      </c>
      <c r="I27" s="4">
        <v>1</v>
      </c>
      <c r="J27" s="4">
        <v>1</v>
      </c>
      <c r="K27" s="4" t="s">
        <v>30</v>
      </c>
      <c r="L27" s="4">
        <v>373</v>
      </c>
      <c r="M27" s="4">
        <v>373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44861</v>
      </c>
      <c r="S27" s="6">
        <v>44873</v>
      </c>
      <c r="T27" s="4" t="s">
        <v>34</v>
      </c>
      <c r="U27" s="4">
        <v>373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44869</v>
      </c>
      <c r="G28" s="6">
        <v>44870</v>
      </c>
      <c r="H28" s="4">
        <v>1</v>
      </c>
      <c r="I28" s="4">
        <v>1</v>
      </c>
      <c r="J28" s="4">
        <v>1</v>
      </c>
      <c r="K28" s="4" t="s">
        <v>30</v>
      </c>
      <c r="L28" s="4">
        <v>305</v>
      </c>
      <c r="M28" s="4">
        <v>305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44861</v>
      </c>
      <c r="S28" s="6">
        <v>44873</v>
      </c>
      <c r="T28" s="4" t="s">
        <v>34</v>
      </c>
      <c r="U28" s="4">
        <v>305</v>
      </c>
      <c r="V28" s="4">
        <v>0</v>
      </c>
      <c r="W28" s="4">
        <v>0</v>
      </c>
      <c r="X28" s="4" t="s">
        <v>163</v>
      </c>
      <c r="Y28" s="4" t="s">
        <v>164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155</v>
      </c>
      <c r="F29" s="6">
        <v>44869</v>
      </c>
      <c r="G29" s="6">
        <v>44870</v>
      </c>
      <c r="H29" s="4">
        <v>1</v>
      </c>
      <c r="I29" s="4">
        <v>1</v>
      </c>
      <c r="J29" s="4">
        <v>1</v>
      </c>
      <c r="K29" s="4" t="s">
        <v>30</v>
      </c>
      <c r="L29" s="4">
        <v>469</v>
      </c>
      <c r="M29" s="4">
        <v>469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44862</v>
      </c>
      <c r="S29" s="6">
        <v>44873</v>
      </c>
      <c r="T29" s="4" t="s">
        <v>34</v>
      </c>
      <c r="U29" s="4">
        <v>469</v>
      </c>
      <c r="V29" s="4">
        <v>0</v>
      </c>
      <c r="W29" s="4">
        <v>0</v>
      </c>
      <c r="X29" s="4" t="s">
        <v>168</v>
      </c>
      <c r="Y29" s="4" t="s">
        <v>35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44869</v>
      </c>
      <c r="G30" s="6">
        <v>44870</v>
      </c>
      <c r="H30" s="4">
        <v>1</v>
      </c>
      <c r="I30" s="4">
        <v>1</v>
      </c>
      <c r="J30" s="4">
        <v>1</v>
      </c>
      <c r="K30" s="4" t="s">
        <v>30</v>
      </c>
      <c r="L30" s="4">
        <v>136</v>
      </c>
      <c r="M30" s="4">
        <v>136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44862</v>
      </c>
      <c r="S30" s="6">
        <v>44873</v>
      </c>
      <c r="T30" s="4" t="s">
        <v>34</v>
      </c>
      <c r="U30" s="4">
        <v>136</v>
      </c>
      <c r="V30" s="4">
        <v>0</v>
      </c>
      <c r="W30" s="4">
        <v>0</v>
      </c>
      <c r="X30" s="4" t="s">
        <v>173</v>
      </c>
      <c r="Y30" s="4" t="s">
        <v>35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44867</v>
      </c>
      <c r="G31" s="6">
        <v>44870</v>
      </c>
      <c r="H31" s="4">
        <v>1</v>
      </c>
      <c r="I31" s="4">
        <v>3</v>
      </c>
      <c r="J31" s="4">
        <v>3</v>
      </c>
      <c r="K31" s="4" t="s">
        <v>30</v>
      </c>
      <c r="L31" s="4">
        <v>3159</v>
      </c>
      <c r="M31" s="4">
        <v>3159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44863</v>
      </c>
      <c r="S31" s="6">
        <v>44873</v>
      </c>
      <c r="T31" s="4" t="s">
        <v>34</v>
      </c>
      <c r="U31" s="4">
        <v>3159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88</v>
      </c>
      <c r="B32" s="4" t="s">
        <v>26</v>
      </c>
      <c r="C32" s="4" t="s">
        <v>180</v>
      </c>
      <c r="D32" s="4" t="s">
        <v>89</v>
      </c>
      <c r="E32" s="4" t="s">
        <v>90</v>
      </c>
      <c r="F32" s="6">
        <v>44868</v>
      </c>
      <c r="G32" s="6">
        <v>44870</v>
      </c>
      <c r="H32" s="4">
        <v>1</v>
      </c>
      <c r="I32" s="4">
        <v>2</v>
      </c>
      <c r="J32" s="4">
        <v>2</v>
      </c>
      <c r="K32" s="4" t="s">
        <v>30</v>
      </c>
      <c r="L32" s="4">
        <v>-2300</v>
      </c>
      <c r="M32" s="4">
        <v>-2300</v>
      </c>
      <c r="N32" s="4" t="s">
        <v>91</v>
      </c>
      <c r="O32" s="4" t="s">
        <v>32</v>
      </c>
      <c r="P32" s="4" t="s">
        <v>33</v>
      </c>
      <c r="Q32" s="4">
        <v>0</v>
      </c>
      <c r="R32" s="7">
        <v>44851</v>
      </c>
      <c r="S32" s="6">
        <v>44873</v>
      </c>
      <c r="T32" s="4" t="s">
        <v>34</v>
      </c>
      <c r="U32" s="4">
        <v>-2300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88</v>
      </c>
      <c r="B33" s="4" t="s">
        <v>26</v>
      </c>
      <c r="C33" s="4" t="s">
        <v>181</v>
      </c>
      <c r="D33" s="4" t="s">
        <v>89</v>
      </c>
      <c r="E33" s="4" t="s">
        <v>90</v>
      </c>
      <c r="F33" s="6">
        <v>44868</v>
      </c>
      <c r="G33" s="6">
        <v>44870</v>
      </c>
      <c r="H33" s="4">
        <v>1</v>
      </c>
      <c r="I33" s="4">
        <v>2</v>
      </c>
      <c r="J33" s="4">
        <v>2</v>
      </c>
      <c r="K33" s="4" t="s">
        <v>30</v>
      </c>
      <c r="L33" s="4">
        <v>460</v>
      </c>
      <c r="M33" s="4">
        <v>460</v>
      </c>
      <c r="N33" s="4" t="s">
        <v>91</v>
      </c>
      <c r="O33" s="4" t="s">
        <v>32</v>
      </c>
      <c r="P33" s="4" t="s">
        <v>33</v>
      </c>
      <c r="Q33" s="4">
        <v>0</v>
      </c>
      <c r="R33" s="7">
        <v>44851</v>
      </c>
      <c r="S33" s="6">
        <v>44873</v>
      </c>
      <c r="T33" s="4" t="s">
        <v>34</v>
      </c>
      <c r="U33" s="4">
        <v>460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44869</v>
      </c>
      <c r="G34" s="6">
        <v>44870</v>
      </c>
      <c r="H34" s="4">
        <v>1</v>
      </c>
      <c r="I34" s="4">
        <v>1</v>
      </c>
      <c r="J34" s="4">
        <v>1</v>
      </c>
      <c r="K34" s="4" t="s">
        <v>30</v>
      </c>
      <c r="L34" s="4">
        <v>1243</v>
      </c>
      <c r="M34" s="4">
        <v>1243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44864</v>
      </c>
      <c r="S34" s="6">
        <v>44873</v>
      </c>
      <c r="T34" s="4" t="s">
        <v>34</v>
      </c>
      <c r="U34" s="4">
        <v>1243</v>
      </c>
      <c r="V34" s="4">
        <v>0</v>
      </c>
      <c r="W34" s="4">
        <v>0</v>
      </c>
      <c r="X34" s="4" t="s">
        <v>186</v>
      </c>
      <c r="Y34" s="4" t="s">
        <v>187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6">
        <v>44869</v>
      </c>
      <c r="G35" s="6">
        <v>44870</v>
      </c>
      <c r="H35" s="4">
        <v>1</v>
      </c>
      <c r="I35" s="4">
        <v>1</v>
      </c>
      <c r="J35" s="4">
        <v>1</v>
      </c>
      <c r="K35" s="4" t="s">
        <v>30</v>
      </c>
      <c r="L35" s="4">
        <v>523</v>
      </c>
      <c r="M35" s="4">
        <v>523</v>
      </c>
      <c r="N35" s="4" t="s">
        <v>191</v>
      </c>
      <c r="O35" s="4" t="s">
        <v>32</v>
      </c>
      <c r="P35" s="4" t="s">
        <v>33</v>
      </c>
      <c r="Q35" s="4">
        <v>0</v>
      </c>
      <c r="R35" s="7">
        <v>44864</v>
      </c>
      <c r="S35" s="6">
        <v>44873</v>
      </c>
      <c r="T35" s="4" t="s">
        <v>34</v>
      </c>
      <c r="U35" s="4">
        <v>523</v>
      </c>
      <c r="V35" s="4">
        <v>0</v>
      </c>
      <c r="W35" s="4">
        <v>0</v>
      </c>
      <c r="X35" s="4" t="s">
        <v>192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176</v>
      </c>
      <c r="F36" s="6">
        <v>44868</v>
      </c>
      <c r="G36" s="6">
        <v>44870</v>
      </c>
      <c r="H36" s="4">
        <v>1</v>
      </c>
      <c r="I36" s="4">
        <v>2</v>
      </c>
      <c r="J36" s="4">
        <v>2</v>
      </c>
      <c r="K36" s="4" t="s">
        <v>30</v>
      </c>
      <c r="L36" s="4">
        <v>394</v>
      </c>
      <c r="M36" s="4">
        <v>394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44864</v>
      </c>
      <c r="S36" s="6">
        <v>44873</v>
      </c>
      <c r="T36" s="4" t="s">
        <v>34</v>
      </c>
      <c r="U36" s="4">
        <v>394</v>
      </c>
      <c r="V36" s="4">
        <v>0</v>
      </c>
      <c r="W36" s="4">
        <v>0</v>
      </c>
      <c r="X36" s="4" t="s">
        <v>197</v>
      </c>
      <c r="Y36" s="4" t="s">
        <v>198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200</v>
      </c>
      <c r="E37" s="4" t="s">
        <v>201</v>
      </c>
      <c r="F37" s="6">
        <v>44869</v>
      </c>
      <c r="G37" s="6">
        <v>44870</v>
      </c>
      <c r="H37" s="4">
        <v>1</v>
      </c>
      <c r="I37" s="4">
        <v>1</v>
      </c>
      <c r="J37" s="4">
        <v>1</v>
      </c>
      <c r="K37" s="4" t="s">
        <v>30</v>
      </c>
      <c r="L37" s="4">
        <v>1604</v>
      </c>
      <c r="M37" s="4">
        <v>1604</v>
      </c>
      <c r="N37" s="4" t="s">
        <v>202</v>
      </c>
      <c r="O37" s="4" t="s">
        <v>32</v>
      </c>
      <c r="P37" s="4" t="s">
        <v>33</v>
      </c>
      <c r="Q37" s="4">
        <v>0</v>
      </c>
      <c r="R37" s="7">
        <v>44864</v>
      </c>
      <c r="S37" s="6">
        <v>44873</v>
      </c>
      <c r="T37" s="4" t="s">
        <v>34</v>
      </c>
      <c r="U37" s="4">
        <v>1604</v>
      </c>
      <c r="V37" s="4">
        <v>0</v>
      </c>
      <c r="W37" s="4">
        <v>0</v>
      </c>
      <c r="X37" s="4" t="s">
        <v>203</v>
      </c>
      <c r="Y37" s="4" t="s">
        <v>72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44869</v>
      </c>
      <c r="G38" s="6">
        <v>44870</v>
      </c>
      <c r="H38" s="4">
        <v>1</v>
      </c>
      <c r="I38" s="4">
        <v>1</v>
      </c>
      <c r="J38" s="4">
        <v>1</v>
      </c>
      <c r="K38" s="4" t="s">
        <v>30</v>
      </c>
      <c r="L38" s="4">
        <v>284</v>
      </c>
      <c r="M38" s="4">
        <v>284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44864</v>
      </c>
      <c r="S38" s="6">
        <v>44873</v>
      </c>
      <c r="T38" s="4" t="s">
        <v>34</v>
      </c>
      <c r="U38" s="4">
        <v>284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44864</v>
      </c>
      <c r="G39" s="6">
        <v>44870</v>
      </c>
      <c r="H39" s="4">
        <v>1</v>
      </c>
      <c r="I39" s="4">
        <v>6</v>
      </c>
      <c r="J39" s="4">
        <v>6</v>
      </c>
      <c r="K39" s="4" t="s">
        <v>30</v>
      </c>
      <c r="L39" s="4">
        <v>2146</v>
      </c>
      <c r="M39" s="4">
        <v>2146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44864</v>
      </c>
      <c r="S39" s="6">
        <v>44873</v>
      </c>
      <c r="T39" s="4" t="s">
        <v>34</v>
      </c>
      <c r="U39" s="4">
        <v>2146</v>
      </c>
      <c r="V39" s="4">
        <v>0</v>
      </c>
      <c r="W39" s="4">
        <v>0</v>
      </c>
      <c r="X39" s="4" t="s">
        <v>214</v>
      </c>
      <c r="Y39" s="4" t="s">
        <v>35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44869</v>
      </c>
      <c r="G40" s="6">
        <v>44870</v>
      </c>
      <c r="H40" s="4">
        <v>1</v>
      </c>
      <c r="I40" s="4">
        <v>1</v>
      </c>
      <c r="J40" s="4">
        <v>1</v>
      </c>
      <c r="K40" s="4" t="s">
        <v>30</v>
      </c>
      <c r="L40" s="4">
        <v>363</v>
      </c>
      <c r="M40" s="4">
        <v>363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44865</v>
      </c>
      <c r="S40" s="6">
        <v>44873</v>
      </c>
      <c r="T40" s="4" t="s">
        <v>34</v>
      </c>
      <c r="U40" s="4">
        <v>363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223</v>
      </c>
      <c r="F41" s="6">
        <v>44868</v>
      </c>
      <c r="G41" s="6">
        <v>44870</v>
      </c>
      <c r="H41" s="4">
        <v>1</v>
      </c>
      <c r="I41" s="4">
        <v>2</v>
      </c>
      <c r="J41" s="4">
        <v>2</v>
      </c>
      <c r="K41" s="4" t="s">
        <v>30</v>
      </c>
      <c r="L41" s="4">
        <v>508</v>
      </c>
      <c r="M41" s="4">
        <v>508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44865</v>
      </c>
      <c r="S41" s="6">
        <v>44873</v>
      </c>
      <c r="T41" s="4" t="s">
        <v>34</v>
      </c>
      <c r="U41" s="4">
        <v>508</v>
      </c>
      <c r="V41" s="4">
        <v>0</v>
      </c>
      <c r="W41" s="4">
        <v>0</v>
      </c>
      <c r="X41" s="4" t="s">
        <v>225</v>
      </c>
      <c r="Y41" s="4" t="s">
        <v>35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44869</v>
      </c>
      <c r="G42" s="6">
        <v>44870</v>
      </c>
      <c r="H42" s="4">
        <v>1</v>
      </c>
      <c r="I42" s="4">
        <v>1</v>
      </c>
      <c r="J42" s="4">
        <v>1</v>
      </c>
      <c r="K42" s="4" t="s">
        <v>30</v>
      </c>
      <c r="L42" s="4">
        <v>708</v>
      </c>
      <c r="M42" s="4">
        <v>708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44865</v>
      </c>
      <c r="S42" s="6">
        <v>44873</v>
      </c>
      <c r="T42" s="4" t="s">
        <v>34</v>
      </c>
      <c r="U42" s="4">
        <v>708</v>
      </c>
      <c r="V42" s="4">
        <v>0</v>
      </c>
      <c r="W42" s="4">
        <v>0</v>
      </c>
      <c r="X42" s="4" t="s">
        <v>230</v>
      </c>
      <c r="Y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234</v>
      </c>
      <c r="F43" s="6">
        <v>44869</v>
      </c>
      <c r="G43" s="6">
        <v>44870</v>
      </c>
      <c r="H43" s="4">
        <v>1</v>
      </c>
      <c r="I43" s="4">
        <v>1</v>
      </c>
      <c r="J43" s="4">
        <v>1</v>
      </c>
      <c r="K43" s="4" t="s">
        <v>30</v>
      </c>
      <c r="L43" s="4">
        <v>822</v>
      </c>
      <c r="M43" s="4">
        <v>822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44866</v>
      </c>
      <c r="S43" s="6">
        <v>44873</v>
      </c>
      <c r="T43" s="4" t="s">
        <v>34</v>
      </c>
      <c r="U43" s="4">
        <v>822</v>
      </c>
      <c r="V43" s="4">
        <v>0</v>
      </c>
      <c r="W43" s="4">
        <v>0</v>
      </c>
      <c r="X43" s="4" t="s">
        <v>236</v>
      </c>
      <c r="Y43" s="4" t="s">
        <v>237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51</v>
      </c>
      <c r="F44" s="6">
        <v>44867</v>
      </c>
      <c r="G44" s="6">
        <v>44870</v>
      </c>
      <c r="H44" s="4">
        <v>1</v>
      </c>
      <c r="I44" s="4">
        <v>3</v>
      </c>
      <c r="J44" s="4">
        <v>3</v>
      </c>
      <c r="K44" s="4" t="s">
        <v>30</v>
      </c>
      <c r="L44" s="4">
        <v>588</v>
      </c>
      <c r="M44" s="4">
        <v>588</v>
      </c>
      <c r="N44" s="4" t="s">
        <v>240</v>
      </c>
      <c r="O44" s="4" t="s">
        <v>32</v>
      </c>
      <c r="P44" s="4" t="s">
        <v>33</v>
      </c>
      <c r="Q44" s="4">
        <v>0</v>
      </c>
      <c r="R44" s="7">
        <v>44866</v>
      </c>
      <c r="S44" s="6">
        <v>44873</v>
      </c>
      <c r="T44" s="4" t="s">
        <v>34</v>
      </c>
      <c r="U44" s="4">
        <v>588</v>
      </c>
      <c r="V44" s="4">
        <v>0</v>
      </c>
      <c r="W44" s="4">
        <v>0</v>
      </c>
      <c r="X44" s="4" t="s">
        <v>241</v>
      </c>
      <c r="Y44" s="4" t="s">
        <v>242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64</v>
      </c>
      <c r="E45" s="4" t="s">
        <v>65</v>
      </c>
      <c r="F45" s="6">
        <v>44869</v>
      </c>
      <c r="G45" s="6">
        <v>44870</v>
      </c>
      <c r="H45" s="4">
        <v>1</v>
      </c>
      <c r="I45" s="4">
        <v>1</v>
      </c>
      <c r="J45" s="4">
        <v>1</v>
      </c>
      <c r="K45" s="4" t="s">
        <v>30</v>
      </c>
      <c r="L45" s="4">
        <v>364</v>
      </c>
      <c r="M45" s="4">
        <v>364</v>
      </c>
      <c r="N45" s="4" t="s">
        <v>66</v>
      </c>
      <c r="O45" s="4" t="s">
        <v>32</v>
      </c>
      <c r="P45" s="4" t="s">
        <v>33</v>
      </c>
      <c r="Q45" s="4">
        <v>0</v>
      </c>
      <c r="R45" s="7">
        <v>44866</v>
      </c>
      <c r="S45" s="6">
        <v>44873</v>
      </c>
      <c r="T45" s="4" t="s">
        <v>34</v>
      </c>
      <c r="U45" s="4">
        <v>364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6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44869</v>
      </c>
      <c r="G46" s="6">
        <v>44870</v>
      </c>
      <c r="H46" s="4">
        <v>2</v>
      </c>
      <c r="I46" s="4">
        <v>1</v>
      </c>
      <c r="J46" s="4">
        <v>2</v>
      </c>
      <c r="K46" s="4" t="s">
        <v>30</v>
      </c>
      <c r="L46" s="4">
        <v>442</v>
      </c>
      <c r="M46" s="4">
        <v>442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44867</v>
      </c>
      <c r="S46" s="6">
        <v>44873</v>
      </c>
      <c r="T46" s="4" t="s">
        <v>34</v>
      </c>
      <c r="U46" s="4">
        <v>442</v>
      </c>
      <c r="V46" s="4">
        <v>0</v>
      </c>
      <c r="W46" s="4">
        <v>0</v>
      </c>
      <c r="X46" s="4" t="s">
        <v>250</v>
      </c>
      <c r="Y46" s="4">
        <v>316620</v>
      </c>
      <c r="Z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6">
        <v>44869</v>
      </c>
      <c r="G47" s="6">
        <v>44870</v>
      </c>
      <c r="H47" s="4">
        <v>1</v>
      </c>
      <c r="I47" s="4">
        <v>1</v>
      </c>
      <c r="J47" s="4">
        <v>1</v>
      </c>
      <c r="K47" s="4" t="s">
        <v>30</v>
      </c>
      <c r="L47" s="4">
        <v>1246</v>
      </c>
      <c r="M47" s="4">
        <v>1246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44867</v>
      </c>
      <c r="S47" s="6">
        <v>44873</v>
      </c>
      <c r="T47" s="4" t="s">
        <v>34</v>
      </c>
      <c r="U47" s="4">
        <v>1246</v>
      </c>
      <c r="V47" s="4">
        <v>0</v>
      </c>
      <c r="W47" s="4">
        <v>0</v>
      </c>
      <c r="X47" s="4" t="s">
        <v>256</v>
      </c>
      <c r="Y47" s="4" t="s">
        <v>35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6">
        <v>44869</v>
      </c>
      <c r="G48" s="6">
        <v>44870</v>
      </c>
      <c r="H48" s="4">
        <v>1</v>
      </c>
      <c r="I48" s="4">
        <v>1</v>
      </c>
      <c r="J48" s="4">
        <v>1</v>
      </c>
      <c r="K48" s="4" t="s">
        <v>30</v>
      </c>
      <c r="L48" s="4">
        <v>679</v>
      </c>
      <c r="M48" s="4">
        <v>679</v>
      </c>
      <c r="N48" s="4" t="s">
        <v>260</v>
      </c>
      <c r="O48" s="4" t="s">
        <v>32</v>
      </c>
      <c r="P48" s="4" t="s">
        <v>33</v>
      </c>
      <c r="Q48" s="4">
        <v>0</v>
      </c>
      <c r="R48" s="7">
        <v>44867</v>
      </c>
      <c r="S48" s="6">
        <v>44873</v>
      </c>
      <c r="T48" s="4" t="s">
        <v>34</v>
      </c>
      <c r="U48" s="4">
        <v>679</v>
      </c>
      <c r="V48" s="4">
        <v>0</v>
      </c>
      <c r="W48" s="4">
        <v>0</v>
      </c>
      <c r="X48" s="4" t="s">
        <v>261</v>
      </c>
      <c r="Y48" s="4" t="s">
        <v>262</v>
      </c>
    </row>
    <row r="49" s="4" customFormat="1" spans="1:26">
      <c r="A49" s="4" t="s">
        <v>263</v>
      </c>
      <c r="B49" s="4" t="s">
        <v>26</v>
      </c>
      <c r="C49" s="4" t="s">
        <v>27</v>
      </c>
      <c r="D49" s="4" t="s">
        <v>253</v>
      </c>
      <c r="E49" s="4" t="s">
        <v>254</v>
      </c>
      <c r="F49" s="6">
        <v>44869</v>
      </c>
      <c r="G49" s="6">
        <v>44870</v>
      </c>
      <c r="H49" s="4">
        <v>2</v>
      </c>
      <c r="I49" s="4">
        <v>1</v>
      </c>
      <c r="J49" s="4">
        <v>2</v>
      </c>
      <c r="K49" s="4" t="s">
        <v>30</v>
      </c>
      <c r="L49" s="4">
        <v>2036</v>
      </c>
      <c r="M49" s="4">
        <v>2036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44867</v>
      </c>
      <c r="S49" s="6">
        <v>44873</v>
      </c>
      <c r="T49" s="4" t="s">
        <v>34</v>
      </c>
      <c r="U49" s="4">
        <v>2036</v>
      </c>
      <c r="V49" s="4">
        <v>0</v>
      </c>
      <c r="W49" s="4">
        <v>0</v>
      </c>
      <c r="X49" s="4" t="s">
        <v>265</v>
      </c>
      <c r="Y49" s="4">
        <v>906158396</v>
      </c>
      <c r="Z49" s="4" t="s">
        <v>266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258</v>
      </c>
      <c r="E50" s="4" t="s">
        <v>259</v>
      </c>
      <c r="F50" s="6">
        <v>44869</v>
      </c>
      <c r="G50" s="6">
        <v>44870</v>
      </c>
      <c r="H50" s="4">
        <v>1</v>
      </c>
      <c r="I50" s="4">
        <v>1</v>
      </c>
      <c r="J50" s="4">
        <v>1</v>
      </c>
      <c r="K50" s="4" t="s">
        <v>30</v>
      </c>
      <c r="L50" s="4">
        <v>676</v>
      </c>
      <c r="M50" s="4">
        <v>676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44868</v>
      </c>
      <c r="S50" s="6">
        <v>44873</v>
      </c>
      <c r="T50" s="4" t="s">
        <v>34</v>
      </c>
      <c r="U50" s="4">
        <v>676</v>
      </c>
      <c r="V50" s="4">
        <v>0</v>
      </c>
      <c r="W50" s="4">
        <v>0</v>
      </c>
      <c r="X50" s="4" t="s">
        <v>269</v>
      </c>
      <c r="Y50" s="4" t="s">
        <v>270</v>
      </c>
    </row>
    <row r="51" s="4" customFormat="1" spans="1:25">
      <c r="A51" s="4" t="s">
        <v>271</v>
      </c>
      <c r="B51" s="4" t="s">
        <v>26</v>
      </c>
      <c r="C51" s="4" t="s">
        <v>27</v>
      </c>
      <c r="D51" s="4" t="s">
        <v>272</v>
      </c>
      <c r="E51" s="4" t="s">
        <v>273</v>
      </c>
      <c r="F51" s="6">
        <v>44869</v>
      </c>
      <c r="G51" s="6">
        <v>44870</v>
      </c>
      <c r="H51" s="4">
        <v>1</v>
      </c>
      <c r="I51" s="4">
        <v>1</v>
      </c>
      <c r="J51" s="4">
        <v>1</v>
      </c>
      <c r="K51" s="4" t="s">
        <v>30</v>
      </c>
      <c r="L51" s="4">
        <v>188</v>
      </c>
      <c r="M51" s="4">
        <v>188</v>
      </c>
      <c r="N51" s="4" t="s">
        <v>274</v>
      </c>
      <c r="O51" s="4" t="s">
        <v>32</v>
      </c>
      <c r="P51" s="4" t="s">
        <v>33</v>
      </c>
      <c r="Q51" s="4">
        <v>0</v>
      </c>
      <c r="R51" s="7">
        <v>44868</v>
      </c>
      <c r="S51" s="6">
        <v>44873</v>
      </c>
      <c r="T51" s="4" t="s">
        <v>34</v>
      </c>
      <c r="U51" s="4">
        <v>188</v>
      </c>
      <c r="V51" s="4">
        <v>0</v>
      </c>
      <c r="W51" s="4">
        <v>0</v>
      </c>
      <c r="X51" s="4" t="s">
        <v>275</v>
      </c>
      <c r="Y51" s="4" t="s">
        <v>276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44868</v>
      </c>
      <c r="G52" s="6">
        <v>44870</v>
      </c>
      <c r="H52" s="4">
        <v>1</v>
      </c>
      <c r="I52" s="4">
        <v>2</v>
      </c>
      <c r="J52" s="4">
        <v>2</v>
      </c>
      <c r="K52" s="4" t="s">
        <v>30</v>
      </c>
      <c r="L52" s="4">
        <v>4466</v>
      </c>
      <c r="M52" s="4">
        <v>4466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44868</v>
      </c>
      <c r="S52" s="6">
        <v>44873</v>
      </c>
      <c r="T52" s="4" t="s">
        <v>34</v>
      </c>
      <c r="U52" s="4">
        <v>4466</v>
      </c>
      <c r="V52" s="4">
        <v>0</v>
      </c>
      <c r="W52" s="4">
        <v>0</v>
      </c>
      <c r="X52" s="4" t="s">
        <v>281</v>
      </c>
      <c r="Y52" s="4" t="s">
        <v>72</v>
      </c>
    </row>
    <row r="53" s="4" customFormat="1" spans="1:25">
      <c r="A53" s="4" t="s">
        <v>282</v>
      </c>
      <c r="B53" s="4" t="s">
        <v>26</v>
      </c>
      <c r="C53" s="4" t="s">
        <v>27</v>
      </c>
      <c r="D53" s="4" t="s">
        <v>283</v>
      </c>
      <c r="E53" s="4" t="s">
        <v>284</v>
      </c>
      <c r="F53" s="6">
        <v>44868</v>
      </c>
      <c r="G53" s="6">
        <v>44870</v>
      </c>
      <c r="H53" s="4">
        <v>1</v>
      </c>
      <c r="I53" s="4">
        <v>2</v>
      </c>
      <c r="J53" s="4">
        <v>2</v>
      </c>
      <c r="K53" s="4" t="s">
        <v>30</v>
      </c>
      <c r="L53" s="4">
        <v>957</v>
      </c>
      <c r="M53" s="4">
        <v>957</v>
      </c>
      <c r="N53" s="4" t="s">
        <v>285</v>
      </c>
      <c r="O53" s="4" t="s">
        <v>32</v>
      </c>
      <c r="P53" s="4" t="s">
        <v>33</v>
      </c>
      <c r="Q53" s="4">
        <v>0</v>
      </c>
      <c r="R53" s="7">
        <v>44868</v>
      </c>
      <c r="S53" s="6">
        <v>44873</v>
      </c>
      <c r="T53" s="4" t="s">
        <v>34</v>
      </c>
      <c r="U53" s="4">
        <v>957</v>
      </c>
      <c r="V53" s="4">
        <v>0</v>
      </c>
      <c r="W53" s="4">
        <v>0</v>
      </c>
      <c r="X53" s="4" t="s">
        <v>286</v>
      </c>
      <c r="Y53" s="4" t="s">
        <v>35</v>
      </c>
    </row>
    <row r="54" s="4" customFormat="1" spans="1:25">
      <c r="A54" s="4" t="s">
        <v>287</v>
      </c>
      <c r="B54" s="4" t="s">
        <v>26</v>
      </c>
      <c r="C54" s="4" t="s">
        <v>27</v>
      </c>
      <c r="D54" s="4" t="s">
        <v>288</v>
      </c>
      <c r="E54" s="4" t="s">
        <v>289</v>
      </c>
      <c r="F54" s="6">
        <v>44869</v>
      </c>
      <c r="G54" s="6">
        <v>44870</v>
      </c>
      <c r="H54" s="4">
        <v>1</v>
      </c>
      <c r="I54" s="4">
        <v>1</v>
      </c>
      <c r="J54" s="4">
        <v>1</v>
      </c>
      <c r="K54" s="4" t="s">
        <v>30</v>
      </c>
      <c r="L54" s="4">
        <v>401</v>
      </c>
      <c r="M54" s="4">
        <v>401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44868</v>
      </c>
      <c r="S54" s="6">
        <v>44873</v>
      </c>
      <c r="T54" s="4" t="s">
        <v>34</v>
      </c>
      <c r="U54" s="4">
        <v>401</v>
      </c>
      <c r="V54" s="4">
        <v>0</v>
      </c>
      <c r="W54" s="4">
        <v>0</v>
      </c>
      <c r="X54" s="4" t="s">
        <v>291</v>
      </c>
      <c r="Y54" s="4" t="s">
        <v>35</v>
      </c>
    </row>
    <row r="55" s="4" customFormat="1" spans="1:25">
      <c r="A55" s="4" t="s">
        <v>292</v>
      </c>
      <c r="B55" s="4" t="s">
        <v>26</v>
      </c>
      <c r="C55" s="4" t="s">
        <v>27</v>
      </c>
      <c r="D55" s="4" t="s">
        <v>293</v>
      </c>
      <c r="E55" s="4" t="s">
        <v>294</v>
      </c>
      <c r="F55" s="6">
        <v>44869</v>
      </c>
      <c r="G55" s="6">
        <v>44870</v>
      </c>
      <c r="H55" s="4">
        <v>1</v>
      </c>
      <c r="I55" s="4">
        <v>1</v>
      </c>
      <c r="J55" s="4">
        <v>1</v>
      </c>
      <c r="K55" s="4" t="s">
        <v>30</v>
      </c>
      <c r="L55" s="4">
        <v>493</v>
      </c>
      <c r="M55" s="4">
        <v>493</v>
      </c>
      <c r="N55" s="4" t="s">
        <v>295</v>
      </c>
      <c r="O55" s="4" t="s">
        <v>32</v>
      </c>
      <c r="P55" s="4" t="s">
        <v>33</v>
      </c>
      <c r="Q55" s="4">
        <v>0</v>
      </c>
      <c r="R55" s="7">
        <v>44869</v>
      </c>
      <c r="S55" s="6">
        <v>44873</v>
      </c>
      <c r="T55" s="4" t="s">
        <v>34</v>
      </c>
      <c r="U55" s="4">
        <v>493</v>
      </c>
      <c r="V55" s="4">
        <v>0</v>
      </c>
      <c r="W55" s="4">
        <v>0</v>
      </c>
      <c r="X55" s="4" t="s">
        <v>296</v>
      </c>
      <c r="Y55" s="4" t="s">
        <v>297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247</v>
      </c>
      <c r="E56" s="4" t="s">
        <v>299</v>
      </c>
      <c r="F56" s="6">
        <v>44869</v>
      </c>
      <c r="G56" s="6">
        <v>44870</v>
      </c>
      <c r="H56" s="4">
        <v>1</v>
      </c>
      <c r="I56" s="4">
        <v>1</v>
      </c>
      <c r="J56" s="4">
        <v>1</v>
      </c>
      <c r="K56" s="4" t="s">
        <v>30</v>
      </c>
      <c r="L56" s="4">
        <v>315</v>
      </c>
      <c r="M56" s="4">
        <v>315</v>
      </c>
      <c r="N56" s="4" t="s">
        <v>300</v>
      </c>
      <c r="O56" s="4" t="s">
        <v>32</v>
      </c>
      <c r="P56" s="4" t="s">
        <v>33</v>
      </c>
      <c r="Q56" s="4">
        <v>0</v>
      </c>
      <c r="R56" s="7">
        <v>44869</v>
      </c>
      <c r="S56" s="6">
        <v>44873</v>
      </c>
      <c r="T56" s="4" t="s">
        <v>34</v>
      </c>
      <c r="U56" s="4">
        <v>315</v>
      </c>
      <c r="V56" s="4">
        <v>0</v>
      </c>
      <c r="W56" s="4">
        <v>0</v>
      </c>
      <c r="X56" s="4" t="s">
        <v>301</v>
      </c>
      <c r="Y56" s="4" t="s">
        <v>302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304</v>
      </c>
      <c r="E57" s="4" t="s">
        <v>61</v>
      </c>
      <c r="F57" s="6">
        <v>44869</v>
      </c>
      <c r="G57" s="6">
        <v>44870</v>
      </c>
      <c r="H57" s="4">
        <v>1</v>
      </c>
      <c r="I57" s="4">
        <v>1</v>
      </c>
      <c r="J57" s="4">
        <v>1</v>
      </c>
      <c r="K57" s="4" t="s">
        <v>30</v>
      </c>
      <c r="L57" s="4">
        <v>652</v>
      </c>
      <c r="M57" s="4">
        <v>652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44869</v>
      </c>
      <c r="S57" s="6">
        <v>44873</v>
      </c>
      <c r="T57" s="4" t="s">
        <v>34</v>
      </c>
      <c r="U57" s="4">
        <v>652</v>
      </c>
      <c r="V57" s="4">
        <v>0</v>
      </c>
      <c r="W57" s="4">
        <v>0</v>
      </c>
      <c r="X57" s="4" t="s">
        <v>306</v>
      </c>
      <c r="Y57" s="4" t="s">
        <v>35</v>
      </c>
    </row>
    <row r="58" s="4" customFormat="1" spans="1:25">
      <c r="A58" s="4" t="s">
        <v>307</v>
      </c>
      <c r="B58" s="4" t="s">
        <v>26</v>
      </c>
      <c r="C58" s="4" t="s">
        <v>27</v>
      </c>
      <c r="D58" s="4" t="s">
        <v>308</v>
      </c>
      <c r="E58" s="4" t="s">
        <v>176</v>
      </c>
      <c r="F58" s="6">
        <v>44869</v>
      </c>
      <c r="G58" s="6">
        <v>44870</v>
      </c>
      <c r="H58" s="4">
        <v>1</v>
      </c>
      <c r="I58" s="4">
        <v>1</v>
      </c>
      <c r="J58" s="4">
        <v>1</v>
      </c>
      <c r="K58" s="4" t="s">
        <v>30</v>
      </c>
      <c r="L58" s="4">
        <v>334</v>
      </c>
      <c r="M58" s="4">
        <v>334</v>
      </c>
      <c r="N58" s="4" t="s">
        <v>309</v>
      </c>
      <c r="O58" s="4" t="s">
        <v>32</v>
      </c>
      <c r="P58" s="4" t="s">
        <v>33</v>
      </c>
      <c r="Q58" s="4">
        <v>0</v>
      </c>
      <c r="R58" s="7">
        <v>44869</v>
      </c>
      <c r="S58" s="6">
        <v>44873</v>
      </c>
      <c r="T58" s="4" t="s">
        <v>34</v>
      </c>
      <c r="U58" s="4">
        <v>334</v>
      </c>
      <c r="V58" s="4">
        <v>0</v>
      </c>
      <c r="W58" s="4">
        <v>0</v>
      </c>
      <c r="X58" s="4" t="s">
        <v>310</v>
      </c>
      <c r="Y58" s="4" t="s">
        <v>311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217</v>
      </c>
      <c r="F59" s="6">
        <v>44869</v>
      </c>
      <c r="G59" s="6">
        <v>44870</v>
      </c>
      <c r="H59" s="4">
        <v>1</v>
      </c>
      <c r="I59" s="4">
        <v>1</v>
      </c>
      <c r="J59" s="4">
        <v>1</v>
      </c>
      <c r="K59" s="4" t="s">
        <v>30</v>
      </c>
      <c r="L59" s="4">
        <v>203</v>
      </c>
      <c r="M59" s="4">
        <v>203</v>
      </c>
      <c r="N59" s="4" t="s">
        <v>314</v>
      </c>
      <c r="O59" s="4" t="s">
        <v>32</v>
      </c>
      <c r="P59" s="4" t="s">
        <v>33</v>
      </c>
      <c r="Q59" s="4">
        <v>0</v>
      </c>
      <c r="R59" s="7">
        <v>44869</v>
      </c>
      <c r="S59" s="6">
        <v>44873</v>
      </c>
      <c r="T59" s="4" t="s">
        <v>34</v>
      </c>
      <c r="U59" s="4">
        <v>203</v>
      </c>
      <c r="V59" s="4">
        <v>0</v>
      </c>
      <c r="W59" s="4">
        <v>0</v>
      </c>
      <c r="X59" s="4" t="s">
        <v>315</v>
      </c>
      <c r="Y59" s="4" t="s">
        <v>316</v>
      </c>
    </row>
    <row r="60" s="4" customFormat="1" spans="1:25">
      <c r="A60" s="4" t="s">
        <v>317</v>
      </c>
      <c r="B60" s="4" t="s">
        <v>26</v>
      </c>
      <c r="C60" s="4" t="s">
        <v>27</v>
      </c>
      <c r="D60" s="4" t="s">
        <v>318</v>
      </c>
      <c r="E60" s="4" t="s">
        <v>319</v>
      </c>
      <c r="F60" s="6">
        <v>44869</v>
      </c>
      <c r="G60" s="6">
        <v>44870</v>
      </c>
      <c r="H60" s="4">
        <v>1</v>
      </c>
      <c r="I60" s="4">
        <v>1</v>
      </c>
      <c r="J60" s="4">
        <v>1</v>
      </c>
      <c r="K60" s="4" t="s">
        <v>30</v>
      </c>
      <c r="L60" s="4">
        <v>224</v>
      </c>
      <c r="M60" s="4">
        <v>224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44869</v>
      </c>
      <c r="S60" s="6">
        <v>44873</v>
      </c>
      <c r="T60" s="4" t="s">
        <v>34</v>
      </c>
      <c r="U60" s="4">
        <v>224</v>
      </c>
      <c r="V60" s="4">
        <v>0</v>
      </c>
      <c r="W60" s="4">
        <v>0</v>
      </c>
      <c r="X60" s="4" t="s">
        <v>321</v>
      </c>
      <c r="Y60" s="4" t="s">
        <v>35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323</v>
      </c>
      <c r="E61" s="4" t="s">
        <v>228</v>
      </c>
      <c r="F61" s="6">
        <v>44869</v>
      </c>
      <c r="G61" s="6">
        <v>44870</v>
      </c>
      <c r="H61" s="4">
        <v>1</v>
      </c>
      <c r="I61" s="4">
        <v>1</v>
      </c>
      <c r="J61" s="4">
        <v>1</v>
      </c>
      <c r="K61" s="4" t="s">
        <v>30</v>
      </c>
      <c r="L61" s="4">
        <v>328</v>
      </c>
      <c r="M61" s="4">
        <v>328</v>
      </c>
      <c r="N61" s="4" t="s">
        <v>324</v>
      </c>
      <c r="O61" s="4" t="s">
        <v>32</v>
      </c>
      <c r="P61" s="4" t="s">
        <v>33</v>
      </c>
      <c r="Q61" s="4">
        <v>0</v>
      </c>
      <c r="R61" s="7">
        <v>44869</v>
      </c>
      <c r="S61" s="6">
        <v>44873</v>
      </c>
      <c r="T61" s="4" t="s">
        <v>34</v>
      </c>
      <c r="U61" s="4">
        <v>328</v>
      </c>
      <c r="V61" s="4">
        <v>0</v>
      </c>
      <c r="W61" s="4">
        <v>0</v>
      </c>
      <c r="X61" s="4" t="s">
        <v>325</v>
      </c>
      <c r="Y61" s="4" t="s">
        <v>326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328</v>
      </c>
      <c r="E62" s="4" t="s">
        <v>329</v>
      </c>
      <c r="F62" s="6">
        <v>44869</v>
      </c>
      <c r="G62" s="6">
        <v>44870</v>
      </c>
      <c r="H62" s="4">
        <v>1</v>
      </c>
      <c r="I62" s="4">
        <v>1</v>
      </c>
      <c r="J62" s="4">
        <v>1</v>
      </c>
      <c r="K62" s="4" t="s">
        <v>30</v>
      </c>
      <c r="L62" s="4">
        <v>470</v>
      </c>
      <c r="M62" s="4">
        <v>470</v>
      </c>
      <c r="N62" s="4" t="s">
        <v>330</v>
      </c>
      <c r="O62" s="4" t="s">
        <v>32</v>
      </c>
      <c r="P62" s="4" t="s">
        <v>33</v>
      </c>
      <c r="Q62" s="4">
        <v>0</v>
      </c>
      <c r="R62" s="7">
        <v>44869</v>
      </c>
      <c r="S62" s="6">
        <v>44873</v>
      </c>
      <c r="T62" s="4" t="s">
        <v>34</v>
      </c>
      <c r="U62" s="4">
        <v>470</v>
      </c>
      <c r="V62" s="4">
        <v>0</v>
      </c>
      <c r="W62" s="4">
        <v>0</v>
      </c>
      <c r="X62" s="4" t="s">
        <v>331</v>
      </c>
      <c r="Y62" s="4" t="s">
        <v>35</v>
      </c>
    </row>
    <row r="63" s="4" customFormat="1" spans="1:25">
      <c r="A63" s="4" t="s">
        <v>332</v>
      </c>
      <c r="B63" s="4" t="s">
        <v>26</v>
      </c>
      <c r="C63" s="4" t="s">
        <v>27</v>
      </c>
      <c r="D63" s="4" t="s">
        <v>333</v>
      </c>
      <c r="E63" s="4" t="s">
        <v>171</v>
      </c>
      <c r="F63" s="6">
        <v>44869</v>
      </c>
      <c r="G63" s="6">
        <v>44870</v>
      </c>
      <c r="H63" s="4">
        <v>1</v>
      </c>
      <c r="I63" s="4">
        <v>1</v>
      </c>
      <c r="J63" s="4">
        <v>1</v>
      </c>
      <c r="K63" s="4" t="s">
        <v>30</v>
      </c>
      <c r="L63" s="4">
        <v>185</v>
      </c>
      <c r="M63" s="4">
        <v>185</v>
      </c>
      <c r="N63" s="4" t="s">
        <v>334</v>
      </c>
      <c r="O63" s="4" t="s">
        <v>32</v>
      </c>
      <c r="P63" s="4" t="s">
        <v>33</v>
      </c>
      <c r="Q63" s="4">
        <v>0</v>
      </c>
      <c r="R63" s="7">
        <v>44869</v>
      </c>
      <c r="S63" s="6">
        <v>44873</v>
      </c>
      <c r="T63" s="4" t="s">
        <v>34</v>
      </c>
      <c r="U63" s="4">
        <v>185</v>
      </c>
      <c r="V63" s="4">
        <v>0</v>
      </c>
      <c r="W63" s="4">
        <v>0</v>
      </c>
      <c r="X63" s="4" t="s">
        <v>335</v>
      </c>
      <c r="Y63" s="4" t="s">
        <v>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337</v>
      </c>
      <c r="E64" s="4" t="s">
        <v>338</v>
      </c>
      <c r="F64" s="6">
        <v>44869</v>
      </c>
      <c r="G64" s="6">
        <v>44870</v>
      </c>
      <c r="H64" s="4">
        <v>1</v>
      </c>
      <c r="I64" s="4">
        <v>1</v>
      </c>
      <c r="J64" s="4">
        <v>1</v>
      </c>
      <c r="K64" s="4" t="s">
        <v>30</v>
      </c>
      <c r="L64" s="4">
        <v>299</v>
      </c>
      <c r="M64" s="4">
        <v>299</v>
      </c>
      <c r="N64" s="4" t="s">
        <v>339</v>
      </c>
      <c r="O64" s="4" t="s">
        <v>32</v>
      </c>
      <c r="P64" s="4" t="s">
        <v>33</v>
      </c>
      <c r="Q64" s="4">
        <v>0</v>
      </c>
      <c r="R64" s="7">
        <v>44869</v>
      </c>
      <c r="S64" s="6">
        <v>44873</v>
      </c>
      <c r="T64" s="4" t="s">
        <v>34</v>
      </c>
      <c r="U64" s="4">
        <v>299</v>
      </c>
      <c r="V64" s="4">
        <v>0</v>
      </c>
      <c r="W64" s="4">
        <v>0</v>
      </c>
      <c r="X64" s="4" t="s">
        <v>340</v>
      </c>
      <c r="Y64" s="4" t="s">
        <v>35</v>
      </c>
    </row>
    <row r="65" s="4" customFormat="1" spans="1:25">
      <c r="A65" s="4" t="s">
        <v>341</v>
      </c>
      <c r="B65" s="4" t="s">
        <v>26</v>
      </c>
      <c r="C65" s="4" t="s">
        <v>27</v>
      </c>
      <c r="D65" s="4" t="s">
        <v>342</v>
      </c>
      <c r="E65" s="4" t="s">
        <v>343</v>
      </c>
      <c r="F65" s="6">
        <v>44869</v>
      </c>
      <c r="G65" s="6">
        <v>44870</v>
      </c>
      <c r="H65" s="4">
        <v>1</v>
      </c>
      <c r="I65" s="4">
        <v>1</v>
      </c>
      <c r="J65" s="4">
        <v>1</v>
      </c>
      <c r="K65" s="4" t="s">
        <v>30</v>
      </c>
      <c r="L65" s="4">
        <v>262</v>
      </c>
      <c r="M65" s="4">
        <v>262</v>
      </c>
      <c r="N65" s="4" t="s">
        <v>344</v>
      </c>
      <c r="O65" s="4" t="s">
        <v>32</v>
      </c>
      <c r="P65" s="4" t="s">
        <v>33</v>
      </c>
      <c r="Q65" s="4">
        <v>0</v>
      </c>
      <c r="R65" s="7">
        <v>44869</v>
      </c>
      <c r="S65" s="6">
        <v>44873</v>
      </c>
      <c r="T65" s="4" t="s">
        <v>34</v>
      </c>
      <c r="U65" s="4">
        <v>262</v>
      </c>
      <c r="V65" s="4">
        <v>0</v>
      </c>
      <c r="W65" s="4">
        <v>0</v>
      </c>
      <c r="X65" s="4" t="s">
        <v>345</v>
      </c>
      <c r="Y65" s="4" t="s">
        <v>35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293</v>
      </c>
      <c r="E66" s="4" t="s">
        <v>294</v>
      </c>
      <c r="F66" s="6">
        <v>44869</v>
      </c>
      <c r="G66" s="6">
        <v>44870</v>
      </c>
      <c r="H66" s="4">
        <v>1</v>
      </c>
      <c r="I66" s="4">
        <v>1</v>
      </c>
      <c r="J66" s="4">
        <v>1</v>
      </c>
      <c r="K66" s="4" t="s">
        <v>30</v>
      </c>
      <c r="L66" s="4">
        <v>493</v>
      </c>
      <c r="M66" s="4">
        <v>493</v>
      </c>
      <c r="N66" s="4" t="s">
        <v>347</v>
      </c>
      <c r="O66" s="4" t="s">
        <v>32</v>
      </c>
      <c r="P66" s="4" t="s">
        <v>33</v>
      </c>
      <c r="Q66" s="4">
        <v>0</v>
      </c>
      <c r="R66" s="7">
        <v>44869</v>
      </c>
      <c r="S66" s="6">
        <v>44873</v>
      </c>
      <c r="T66" s="4" t="s">
        <v>34</v>
      </c>
      <c r="U66" s="4">
        <v>493</v>
      </c>
      <c r="V66" s="4">
        <v>0</v>
      </c>
      <c r="W66" s="4">
        <v>0</v>
      </c>
      <c r="X66" s="4" t="s">
        <v>348</v>
      </c>
      <c r="Y66" s="4" t="s">
        <v>297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350</v>
      </c>
      <c r="E67" s="4" t="s">
        <v>351</v>
      </c>
      <c r="F67" s="6">
        <v>44869</v>
      </c>
      <c r="G67" s="6">
        <v>44870</v>
      </c>
      <c r="H67" s="4">
        <v>1</v>
      </c>
      <c r="I67" s="4">
        <v>1</v>
      </c>
      <c r="J67" s="4">
        <v>1</v>
      </c>
      <c r="K67" s="4" t="s">
        <v>30</v>
      </c>
      <c r="L67" s="4">
        <v>339</v>
      </c>
      <c r="M67" s="4">
        <v>339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44869</v>
      </c>
      <c r="S67" s="6">
        <v>44873</v>
      </c>
      <c r="T67" s="4" t="s">
        <v>34</v>
      </c>
      <c r="U67" s="4">
        <v>339</v>
      </c>
      <c r="V67" s="4">
        <v>0</v>
      </c>
      <c r="W67" s="4">
        <v>0</v>
      </c>
      <c r="X67" s="4" t="s">
        <v>353</v>
      </c>
      <c r="Y67" s="4" t="s">
        <v>35</v>
      </c>
    </row>
    <row r="68" s="4" customFormat="1" spans="1:25">
      <c r="A68" s="4" t="s">
        <v>354</v>
      </c>
      <c r="B68" s="4" t="s">
        <v>26</v>
      </c>
      <c r="C68" s="4" t="s">
        <v>27</v>
      </c>
      <c r="D68" s="4" t="s">
        <v>355</v>
      </c>
      <c r="E68" s="4" t="s">
        <v>176</v>
      </c>
      <c r="F68" s="6">
        <v>44869</v>
      </c>
      <c r="G68" s="6">
        <v>44870</v>
      </c>
      <c r="H68" s="4">
        <v>1</v>
      </c>
      <c r="I68" s="4">
        <v>1</v>
      </c>
      <c r="J68" s="4">
        <v>1</v>
      </c>
      <c r="K68" s="4" t="s">
        <v>30</v>
      </c>
      <c r="L68" s="4">
        <v>198</v>
      </c>
      <c r="M68" s="4">
        <v>198</v>
      </c>
      <c r="N68" s="4" t="s">
        <v>356</v>
      </c>
      <c r="O68" s="4" t="s">
        <v>32</v>
      </c>
      <c r="P68" s="4" t="s">
        <v>33</v>
      </c>
      <c r="Q68" s="4">
        <v>0</v>
      </c>
      <c r="R68" s="7">
        <v>44869</v>
      </c>
      <c r="S68" s="6">
        <v>44873</v>
      </c>
      <c r="T68" s="4" t="s">
        <v>34</v>
      </c>
      <c r="U68" s="4">
        <v>198</v>
      </c>
      <c r="V68" s="4">
        <v>0</v>
      </c>
      <c r="W68" s="4">
        <v>0</v>
      </c>
      <c r="X68" s="4" t="s">
        <v>357</v>
      </c>
      <c r="Y68" s="4" t="s">
        <v>35</v>
      </c>
    </row>
    <row r="69" s="4" customFormat="1" spans="1:25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61</v>
      </c>
      <c r="F69" s="6">
        <v>44869</v>
      </c>
      <c r="G69" s="6">
        <v>44870</v>
      </c>
      <c r="H69" s="4">
        <v>1</v>
      </c>
      <c r="I69" s="4">
        <v>1</v>
      </c>
      <c r="J69" s="4">
        <v>1</v>
      </c>
      <c r="K69" s="4" t="s">
        <v>30</v>
      </c>
      <c r="L69" s="4">
        <v>576</v>
      </c>
      <c r="M69" s="4">
        <v>576</v>
      </c>
      <c r="N69" s="4" t="s">
        <v>360</v>
      </c>
      <c r="O69" s="4" t="s">
        <v>32</v>
      </c>
      <c r="P69" s="4" t="s">
        <v>33</v>
      </c>
      <c r="Q69" s="4">
        <v>0</v>
      </c>
      <c r="R69" s="7">
        <v>44869</v>
      </c>
      <c r="S69" s="6">
        <v>44873</v>
      </c>
      <c r="T69" s="4" t="s">
        <v>34</v>
      </c>
      <c r="U69" s="4">
        <v>576</v>
      </c>
      <c r="V69" s="4">
        <v>0</v>
      </c>
      <c r="W69" s="4">
        <v>0</v>
      </c>
      <c r="X69" s="4" t="s">
        <v>361</v>
      </c>
      <c r="Y69" s="4" t="s">
        <v>35</v>
      </c>
    </row>
    <row r="70" s="4" customFormat="1" spans="1:25">
      <c r="A70" s="4" t="s">
        <v>362</v>
      </c>
      <c r="B70" s="4" t="s">
        <v>26</v>
      </c>
      <c r="C70" s="4" t="s">
        <v>27</v>
      </c>
      <c r="D70" s="4" t="s">
        <v>363</v>
      </c>
      <c r="E70" s="4" t="s">
        <v>284</v>
      </c>
      <c r="F70" s="6">
        <v>44869</v>
      </c>
      <c r="G70" s="6">
        <v>44870</v>
      </c>
      <c r="H70" s="4">
        <v>1</v>
      </c>
      <c r="I70" s="4">
        <v>1</v>
      </c>
      <c r="J70" s="4">
        <v>1</v>
      </c>
      <c r="K70" s="4" t="s">
        <v>30</v>
      </c>
      <c r="L70" s="4">
        <v>638</v>
      </c>
      <c r="M70" s="4">
        <v>638</v>
      </c>
      <c r="N70" s="4" t="s">
        <v>364</v>
      </c>
      <c r="O70" s="4" t="s">
        <v>32</v>
      </c>
      <c r="P70" s="4" t="s">
        <v>33</v>
      </c>
      <c r="Q70" s="4">
        <v>0</v>
      </c>
      <c r="R70" s="7">
        <v>44869</v>
      </c>
      <c r="S70" s="6">
        <v>44873</v>
      </c>
      <c r="T70" s="4" t="s">
        <v>34</v>
      </c>
      <c r="U70" s="4">
        <v>638</v>
      </c>
      <c r="V70" s="4">
        <v>0</v>
      </c>
      <c r="W70" s="4">
        <v>0</v>
      </c>
      <c r="X70" s="4" t="s">
        <v>365</v>
      </c>
      <c r="Y70" s="4" t="s">
        <v>366</v>
      </c>
    </row>
    <row r="71" s="4" customFormat="1" spans="1:25">
      <c r="A71" s="4" t="s">
        <v>367</v>
      </c>
      <c r="B71" s="4" t="s">
        <v>26</v>
      </c>
      <c r="C71" s="4" t="s">
        <v>27</v>
      </c>
      <c r="D71" s="4" t="s">
        <v>368</v>
      </c>
      <c r="E71" s="4" t="s">
        <v>369</v>
      </c>
      <c r="F71" s="6">
        <v>44869</v>
      </c>
      <c r="G71" s="6">
        <v>44870</v>
      </c>
      <c r="H71" s="4">
        <v>1</v>
      </c>
      <c r="I71" s="4">
        <v>1</v>
      </c>
      <c r="J71" s="4">
        <v>1</v>
      </c>
      <c r="K71" s="4" t="s">
        <v>30</v>
      </c>
      <c r="L71" s="4">
        <v>2411</v>
      </c>
      <c r="M71" s="4">
        <v>2411</v>
      </c>
      <c r="N71" s="4" t="s">
        <v>370</v>
      </c>
      <c r="O71" s="4" t="s">
        <v>32</v>
      </c>
      <c r="P71" s="4" t="s">
        <v>33</v>
      </c>
      <c r="Q71" s="4">
        <v>0</v>
      </c>
      <c r="R71" s="7">
        <v>44869</v>
      </c>
      <c r="S71" s="6">
        <v>44873</v>
      </c>
      <c r="T71" s="4" t="s">
        <v>34</v>
      </c>
      <c r="U71" s="4">
        <v>2411</v>
      </c>
      <c r="V71" s="4">
        <v>0</v>
      </c>
      <c r="W71" s="4">
        <v>0</v>
      </c>
      <c r="X71" s="4" t="s">
        <v>371</v>
      </c>
      <c r="Y71" s="4" t="s">
        <v>372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374</v>
      </c>
      <c r="E72" s="4" t="s">
        <v>375</v>
      </c>
      <c r="F72" s="6">
        <v>44869</v>
      </c>
      <c r="G72" s="6">
        <v>44870</v>
      </c>
      <c r="H72" s="4">
        <v>1</v>
      </c>
      <c r="I72" s="4">
        <v>1</v>
      </c>
      <c r="J72" s="4">
        <v>1</v>
      </c>
      <c r="K72" s="4" t="s">
        <v>30</v>
      </c>
      <c r="L72" s="4">
        <v>257</v>
      </c>
      <c r="M72" s="4">
        <v>257</v>
      </c>
      <c r="N72" s="4" t="s">
        <v>376</v>
      </c>
      <c r="O72" s="4" t="s">
        <v>32</v>
      </c>
      <c r="P72" s="4" t="s">
        <v>33</v>
      </c>
      <c r="Q72" s="4">
        <v>0</v>
      </c>
      <c r="R72" s="7">
        <v>44869</v>
      </c>
      <c r="S72" s="6">
        <v>44873</v>
      </c>
      <c r="T72" s="4" t="s">
        <v>34</v>
      </c>
      <c r="U72" s="4">
        <v>257</v>
      </c>
      <c r="V72" s="4">
        <v>0</v>
      </c>
      <c r="W72" s="4">
        <v>0</v>
      </c>
      <c r="X72" s="4" t="s">
        <v>377</v>
      </c>
      <c r="Y72" s="4" t="s">
        <v>378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380</v>
      </c>
      <c r="E73" s="4" t="s">
        <v>223</v>
      </c>
      <c r="F73" s="6">
        <v>44869</v>
      </c>
      <c r="G73" s="6">
        <v>44870</v>
      </c>
      <c r="H73" s="4">
        <v>1</v>
      </c>
      <c r="I73" s="4">
        <v>1</v>
      </c>
      <c r="J73" s="4">
        <v>1</v>
      </c>
      <c r="K73" s="4" t="s">
        <v>30</v>
      </c>
      <c r="L73" s="4">
        <v>320</v>
      </c>
      <c r="M73" s="4">
        <v>320</v>
      </c>
      <c r="N73" s="4" t="s">
        <v>381</v>
      </c>
      <c r="O73" s="4" t="s">
        <v>32</v>
      </c>
      <c r="P73" s="4" t="s">
        <v>33</v>
      </c>
      <c r="Q73" s="4">
        <v>0</v>
      </c>
      <c r="R73" s="7">
        <v>44869</v>
      </c>
      <c r="S73" s="6">
        <v>44873</v>
      </c>
      <c r="T73" s="4" t="s">
        <v>34</v>
      </c>
      <c r="U73" s="4">
        <v>320</v>
      </c>
      <c r="V73" s="4">
        <v>0</v>
      </c>
      <c r="W73" s="4">
        <v>0</v>
      </c>
      <c r="X73" s="4" t="s">
        <v>382</v>
      </c>
      <c r="Y73" s="4" t="s">
        <v>35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385</v>
      </c>
      <c r="F74" s="6">
        <v>44869</v>
      </c>
      <c r="G74" s="6">
        <v>44870</v>
      </c>
      <c r="H74" s="4">
        <v>1</v>
      </c>
      <c r="I74" s="4">
        <v>1</v>
      </c>
      <c r="J74" s="4">
        <v>1</v>
      </c>
      <c r="K74" s="4" t="s">
        <v>30</v>
      </c>
      <c r="L74" s="4">
        <v>345</v>
      </c>
      <c r="M74" s="4">
        <v>345</v>
      </c>
      <c r="N74" s="4" t="s">
        <v>386</v>
      </c>
      <c r="O74" s="4" t="s">
        <v>32</v>
      </c>
      <c r="P74" s="4" t="s">
        <v>33</v>
      </c>
      <c r="Q74" s="4">
        <v>0</v>
      </c>
      <c r="R74" s="7">
        <v>44869</v>
      </c>
      <c r="S74" s="6">
        <v>44873</v>
      </c>
      <c r="T74" s="4" t="s">
        <v>34</v>
      </c>
      <c r="U74" s="4">
        <v>345</v>
      </c>
      <c r="V74" s="4">
        <v>0</v>
      </c>
      <c r="W74" s="4">
        <v>0</v>
      </c>
      <c r="X74" s="4" t="s">
        <v>387</v>
      </c>
      <c r="Y74" s="4" t="s">
        <v>35</v>
      </c>
    </row>
    <row r="75" s="4" customFormat="1" spans="1:25">
      <c r="A75" s="4" t="s">
        <v>383</v>
      </c>
      <c r="B75" s="4" t="s">
        <v>26</v>
      </c>
      <c r="C75" s="4" t="s">
        <v>180</v>
      </c>
      <c r="D75" s="4" t="s">
        <v>384</v>
      </c>
      <c r="E75" s="4" t="s">
        <v>385</v>
      </c>
      <c r="F75" s="6">
        <v>44869</v>
      </c>
      <c r="G75" s="6">
        <v>44870</v>
      </c>
      <c r="H75" s="4">
        <v>1</v>
      </c>
      <c r="I75" s="4">
        <v>1</v>
      </c>
      <c r="J75" s="4">
        <v>1</v>
      </c>
      <c r="K75" s="4" t="s">
        <v>30</v>
      </c>
      <c r="L75" s="4">
        <v>-345</v>
      </c>
      <c r="M75" s="4">
        <v>-345</v>
      </c>
      <c r="N75" s="4" t="s">
        <v>386</v>
      </c>
      <c r="O75" s="4" t="s">
        <v>32</v>
      </c>
      <c r="P75" s="4" t="s">
        <v>33</v>
      </c>
      <c r="Q75" s="4">
        <v>0</v>
      </c>
      <c r="R75" s="7">
        <v>44869</v>
      </c>
      <c r="S75" s="6">
        <v>44873</v>
      </c>
      <c r="T75" s="4" t="s">
        <v>34</v>
      </c>
      <c r="U75" s="4">
        <v>-345</v>
      </c>
      <c r="V75" s="4">
        <v>0</v>
      </c>
      <c r="W75" s="4">
        <v>0</v>
      </c>
      <c r="X75" s="4" t="s">
        <v>387</v>
      </c>
      <c r="Y75" s="4" t="s">
        <v>35</v>
      </c>
    </row>
    <row r="76" s="4" customFormat="1" spans="1:25">
      <c r="A76" s="4" t="s">
        <v>388</v>
      </c>
      <c r="B76" s="4" t="s">
        <v>26</v>
      </c>
      <c r="C76" s="4" t="s">
        <v>27</v>
      </c>
      <c r="D76" s="4" t="s">
        <v>389</v>
      </c>
      <c r="E76" s="4" t="s">
        <v>51</v>
      </c>
      <c r="F76" s="6">
        <v>44869</v>
      </c>
      <c r="G76" s="6">
        <v>44870</v>
      </c>
      <c r="H76" s="4">
        <v>1</v>
      </c>
      <c r="I76" s="4">
        <v>1</v>
      </c>
      <c r="J76" s="4">
        <v>1</v>
      </c>
      <c r="K76" s="4" t="s">
        <v>30</v>
      </c>
      <c r="L76" s="4">
        <v>160</v>
      </c>
      <c r="M76" s="4">
        <v>160</v>
      </c>
      <c r="N76" s="4" t="s">
        <v>390</v>
      </c>
      <c r="O76" s="4" t="s">
        <v>32</v>
      </c>
      <c r="P76" s="4" t="s">
        <v>33</v>
      </c>
      <c r="Q76" s="4">
        <v>0</v>
      </c>
      <c r="R76" s="7">
        <v>44869</v>
      </c>
      <c r="S76" s="6">
        <v>44873</v>
      </c>
      <c r="T76" s="4" t="s">
        <v>34</v>
      </c>
      <c r="U76" s="4">
        <v>160</v>
      </c>
      <c r="V76" s="4">
        <v>0</v>
      </c>
      <c r="W76" s="4">
        <v>0</v>
      </c>
      <c r="X76" s="4" t="s">
        <v>391</v>
      </c>
      <c r="Y76" s="4" t="s">
        <v>35</v>
      </c>
    </row>
    <row r="77" s="4" customFormat="1" spans="1:25">
      <c r="A77" s="4" t="s">
        <v>392</v>
      </c>
      <c r="B77" s="4" t="s">
        <v>26</v>
      </c>
      <c r="C77" s="4" t="s">
        <v>27</v>
      </c>
      <c r="D77" s="4" t="s">
        <v>393</v>
      </c>
      <c r="E77" s="4" t="s">
        <v>51</v>
      </c>
      <c r="F77" s="6">
        <v>44869</v>
      </c>
      <c r="G77" s="6">
        <v>44870</v>
      </c>
      <c r="H77" s="4">
        <v>1</v>
      </c>
      <c r="I77" s="4">
        <v>1</v>
      </c>
      <c r="J77" s="4">
        <v>1</v>
      </c>
      <c r="K77" s="4" t="s">
        <v>30</v>
      </c>
      <c r="L77" s="4">
        <v>259</v>
      </c>
      <c r="M77" s="4">
        <v>259</v>
      </c>
      <c r="N77" s="4" t="s">
        <v>394</v>
      </c>
      <c r="O77" s="4" t="s">
        <v>32</v>
      </c>
      <c r="P77" s="4" t="s">
        <v>33</v>
      </c>
      <c r="Q77" s="4">
        <v>0</v>
      </c>
      <c r="R77" s="7">
        <v>44869</v>
      </c>
      <c r="S77" s="6">
        <v>44873</v>
      </c>
      <c r="T77" s="4" t="s">
        <v>34</v>
      </c>
      <c r="U77" s="4">
        <v>259</v>
      </c>
      <c r="V77" s="4">
        <v>0</v>
      </c>
      <c r="W77" s="4">
        <v>0</v>
      </c>
      <c r="X77" s="4" t="s">
        <v>395</v>
      </c>
      <c r="Y77" s="4" t="s">
        <v>35</v>
      </c>
    </row>
    <row r="78" s="4" customFormat="1" spans="1:25">
      <c r="A78" s="4" t="s">
        <v>396</v>
      </c>
      <c r="B78" s="4" t="s">
        <v>26</v>
      </c>
      <c r="C78" s="4" t="s">
        <v>27</v>
      </c>
      <c r="D78" s="4" t="s">
        <v>397</v>
      </c>
      <c r="E78" s="4" t="s">
        <v>69</v>
      </c>
      <c r="F78" s="6">
        <v>44869</v>
      </c>
      <c r="G78" s="6">
        <v>44870</v>
      </c>
      <c r="H78" s="4">
        <v>1</v>
      </c>
      <c r="I78" s="4">
        <v>1</v>
      </c>
      <c r="J78" s="4">
        <v>1</v>
      </c>
      <c r="K78" s="4" t="s">
        <v>30</v>
      </c>
      <c r="L78" s="4">
        <v>327</v>
      </c>
      <c r="M78" s="4">
        <v>327</v>
      </c>
      <c r="N78" s="4" t="s">
        <v>398</v>
      </c>
      <c r="O78" s="4" t="s">
        <v>32</v>
      </c>
      <c r="P78" s="4" t="s">
        <v>33</v>
      </c>
      <c r="Q78" s="4">
        <v>0</v>
      </c>
      <c r="R78" s="7">
        <v>44869</v>
      </c>
      <c r="S78" s="6">
        <v>44873</v>
      </c>
      <c r="T78" s="4" t="s">
        <v>34</v>
      </c>
      <c r="U78" s="4">
        <v>327</v>
      </c>
      <c r="V78" s="4">
        <v>0</v>
      </c>
      <c r="W78" s="4">
        <v>0</v>
      </c>
      <c r="X78" s="4" t="s">
        <v>399</v>
      </c>
      <c r="Y78" s="4" t="s">
        <v>35</v>
      </c>
    </row>
    <row r="79" s="4" customFormat="1" spans="1:25">
      <c r="A79" s="4" t="s">
        <v>400</v>
      </c>
      <c r="B79" s="4" t="s">
        <v>26</v>
      </c>
      <c r="C79" s="4" t="s">
        <v>27</v>
      </c>
      <c r="D79" s="4" t="s">
        <v>401</v>
      </c>
      <c r="E79" s="4" t="s">
        <v>402</v>
      </c>
      <c r="F79" s="6">
        <v>44869</v>
      </c>
      <c r="G79" s="6">
        <v>44870</v>
      </c>
      <c r="H79" s="4">
        <v>1</v>
      </c>
      <c r="I79" s="4">
        <v>1</v>
      </c>
      <c r="J79" s="4">
        <v>1</v>
      </c>
      <c r="K79" s="4" t="s">
        <v>30</v>
      </c>
      <c r="L79" s="4">
        <v>895</v>
      </c>
      <c r="M79" s="4">
        <v>895</v>
      </c>
      <c r="N79" s="4" t="s">
        <v>403</v>
      </c>
      <c r="O79" s="4" t="s">
        <v>32</v>
      </c>
      <c r="P79" s="4" t="s">
        <v>33</v>
      </c>
      <c r="Q79" s="4">
        <v>0</v>
      </c>
      <c r="R79" s="7">
        <v>44869</v>
      </c>
      <c r="S79" s="6">
        <v>44873</v>
      </c>
      <c r="T79" s="4" t="s">
        <v>34</v>
      </c>
      <c r="U79" s="4">
        <v>895</v>
      </c>
      <c r="V79" s="4">
        <v>0</v>
      </c>
      <c r="W79" s="4">
        <v>0</v>
      </c>
      <c r="X79" s="4" t="s">
        <v>404</v>
      </c>
      <c r="Y79" s="4" t="s">
        <v>405</v>
      </c>
    </row>
    <row r="80" s="4" customFormat="1" spans="1:25">
      <c r="A80" s="4" t="s">
        <v>406</v>
      </c>
      <c r="B80" s="4" t="s">
        <v>26</v>
      </c>
      <c r="C80" s="4" t="s">
        <v>27</v>
      </c>
      <c r="D80" s="4" t="s">
        <v>407</v>
      </c>
      <c r="E80" s="4" t="s">
        <v>408</v>
      </c>
      <c r="F80" s="6">
        <v>44869</v>
      </c>
      <c r="G80" s="6">
        <v>44870</v>
      </c>
      <c r="H80" s="4">
        <v>2</v>
      </c>
      <c r="I80" s="4">
        <v>1</v>
      </c>
      <c r="J80" s="4">
        <v>2</v>
      </c>
      <c r="K80" s="4" t="s">
        <v>30</v>
      </c>
      <c r="L80" s="4">
        <v>210</v>
      </c>
      <c r="M80" s="4">
        <v>210</v>
      </c>
      <c r="N80" s="4" t="s">
        <v>409</v>
      </c>
      <c r="O80" s="4" t="s">
        <v>32</v>
      </c>
      <c r="P80" s="4" t="s">
        <v>33</v>
      </c>
      <c r="Q80" s="4">
        <v>0</v>
      </c>
      <c r="R80" s="7">
        <v>44869</v>
      </c>
      <c r="S80" s="6">
        <v>44873</v>
      </c>
      <c r="T80" s="4" t="s">
        <v>34</v>
      </c>
      <c r="U80" s="4">
        <v>210</v>
      </c>
      <c r="V80" s="4">
        <v>0</v>
      </c>
      <c r="W80" s="4">
        <v>0</v>
      </c>
      <c r="X80" s="4" t="s">
        <v>410</v>
      </c>
      <c r="Y80" s="4" t="s">
        <v>411</v>
      </c>
    </row>
    <row r="81" s="4" customFormat="1" spans="1:25">
      <c r="A81" s="4" t="s">
        <v>412</v>
      </c>
      <c r="B81" s="4" t="s">
        <v>26</v>
      </c>
      <c r="C81" s="4" t="s">
        <v>27</v>
      </c>
      <c r="D81" s="4" t="s">
        <v>413</v>
      </c>
      <c r="E81" s="4" t="s">
        <v>414</v>
      </c>
      <c r="F81" s="6">
        <v>44869</v>
      </c>
      <c r="G81" s="6">
        <v>44870</v>
      </c>
      <c r="H81" s="4">
        <v>2</v>
      </c>
      <c r="I81" s="4">
        <v>1</v>
      </c>
      <c r="J81" s="4">
        <v>2</v>
      </c>
      <c r="K81" s="4" t="s">
        <v>30</v>
      </c>
      <c r="L81" s="4">
        <v>1482</v>
      </c>
      <c r="M81" s="4">
        <v>1482</v>
      </c>
      <c r="N81" s="4" t="s">
        <v>415</v>
      </c>
      <c r="O81" s="4" t="s">
        <v>32</v>
      </c>
      <c r="P81" s="4" t="s">
        <v>33</v>
      </c>
      <c r="Q81" s="4">
        <v>0</v>
      </c>
      <c r="R81" s="7">
        <v>44869</v>
      </c>
      <c r="S81" s="6">
        <v>44873</v>
      </c>
      <c r="T81" s="4" t="s">
        <v>34</v>
      </c>
      <c r="U81" s="4">
        <v>1482</v>
      </c>
      <c r="V81" s="4">
        <v>0</v>
      </c>
      <c r="W81" s="4">
        <v>0</v>
      </c>
      <c r="X81" s="4" t="s">
        <v>416</v>
      </c>
      <c r="Y8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6"/>
  <sheetViews>
    <sheetView tabSelected="1" workbookViewId="0">
      <selection activeCell="G83" sqref="G83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417</v>
      </c>
    </row>
    <row r="2" s="4" customFormat="1" hidden="1" spans="1:9">
      <c r="A2" s="5">
        <v>18958018620</v>
      </c>
      <c r="B2" s="6">
        <v>44864</v>
      </c>
      <c r="C2" s="6">
        <v>44870</v>
      </c>
      <c r="D2" s="4">
        <v>6064</v>
      </c>
      <c r="E2" s="4" t="str">
        <f>VLOOKUP(A2,HOP!A:L,12,0)</f>
        <v>6064.00</v>
      </c>
      <c r="F2" s="4" t="str">
        <f>VLOOKUP(A2,HOP!A:C,3,0)</f>
        <v>2690997</v>
      </c>
      <c r="G2" s="4">
        <f>D2-E2</f>
        <v>0</v>
      </c>
      <c r="H2" s="4" t="str">
        <f>$H$1&amp;F2</f>
        <v>，2690997</v>
      </c>
      <c r="I2" s="4" t="str">
        <f>VLOOKUP(A2,HOP!A:U,21,0)</f>
        <v>直采</v>
      </c>
    </row>
    <row r="3" s="4" customFormat="1" hidden="1" spans="1:9">
      <c r="A3" s="5">
        <v>18958021779</v>
      </c>
      <c r="B3" s="6">
        <v>44865</v>
      </c>
      <c r="C3" s="6">
        <v>44870</v>
      </c>
      <c r="D3" s="4">
        <v>5112</v>
      </c>
      <c r="E3" s="4" t="str">
        <f>VLOOKUP(A3,HOP!A:L,12,0)</f>
        <v>5112.00</v>
      </c>
      <c r="F3" s="4" t="str">
        <f>VLOOKUP(A3,HOP!A:C,3,0)</f>
        <v>2691022</v>
      </c>
      <c r="G3" s="4">
        <f t="shared" ref="G3:G34" si="0">D3-E3</f>
        <v>0</v>
      </c>
      <c r="H3" s="4" t="str">
        <f t="shared" ref="H3:H34" si="1">$H$1&amp;F3</f>
        <v>，2691022</v>
      </c>
      <c r="I3" s="4" t="str">
        <f>VLOOKUP(A3,HOP!A:U,21,0)</f>
        <v>直采</v>
      </c>
    </row>
    <row r="4" s="4" customFormat="1" hidden="1" spans="1:9">
      <c r="A4" s="5">
        <v>21246521059</v>
      </c>
      <c r="B4" s="6">
        <v>44868</v>
      </c>
      <c r="C4" s="6">
        <v>44870</v>
      </c>
      <c r="D4" s="4">
        <v>1144</v>
      </c>
      <c r="E4" s="4" t="str">
        <f>VLOOKUP(A4,HOP!A:L,12,0)</f>
        <v>1144.00</v>
      </c>
      <c r="F4" s="4" t="str">
        <f>VLOOKUP(A4,HOP!A:C,3,0)</f>
        <v>2717637</v>
      </c>
      <c r="G4" s="4">
        <f t="shared" si="0"/>
        <v>0</v>
      </c>
      <c r="H4" s="4" t="str">
        <f t="shared" si="1"/>
        <v>，2717637</v>
      </c>
      <c r="I4" s="4" t="str">
        <f>VLOOKUP(A4,HOP!A:U,21,0)</f>
        <v>直连</v>
      </c>
    </row>
    <row r="5" s="4" customFormat="1" hidden="1" spans="1:9">
      <c r="A5" s="5">
        <v>21348961203</v>
      </c>
      <c r="B5" s="6">
        <v>44869</v>
      </c>
      <c r="C5" s="6">
        <v>44870</v>
      </c>
      <c r="D5" s="4">
        <v>440</v>
      </c>
      <c r="E5" s="4" t="str">
        <f>VLOOKUP(A5,HOP!A:L,12,0)</f>
        <v>440.00</v>
      </c>
      <c r="F5" s="4" t="str">
        <f>VLOOKUP(A5,HOP!A:C,3,0)</f>
        <v>2726923</v>
      </c>
      <c r="G5" s="4">
        <f t="shared" si="0"/>
        <v>0</v>
      </c>
      <c r="H5" s="4" t="str">
        <f t="shared" si="1"/>
        <v>，2726923</v>
      </c>
      <c r="I5" s="4" t="str">
        <f>VLOOKUP(A5,HOP!A:U,21,0)</f>
        <v>直连</v>
      </c>
    </row>
    <row r="6" s="4" customFormat="1" hidden="1" spans="1:9">
      <c r="A6" s="5">
        <v>21358246194</v>
      </c>
      <c r="B6" s="6">
        <v>44869</v>
      </c>
      <c r="C6" s="6">
        <v>44870</v>
      </c>
      <c r="D6" s="4">
        <v>204</v>
      </c>
      <c r="E6" s="4" t="str">
        <f>VLOOKUP(A6,HOP!A:L,12,0)</f>
        <v>204.00</v>
      </c>
      <c r="F6" s="4" t="str">
        <f>VLOOKUP(A6,HOP!A:C,3,0)</f>
        <v>2728916</v>
      </c>
      <c r="G6" s="4">
        <f t="shared" si="0"/>
        <v>0</v>
      </c>
      <c r="H6" s="4" t="str">
        <f t="shared" si="1"/>
        <v>，2728916</v>
      </c>
      <c r="I6" s="4" t="str">
        <f>VLOOKUP(A6,HOP!A:U,21,0)</f>
        <v>直采</v>
      </c>
    </row>
    <row r="7" s="4" customFormat="1" hidden="1" spans="1:9">
      <c r="A7" s="5">
        <v>21362850772</v>
      </c>
      <c r="B7" s="6">
        <v>44868</v>
      </c>
      <c r="C7" s="6">
        <v>44870</v>
      </c>
      <c r="D7" s="4">
        <v>4152</v>
      </c>
      <c r="E7" s="4" t="str">
        <f>VLOOKUP(A7,HOP!A:L,12,0)</f>
        <v>4152.00</v>
      </c>
      <c r="F7" s="4" t="str">
        <f>VLOOKUP(A7,HOP!A:C,3,0)</f>
        <v>2730098</v>
      </c>
      <c r="G7" s="4">
        <f t="shared" si="0"/>
        <v>0</v>
      </c>
      <c r="H7" s="4" t="str">
        <f t="shared" si="1"/>
        <v>，2730098</v>
      </c>
      <c r="I7" s="4" t="str">
        <f>VLOOKUP(A7,HOP!A:U,21,0)</f>
        <v>直连</v>
      </c>
    </row>
    <row r="8" s="4" customFormat="1" hidden="1" spans="1:9">
      <c r="A8" s="5">
        <v>21374765958</v>
      </c>
      <c r="B8" s="6">
        <v>44867</v>
      </c>
      <c r="C8" s="6">
        <v>44870</v>
      </c>
      <c r="D8" s="4">
        <v>2214</v>
      </c>
      <c r="E8" s="4" t="str">
        <f>VLOOKUP(A8,HOP!A:L,12,0)</f>
        <v>2214.00</v>
      </c>
      <c r="F8" s="4" t="str">
        <f>VLOOKUP(A8,HOP!A:C,3,0)</f>
        <v>2732740</v>
      </c>
      <c r="G8" s="4">
        <f t="shared" si="0"/>
        <v>0</v>
      </c>
      <c r="H8" s="4" t="str">
        <f t="shared" si="1"/>
        <v>，2732740</v>
      </c>
      <c r="I8" s="4" t="str">
        <f>VLOOKUP(A8,HOP!A:U,21,0)</f>
        <v>直连</v>
      </c>
    </row>
    <row r="9" s="4" customFormat="1" hidden="1" spans="1:9">
      <c r="A9" s="5">
        <v>21375364364</v>
      </c>
      <c r="B9" s="6">
        <v>44869</v>
      </c>
      <c r="C9" s="6">
        <v>44870</v>
      </c>
      <c r="D9" s="4">
        <v>750</v>
      </c>
      <c r="E9" s="4" t="str">
        <f>VLOOKUP(A9,HOP!A:L,12,0)</f>
        <v>750.00</v>
      </c>
      <c r="F9" s="4" t="str">
        <f>VLOOKUP(A9,HOP!A:C,3,0)</f>
        <v>2732891</v>
      </c>
      <c r="G9" s="4">
        <f t="shared" si="0"/>
        <v>0</v>
      </c>
      <c r="H9" s="4" t="str">
        <f t="shared" si="1"/>
        <v>，2732891</v>
      </c>
      <c r="I9" s="4" t="str">
        <f>VLOOKUP(A9,HOP!A:U,21,0)</f>
        <v>直连</v>
      </c>
    </row>
    <row r="10" s="4" customFormat="1" hidden="1" spans="1:9">
      <c r="A10" s="5">
        <v>21375818504</v>
      </c>
      <c r="B10" s="6">
        <v>44867</v>
      </c>
      <c r="C10" s="6">
        <v>44870</v>
      </c>
      <c r="D10" s="4">
        <v>1539</v>
      </c>
      <c r="E10" s="4" t="str">
        <f>VLOOKUP(A10,HOP!A:L,12,0)</f>
        <v>1539.00</v>
      </c>
      <c r="F10" s="4" t="str">
        <f>VLOOKUP(A10,HOP!A:C,3,0)</f>
        <v>2733050</v>
      </c>
      <c r="G10" s="4">
        <f t="shared" si="0"/>
        <v>0</v>
      </c>
      <c r="H10" s="4" t="str">
        <f t="shared" si="1"/>
        <v>，2733050</v>
      </c>
      <c r="I10" s="4" t="str">
        <f>VLOOKUP(A10,HOP!A:U,21,0)</f>
        <v>直连</v>
      </c>
    </row>
    <row r="11" s="4" customFormat="1" hidden="1" spans="1:9">
      <c r="A11" s="5">
        <v>21426635525</v>
      </c>
      <c r="B11" s="6">
        <v>44868</v>
      </c>
      <c r="C11" s="6">
        <v>44870</v>
      </c>
      <c r="D11" s="4">
        <v>2466</v>
      </c>
      <c r="E11" s="4" t="str">
        <f>VLOOKUP(A11,HOP!A:L,12,0)</f>
        <v>2466.00</v>
      </c>
      <c r="F11" s="4" t="str">
        <f>VLOOKUP(A11,HOP!A:C,3,0)</f>
        <v>2735735</v>
      </c>
      <c r="G11" s="4">
        <f t="shared" si="0"/>
        <v>0</v>
      </c>
      <c r="H11" s="4" t="str">
        <f t="shared" si="1"/>
        <v>，2735735</v>
      </c>
      <c r="I11" s="4" t="str">
        <f>VLOOKUP(A11,HOP!A:U,21,0)</f>
        <v>直连</v>
      </c>
    </row>
    <row r="12" s="4" customFormat="1" hidden="1" spans="1:9">
      <c r="A12" s="5">
        <v>21429556960</v>
      </c>
      <c r="B12" s="6">
        <v>44867</v>
      </c>
      <c r="C12" s="6">
        <v>44870</v>
      </c>
      <c r="D12" s="4">
        <v>2274</v>
      </c>
      <c r="E12" s="4" t="str">
        <f>VLOOKUP(A12,HOP!A:L,12,0)</f>
        <v>2274.00</v>
      </c>
      <c r="F12" s="4" t="str">
        <f>VLOOKUP(A12,HOP!A:C,3,0)</f>
        <v>2736184</v>
      </c>
      <c r="G12" s="4">
        <f t="shared" si="0"/>
        <v>0</v>
      </c>
      <c r="H12" s="4" t="str">
        <f t="shared" si="1"/>
        <v>，2736184</v>
      </c>
      <c r="I12" s="4" t="str">
        <f>VLOOKUP(A12,HOP!A:U,21,0)</f>
        <v>直连</v>
      </c>
    </row>
    <row r="13" s="4" customFormat="1" spans="1:9">
      <c r="A13" s="5">
        <v>21450415828</v>
      </c>
      <c r="B13" s="6">
        <v>44863</v>
      </c>
      <c r="C13" s="6">
        <v>44870</v>
      </c>
      <c r="D13" s="4">
        <v>14823</v>
      </c>
      <c r="E13" s="4" t="str">
        <f>VLOOKUP(A13,HOP!A:L,12,0)</f>
        <v>14823.06</v>
      </c>
      <c r="F13" s="4" t="str">
        <f>VLOOKUP(A13,HOP!A:C,3,0)</f>
        <v>2739572</v>
      </c>
      <c r="G13" s="4">
        <f t="shared" si="0"/>
        <v>-0.0599999999994907</v>
      </c>
      <c r="H13" s="4" t="str">
        <f t="shared" si="1"/>
        <v>，2739572</v>
      </c>
      <c r="I13" s="4" t="str">
        <f>VLOOKUP(A13,HOP!A:U,21,0)</f>
        <v>直连</v>
      </c>
    </row>
    <row r="14" s="4" customFormat="1" hidden="1" spans="1:9">
      <c r="A14" s="5">
        <v>21485208089</v>
      </c>
      <c r="B14" s="6">
        <v>44867</v>
      </c>
      <c r="C14" s="6">
        <v>44870</v>
      </c>
      <c r="D14" s="4">
        <v>3495</v>
      </c>
      <c r="E14" s="4" t="str">
        <f>VLOOKUP(A14,HOP!A:L,12,0)</f>
        <v>3495.00</v>
      </c>
      <c r="F14" s="4" t="str">
        <f>VLOOKUP(A14,HOP!A:C,3,0)</f>
        <v>2747300</v>
      </c>
      <c r="G14" s="4">
        <f t="shared" si="0"/>
        <v>0</v>
      </c>
      <c r="H14" s="4" t="str">
        <f t="shared" si="1"/>
        <v>，2747300</v>
      </c>
      <c r="I14" s="4" t="str">
        <f>VLOOKUP(A14,HOP!A:U,21,0)</f>
        <v>直连</v>
      </c>
    </row>
    <row r="15" s="4" customFormat="1" hidden="1" spans="1:9">
      <c r="A15" s="5">
        <v>21497520216</v>
      </c>
      <c r="B15" s="6">
        <v>44869</v>
      </c>
      <c r="C15" s="6">
        <v>44870</v>
      </c>
      <c r="D15" s="4">
        <v>1218</v>
      </c>
      <c r="E15" s="4" t="str">
        <f>VLOOKUP(A15,HOP!A:L,12,0)</f>
        <v>1218.00</v>
      </c>
      <c r="F15" s="4" t="str">
        <f>VLOOKUP(A15,HOP!A:C,3,0)</f>
        <v>2750195</v>
      </c>
      <c r="G15" s="4">
        <f t="shared" si="0"/>
        <v>0</v>
      </c>
      <c r="H15" s="4" t="str">
        <f t="shared" si="1"/>
        <v>，2750195</v>
      </c>
      <c r="I15" s="4" t="str">
        <f>VLOOKUP(A15,HOP!A:U,21,0)</f>
        <v>直连</v>
      </c>
    </row>
    <row r="16" s="4" customFormat="1" hidden="1" spans="1:9">
      <c r="A16" s="5">
        <v>21501760310</v>
      </c>
      <c r="B16" s="6">
        <v>44865</v>
      </c>
      <c r="C16" s="6">
        <v>44870</v>
      </c>
      <c r="D16" s="4">
        <v>4635</v>
      </c>
      <c r="E16" s="4" t="str">
        <f>VLOOKUP(A16,HOP!A:L,12,0)</f>
        <v>4635.00</v>
      </c>
      <c r="F16" s="4" t="str">
        <f>VLOOKUP(A16,HOP!A:C,3,0)</f>
        <v>2751430</v>
      </c>
      <c r="G16" s="4">
        <f t="shared" si="0"/>
        <v>0</v>
      </c>
      <c r="H16" s="4" t="str">
        <f t="shared" si="1"/>
        <v>，2751430</v>
      </c>
      <c r="I16" s="4" t="str">
        <f>VLOOKUP(A16,HOP!A:U,21,0)</f>
        <v>直连</v>
      </c>
    </row>
    <row r="17" s="4" customFormat="1" hidden="1" spans="1:9">
      <c r="A17" s="5">
        <v>21504837117</v>
      </c>
      <c r="B17" s="6">
        <v>44868</v>
      </c>
      <c r="C17" s="6">
        <v>44870</v>
      </c>
      <c r="D17" s="4">
        <v>1160</v>
      </c>
      <c r="E17" s="4" t="str">
        <f>VLOOKUP(A17,HOP!A:L,12,0)</f>
        <v>1160.00</v>
      </c>
      <c r="F17" s="4" t="str">
        <f>VLOOKUP(A17,HOP!A:C,3,0)</f>
        <v>2752370</v>
      </c>
      <c r="G17" s="4">
        <f t="shared" si="0"/>
        <v>0</v>
      </c>
      <c r="H17" s="4" t="str">
        <f t="shared" si="1"/>
        <v>，2752370</v>
      </c>
      <c r="I17" s="4" t="str">
        <f>VLOOKUP(A17,HOP!A:U,21,0)</f>
        <v>直连</v>
      </c>
    </row>
    <row r="18" s="4" customFormat="1" hidden="1" spans="1:9">
      <c r="A18" s="5">
        <v>21513265447</v>
      </c>
      <c r="B18" s="6">
        <v>44869</v>
      </c>
      <c r="C18" s="6">
        <v>44870</v>
      </c>
      <c r="D18" s="4">
        <v>1115</v>
      </c>
      <c r="E18" s="4" t="str">
        <f>VLOOKUP(A18,HOP!A:L,12,0)</f>
        <v>1115.00</v>
      </c>
      <c r="F18" s="4" t="str">
        <f>VLOOKUP(A18,HOP!A:C,3,0)</f>
        <v>2754753</v>
      </c>
      <c r="G18" s="4">
        <f t="shared" si="0"/>
        <v>0</v>
      </c>
      <c r="H18" s="4" t="str">
        <f t="shared" si="1"/>
        <v>，2754753</v>
      </c>
      <c r="I18" s="4" t="str">
        <f>VLOOKUP(A18,HOP!A:U,21,0)</f>
        <v>直连</v>
      </c>
    </row>
    <row r="19" s="4" customFormat="1" hidden="1" spans="1:9">
      <c r="A19" s="5">
        <v>21514838081</v>
      </c>
      <c r="B19" s="6">
        <v>44869</v>
      </c>
      <c r="C19" s="6">
        <v>44870</v>
      </c>
      <c r="D19" s="4">
        <v>1297</v>
      </c>
      <c r="E19" s="4" t="str">
        <f>VLOOKUP(A19,HOP!A:L,12,0)</f>
        <v>1297.00</v>
      </c>
      <c r="F19" s="4" t="str">
        <f>VLOOKUP(A19,HOP!A:C,3,0)</f>
        <v>2755193</v>
      </c>
      <c r="G19" s="4">
        <f t="shared" si="0"/>
        <v>0</v>
      </c>
      <c r="H19" s="4" t="str">
        <f t="shared" si="1"/>
        <v>，2755193</v>
      </c>
      <c r="I19" s="4" t="str">
        <f>VLOOKUP(A19,HOP!A:U,21,0)</f>
        <v>直连</v>
      </c>
    </row>
    <row r="20" s="4" customFormat="1" hidden="1" spans="1:9">
      <c r="A20" s="5">
        <v>21558955954</v>
      </c>
      <c r="B20" s="6">
        <v>44868</v>
      </c>
      <c r="C20" s="6">
        <v>44870</v>
      </c>
      <c r="D20" s="4">
        <v>1742</v>
      </c>
      <c r="E20" s="4" t="str">
        <f>VLOOKUP(A20,HOP!A:L,12,0)</f>
        <v>1742.00</v>
      </c>
      <c r="F20" s="4" t="str">
        <f>VLOOKUP(A20,HOP!A:C,3,0)</f>
        <v>2755905</v>
      </c>
      <c r="G20" s="4">
        <f t="shared" si="0"/>
        <v>0</v>
      </c>
      <c r="H20" s="4" t="str">
        <f t="shared" si="1"/>
        <v>，2755905</v>
      </c>
      <c r="I20" s="4" t="str">
        <f>VLOOKUP(A20,HOP!A:U,21,0)</f>
        <v>直连</v>
      </c>
    </row>
    <row r="21" s="4" customFormat="1" hidden="1" spans="1:9">
      <c r="A21" s="5">
        <v>21561687781</v>
      </c>
      <c r="B21" s="6">
        <v>44869</v>
      </c>
      <c r="C21" s="6">
        <v>44870</v>
      </c>
      <c r="D21" s="4">
        <v>404</v>
      </c>
      <c r="E21" s="4" t="str">
        <f>VLOOKUP(A21,HOP!A:L,12,0)</f>
        <v>404.00</v>
      </c>
      <c r="F21" s="4" t="str">
        <f>VLOOKUP(A21,HOP!A:C,3,0)</f>
        <v>2756381</v>
      </c>
      <c r="G21" s="4">
        <f t="shared" si="0"/>
        <v>0</v>
      </c>
      <c r="H21" s="4" t="str">
        <f t="shared" si="1"/>
        <v>，2756381</v>
      </c>
      <c r="I21" s="4" t="str">
        <f>VLOOKUP(A21,HOP!A:U,21,0)</f>
        <v>直连</v>
      </c>
    </row>
    <row r="22" s="4" customFormat="1" hidden="1" spans="1:9">
      <c r="A22" s="5">
        <v>21571577174</v>
      </c>
      <c r="B22" s="6">
        <v>44869</v>
      </c>
      <c r="C22" s="6">
        <v>44870</v>
      </c>
      <c r="D22" s="4">
        <v>942</v>
      </c>
      <c r="E22" s="4" t="str">
        <f>VLOOKUP(A22,HOP!A:L,12,0)</f>
        <v>942.00</v>
      </c>
      <c r="F22" s="4" t="str">
        <f>VLOOKUP(A22,HOP!A:C,3,0)</f>
        <v>2758266</v>
      </c>
      <c r="G22" s="4">
        <f t="shared" si="0"/>
        <v>0</v>
      </c>
      <c r="H22" s="4" t="str">
        <f t="shared" si="1"/>
        <v>，2758266</v>
      </c>
      <c r="I22" s="4" t="str">
        <f>VLOOKUP(A22,HOP!A:U,21,0)</f>
        <v>直连</v>
      </c>
    </row>
    <row r="23" s="4" customFormat="1" hidden="1" spans="1:9">
      <c r="A23" s="5">
        <v>21573673545</v>
      </c>
      <c r="B23" s="6">
        <v>44863</v>
      </c>
      <c r="C23" s="6">
        <v>44870</v>
      </c>
      <c r="D23" s="4">
        <v>6001</v>
      </c>
      <c r="E23" s="4" t="str">
        <f>VLOOKUP(A23,HOP!A:L,12,0)</f>
        <v>6001.00</v>
      </c>
      <c r="F23" s="4" t="str">
        <f>VLOOKUP(A23,HOP!A:C,3,0)</f>
        <v>2758735</v>
      </c>
      <c r="G23" s="4">
        <f t="shared" si="0"/>
        <v>0</v>
      </c>
      <c r="H23" s="4" t="str">
        <f t="shared" si="1"/>
        <v>，2758735</v>
      </c>
      <c r="I23" s="4" t="str">
        <f>VLOOKUP(A23,HOP!A:U,21,0)</f>
        <v>直连</v>
      </c>
    </row>
    <row r="24" s="4" customFormat="1" hidden="1" spans="1:9">
      <c r="A24" s="5">
        <v>21584040143</v>
      </c>
      <c r="B24" s="6">
        <v>44868</v>
      </c>
      <c r="C24" s="6">
        <v>44870</v>
      </c>
      <c r="D24" s="4">
        <v>2408</v>
      </c>
      <c r="E24" s="4" t="str">
        <f>VLOOKUP(A24,HOP!A:L,12,0)</f>
        <v>2408.00</v>
      </c>
      <c r="F24" s="4" t="str">
        <f>VLOOKUP(A24,HOP!A:C,3,0)</f>
        <v>2760533</v>
      </c>
      <c r="G24" s="4">
        <f t="shared" si="0"/>
        <v>0</v>
      </c>
      <c r="H24" s="4" t="str">
        <f t="shared" si="1"/>
        <v>，2760533</v>
      </c>
      <c r="I24" s="4" t="str">
        <f>VLOOKUP(A24,HOP!A:U,21,0)</f>
        <v>直连</v>
      </c>
    </row>
    <row r="25" s="4" customFormat="1" hidden="1" spans="1:9">
      <c r="A25" s="5">
        <v>21589829488</v>
      </c>
      <c r="B25" s="6">
        <v>44869</v>
      </c>
      <c r="C25" s="6">
        <v>44870</v>
      </c>
      <c r="D25" s="4">
        <v>949</v>
      </c>
      <c r="E25" s="4" t="str">
        <f>VLOOKUP(A25,HOP!A:L,12,0)</f>
        <v>949.00</v>
      </c>
      <c r="F25" s="4" t="str">
        <f>VLOOKUP(A25,HOP!A:C,3,0)</f>
        <v>2761345</v>
      </c>
      <c r="G25" s="4">
        <f t="shared" si="0"/>
        <v>0</v>
      </c>
      <c r="H25" s="4" t="str">
        <f t="shared" si="1"/>
        <v>，2761345</v>
      </c>
      <c r="I25" s="4" t="str">
        <f>VLOOKUP(A25,HOP!A:U,21,0)</f>
        <v>直连</v>
      </c>
    </row>
    <row r="26" s="4" customFormat="1" hidden="1" spans="1:9">
      <c r="A26" s="5">
        <v>21597223660</v>
      </c>
      <c r="B26" s="6">
        <v>44869</v>
      </c>
      <c r="C26" s="6">
        <v>44870</v>
      </c>
      <c r="D26" s="4">
        <v>373</v>
      </c>
      <c r="E26" s="4" t="str">
        <f>VLOOKUP(A26,HOP!A:L,12,0)</f>
        <v>373.00</v>
      </c>
      <c r="F26" s="4" t="str">
        <f>VLOOKUP(A26,HOP!A:C,3,0)</f>
        <v>2762309</v>
      </c>
      <c r="G26" s="4">
        <f t="shared" si="0"/>
        <v>0</v>
      </c>
      <c r="H26" s="4" t="str">
        <f t="shared" si="1"/>
        <v>，2762309</v>
      </c>
      <c r="I26" s="4" t="str">
        <f>VLOOKUP(A26,HOP!A:U,21,0)</f>
        <v>直连</v>
      </c>
    </row>
    <row r="27" s="4" customFormat="1" hidden="1" spans="1:9">
      <c r="A27" s="5">
        <v>21598041096</v>
      </c>
      <c r="B27" s="6">
        <v>44869</v>
      </c>
      <c r="C27" s="6">
        <v>44870</v>
      </c>
      <c r="D27" s="4">
        <v>305</v>
      </c>
      <c r="E27" s="4" t="str">
        <f>VLOOKUP(A27,HOP!A:L,12,0)</f>
        <v>305.00</v>
      </c>
      <c r="F27" s="4" t="str">
        <f>VLOOKUP(A27,HOP!A:C,3,0)</f>
        <v>2762438</v>
      </c>
      <c r="G27" s="4">
        <f t="shared" si="0"/>
        <v>0</v>
      </c>
      <c r="H27" s="4" t="str">
        <f t="shared" si="1"/>
        <v>，2762438</v>
      </c>
      <c r="I27" s="4" t="str">
        <f>VLOOKUP(A27,HOP!A:U,21,0)</f>
        <v>直连</v>
      </c>
    </row>
    <row r="28" s="4" customFormat="1" hidden="1" spans="1:9">
      <c r="A28" s="5">
        <v>21599498696</v>
      </c>
      <c r="B28" s="6">
        <v>44869</v>
      </c>
      <c r="C28" s="6">
        <v>44870</v>
      </c>
      <c r="D28" s="4">
        <v>469</v>
      </c>
      <c r="E28" s="4" t="str">
        <f>VLOOKUP(A28,HOP!A:L,12,0)</f>
        <v>469.00</v>
      </c>
      <c r="F28" s="4" t="str">
        <f>VLOOKUP(A28,HOP!A:C,3,0)</f>
        <v>2762801</v>
      </c>
      <c r="G28" s="4">
        <f t="shared" si="0"/>
        <v>0</v>
      </c>
      <c r="H28" s="4" t="str">
        <f t="shared" si="1"/>
        <v>，2762801</v>
      </c>
      <c r="I28" s="4" t="str">
        <f>VLOOKUP(A28,HOP!A:U,21,0)</f>
        <v>直连</v>
      </c>
    </row>
    <row r="29" s="4" customFormat="1" hidden="1" spans="1:9">
      <c r="A29" s="5">
        <v>21608039561</v>
      </c>
      <c r="B29" s="6">
        <v>44869</v>
      </c>
      <c r="C29" s="6">
        <v>44870</v>
      </c>
      <c r="D29" s="4">
        <v>136</v>
      </c>
      <c r="E29" s="4" t="str">
        <f>VLOOKUP(A29,HOP!A:L,12,0)</f>
        <v>136.00</v>
      </c>
      <c r="F29" s="4" t="str">
        <f>VLOOKUP(A29,HOP!A:C,3,0)</f>
        <v>2764076</v>
      </c>
      <c r="G29" s="4">
        <f t="shared" si="0"/>
        <v>0</v>
      </c>
      <c r="H29" s="4" t="str">
        <f t="shared" si="1"/>
        <v>，2764076</v>
      </c>
      <c r="I29" s="4" t="str">
        <f>VLOOKUP(A29,HOP!A:U,21,0)</f>
        <v>直连</v>
      </c>
    </row>
    <row r="30" s="4" customFormat="1" hidden="1" spans="1:9">
      <c r="A30" s="5">
        <v>21610821951</v>
      </c>
      <c r="B30" s="6">
        <v>44867</v>
      </c>
      <c r="C30" s="6">
        <v>44870</v>
      </c>
      <c r="D30" s="4">
        <v>3159</v>
      </c>
      <c r="E30" s="4" t="str">
        <f>VLOOKUP(A30,HOP!A:L,12,0)</f>
        <v>3159.00</v>
      </c>
      <c r="F30" s="4" t="str">
        <f>VLOOKUP(A30,HOP!A:C,3,0)</f>
        <v>2764759</v>
      </c>
      <c r="G30" s="4">
        <f t="shared" si="0"/>
        <v>0</v>
      </c>
      <c r="H30" s="4" t="str">
        <f t="shared" si="1"/>
        <v>，2764759</v>
      </c>
      <c r="I30" s="4" t="str">
        <f>VLOOKUP(A30,HOP!A:U,21,0)</f>
        <v>直连</v>
      </c>
    </row>
    <row r="31" s="4" customFormat="1" hidden="1" spans="1:9">
      <c r="A31" s="5">
        <v>21471694110</v>
      </c>
      <c r="B31" s="6">
        <v>44868</v>
      </c>
      <c r="C31" s="6">
        <v>44870</v>
      </c>
      <c r="D31" s="4">
        <v>460</v>
      </c>
      <c r="E31" s="4" t="str">
        <f>VLOOKUP(A31,HOP!A:L,12,0)</f>
        <v>460.00</v>
      </c>
      <c r="F31" s="4" t="str">
        <f>VLOOKUP(A31,HOP!A:C,3,0)</f>
        <v>2744074</v>
      </c>
      <c r="G31" s="4">
        <f t="shared" si="0"/>
        <v>0</v>
      </c>
      <c r="H31" s="4" t="str">
        <f t="shared" si="1"/>
        <v>，2744074</v>
      </c>
      <c r="I31" s="4" t="str">
        <f>VLOOKUP(A31,HOP!A:U,21,0)</f>
        <v>直连</v>
      </c>
    </row>
    <row r="32" s="4" customFormat="1" hidden="1" spans="1:9">
      <c r="A32" s="5">
        <v>21619897584</v>
      </c>
      <c r="B32" s="6">
        <v>44869</v>
      </c>
      <c r="C32" s="6">
        <v>44870</v>
      </c>
      <c r="D32" s="4">
        <v>1243</v>
      </c>
      <c r="E32" s="4" t="str">
        <f>VLOOKUP(A32,HOP!A:L,12,0)</f>
        <v>1243.00</v>
      </c>
      <c r="F32" s="4" t="str">
        <f>VLOOKUP(A32,HOP!A:C,3,0)</f>
        <v>2766108</v>
      </c>
      <c r="G32" s="4">
        <f t="shared" si="0"/>
        <v>0</v>
      </c>
      <c r="H32" s="4" t="str">
        <f t="shared" si="1"/>
        <v>，2766108</v>
      </c>
      <c r="I32" s="4" t="str">
        <f>VLOOKUP(A32,HOP!A:U,21,0)</f>
        <v>直连</v>
      </c>
    </row>
    <row r="33" s="4" customFormat="1" hidden="1" spans="1:9">
      <c r="A33" s="5">
        <v>21619965897</v>
      </c>
      <c r="B33" s="6">
        <v>44869</v>
      </c>
      <c r="C33" s="6">
        <v>44870</v>
      </c>
      <c r="D33" s="4">
        <v>523</v>
      </c>
      <c r="E33" s="4" t="str">
        <f>VLOOKUP(A33,HOP!A:L,12,0)</f>
        <v>523.00</v>
      </c>
      <c r="F33" s="4" t="str">
        <f>VLOOKUP(A33,HOP!A:C,3,0)</f>
        <v>2766154</v>
      </c>
      <c r="G33" s="4">
        <f t="shared" si="0"/>
        <v>0</v>
      </c>
      <c r="H33" s="4" t="str">
        <f t="shared" si="1"/>
        <v>，2766154</v>
      </c>
      <c r="I33" s="4" t="str">
        <f>VLOOKUP(A33,HOP!A:U,21,0)</f>
        <v>直连</v>
      </c>
    </row>
    <row r="34" s="4" customFormat="1" hidden="1" spans="1:9">
      <c r="A34" s="5">
        <v>21621418975</v>
      </c>
      <c r="B34" s="6">
        <v>44868</v>
      </c>
      <c r="C34" s="6">
        <v>44870</v>
      </c>
      <c r="D34" s="4">
        <v>394</v>
      </c>
      <c r="E34" s="4" t="str">
        <f>VLOOKUP(A34,HOP!A:L,12,0)</f>
        <v>394.00</v>
      </c>
      <c r="F34" s="4" t="str">
        <f>VLOOKUP(A34,HOP!A:C,3,0)</f>
        <v>2766472</v>
      </c>
      <c r="G34" s="4">
        <f t="shared" si="0"/>
        <v>0</v>
      </c>
      <c r="H34" s="4" t="str">
        <f t="shared" si="1"/>
        <v>，2766472</v>
      </c>
      <c r="I34" s="4" t="str">
        <f>VLOOKUP(A34,HOP!A:U,21,0)</f>
        <v>直采</v>
      </c>
    </row>
    <row r="35" s="4" customFormat="1" hidden="1" spans="1:9">
      <c r="A35" s="5">
        <v>21621908856</v>
      </c>
      <c r="B35" s="6">
        <v>44869</v>
      </c>
      <c r="C35" s="6">
        <v>44870</v>
      </c>
      <c r="D35" s="4">
        <v>1604</v>
      </c>
      <c r="E35" s="4" t="str">
        <f>VLOOKUP(A35,HOP!A:L,12,0)</f>
        <v>1604.00</v>
      </c>
      <c r="F35" s="4" t="str">
        <f>VLOOKUP(A35,HOP!A:C,3,0)</f>
        <v>2766623</v>
      </c>
      <c r="G35" s="4">
        <f t="shared" ref="G35:G66" si="2">D35-E35</f>
        <v>0</v>
      </c>
      <c r="H35" s="4" t="str">
        <f t="shared" ref="H35:H66" si="3">$H$1&amp;F35</f>
        <v>，2766623</v>
      </c>
      <c r="I35" s="4" t="str">
        <f>VLOOKUP(A35,HOP!A:U,21,0)</f>
        <v>直连</v>
      </c>
    </row>
    <row r="36" s="4" customFormat="1" hidden="1" spans="1:9">
      <c r="A36" s="5">
        <v>21623027418</v>
      </c>
      <c r="B36" s="6">
        <v>44869</v>
      </c>
      <c r="C36" s="6">
        <v>44870</v>
      </c>
      <c r="D36" s="4">
        <v>284</v>
      </c>
      <c r="E36" s="4" t="str">
        <f>VLOOKUP(A36,HOP!A:L,12,0)</f>
        <v>284.00</v>
      </c>
      <c r="F36" s="4" t="str">
        <f>VLOOKUP(A36,HOP!A:C,3,0)</f>
        <v>2766871</v>
      </c>
      <c r="G36" s="4">
        <f t="shared" si="2"/>
        <v>0</v>
      </c>
      <c r="H36" s="4" t="str">
        <f t="shared" si="3"/>
        <v>，2766871</v>
      </c>
      <c r="I36" s="4" t="str">
        <f>VLOOKUP(A36,HOP!A:U,21,0)</f>
        <v>直连</v>
      </c>
    </row>
    <row r="37" s="4" customFormat="1" hidden="1" spans="1:9">
      <c r="A37" s="5">
        <v>21623527116</v>
      </c>
      <c r="B37" s="6">
        <v>44864</v>
      </c>
      <c r="C37" s="6">
        <v>44870</v>
      </c>
      <c r="D37" s="4">
        <v>2146</v>
      </c>
      <c r="E37" s="4" t="str">
        <f>VLOOKUP(A37,HOP!A:L,12,0)</f>
        <v>2146.00</v>
      </c>
      <c r="F37" s="4" t="str">
        <f>VLOOKUP(A37,HOP!A:C,3,0)</f>
        <v>2766994</v>
      </c>
      <c r="G37" s="4">
        <f t="shared" si="2"/>
        <v>0</v>
      </c>
      <c r="H37" s="4" t="str">
        <f t="shared" si="3"/>
        <v>，2766994</v>
      </c>
      <c r="I37" s="4" t="str">
        <f>VLOOKUP(A37,HOP!A:U,21,0)</f>
        <v>直连</v>
      </c>
    </row>
    <row r="38" s="4" customFormat="1" hidden="1" spans="1:9">
      <c r="A38" s="5">
        <v>21630434958</v>
      </c>
      <c r="B38" s="6">
        <v>44869</v>
      </c>
      <c r="C38" s="6">
        <v>44870</v>
      </c>
      <c r="D38" s="4">
        <v>363</v>
      </c>
      <c r="E38" s="4" t="str">
        <f>VLOOKUP(A38,HOP!A:L,12,0)</f>
        <v>363.00</v>
      </c>
      <c r="F38" s="4" t="str">
        <f>VLOOKUP(A38,HOP!A:C,3,0)</f>
        <v>2767547</v>
      </c>
      <c r="G38" s="4">
        <f t="shared" si="2"/>
        <v>0</v>
      </c>
      <c r="H38" s="4" t="str">
        <f t="shared" si="3"/>
        <v>，2767547</v>
      </c>
      <c r="I38" s="4" t="str">
        <f>VLOOKUP(A38,HOP!A:U,21,0)</f>
        <v>直连</v>
      </c>
    </row>
    <row r="39" s="4" customFormat="1" hidden="1" spans="1:9">
      <c r="A39" s="5">
        <v>21630758910</v>
      </c>
      <c r="B39" s="6">
        <v>44868</v>
      </c>
      <c r="C39" s="6">
        <v>44870</v>
      </c>
      <c r="D39" s="4">
        <v>508</v>
      </c>
      <c r="E39" s="4" t="str">
        <f>VLOOKUP(A39,HOP!A:L,12,0)</f>
        <v>508.00</v>
      </c>
      <c r="F39" s="4" t="str">
        <f>VLOOKUP(A39,HOP!A:C,3,0)</f>
        <v>2767640</v>
      </c>
      <c r="G39" s="4">
        <f t="shared" si="2"/>
        <v>0</v>
      </c>
      <c r="H39" s="4" t="str">
        <f t="shared" si="3"/>
        <v>，2767640</v>
      </c>
      <c r="I39" s="4" t="str">
        <f>VLOOKUP(A39,HOP!A:U,21,0)</f>
        <v>直连</v>
      </c>
    </row>
    <row r="40" s="4" customFormat="1" hidden="1" spans="1:9">
      <c r="A40" s="5">
        <v>21637264414</v>
      </c>
      <c r="B40" s="6">
        <v>44869</v>
      </c>
      <c r="C40" s="6">
        <v>44870</v>
      </c>
      <c r="D40" s="4">
        <v>708</v>
      </c>
      <c r="E40" s="4" t="str">
        <f>VLOOKUP(A40,HOP!A:L,12,0)</f>
        <v>708.00</v>
      </c>
      <c r="F40" s="4" t="str">
        <f>VLOOKUP(A40,HOP!A:C,3,0)</f>
        <v>2768940</v>
      </c>
      <c r="G40" s="4">
        <f t="shared" si="2"/>
        <v>0</v>
      </c>
      <c r="H40" s="4" t="str">
        <f t="shared" si="3"/>
        <v>，2768940</v>
      </c>
      <c r="I40" s="4" t="str">
        <f>VLOOKUP(A40,HOP!A:U,21,0)</f>
        <v>直采</v>
      </c>
    </row>
    <row r="41" s="4" customFormat="1" hidden="1" spans="1:9">
      <c r="A41" s="5">
        <v>21680778010</v>
      </c>
      <c r="B41" s="6">
        <v>44869</v>
      </c>
      <c r="C41" s="6">
        <v>44870</v>
      </c>
      <c r="D41" s="4">
        <v>822</v>
      </c>
      <c r="E41" s="4" t="str">
        <f>VLOOKUP(A41,HOP!A:L,12,0)</f>
        <v>822.00</v>
      </c>
      <c r="F41" s="4" t="str">
        <f>VLOOKUP(A41,HOP!A:C,3,0)</f>
        <v>2769391</v>
      </c>
      <c r="G41" s="4">
        <f t="shared" si="2"/>
        <v>0</v>
      </c>
      <c r="H41" s="4" t="str">
        <f t="shared" si="3"/>
        <v>，2769391</v>
      </c>
      <c r="I41" s="4" t="str">
        <f>VLOOKUP(A41,HOP!A:U,21,0)</f>
        <v>直采</v>
      </c>
    </row>
    <row r="42" s="4" customFormat="1" hidden="1" spans="1:9">
      <c r="A42" s="5">
        <v>21684552674</v>
      </c>
      <c r="B42" s="6">
        <v>44867</v>
      </c>
      <c r="C42" s="6">
        <v>44870</v>
      </c>
      <c r="D42" s="4">
        <v>588</v>
      </c>
      <c r="E42" s="4" t="str">
        <f>VLOOKUP(A42,HOP!A:L,12,0)</f>
        <v>588.00</v>
      </c>
      <c r="F42" s="4" t="str">
        <f>VLOOKUP(A42,HOP!A:C,3,0)</f>
        <v>2770171</v>
      </c>
      <c r="G42" s="4">
        <f t="shared" si="2"/>
        <v>0</v>
      </c>
      <c r="H42" s="4" t="str">
        <f t="shared" si="3"/>
        <v>，2770171</v>
      </c>
      <c r="I42" s="4" t="str">
        <f>VLOOKUP(A42,HOP!A:U,21,0)</f>
        <v>直采</v>
      </c>
    </row>
    <row r="43" s="4" customFormat="1" hidden="1" spans="1:9">
      <c r="A43" s="5">
        <v>21687031608</v>
      </c>
      <c r="B43" s="6">
        <v>44869</v>
      </c>
      <c r="C43" s="6">
        <v>44870</v>
      </c>
      <c r="D43" s="4">
        <v>364</v>
      </c>
      <c r="E43" s="4" t="str">
        <f>VLOOKUP(A43,HOP!A:L,12,0)</f>
        <v>364.00</v>
      </c>
      <c r="F43" s="4" t="str">
        <f>VLOOKUP(A43,HOP!A:C,3,0)</f>
        <v>2770734</v>
      </c>
      <c r="G43" s="4">
        <f t="shared" si="2"/>
        <v>0</v>
      </c>
      <c r="H43" s="4" t="str">
        <f t="shared" si="3"/>
        <v>，2770734</v>
      </c>
      <c r="I43" s="4" t="str">
        <f>VLOOKUP(A43,HOP!A:U,21,0)</f>
        <v>直连</v>
      </c>
    </row>
    <row r="44" s="4" customFormat="1" hidden="1" spans="1:9">
      <c r="A44" s="5">
        <v>21687310778</v>
      </c>
      <c r="B44" s="6">
        <v>44869</v>
      </c>
      <c r="C44" s="6">
        <v>44870</v>
      </c>
      <c r="D44" s="4">
        <v>442</v>
      </c>
      <c r="E44" s="4" t="str">
        <f>VLOOKUP(A44,HOP!A:L,12,0)</f>
        <v>442.00</v>
      </c>
      <c r="F44" s="4" t="str">
        <f>VLOOKUP(A44,HOP!A:C,3,0)</f>
        <v>2770848</v>
      </c>
      <c r="G44" s="4">
        <f t="shared" si="2"/>
        <v>0</v>
      </c>
      <c r="H44" s="4" t="str">
        <f t="shared" si="3"/>
        <v>，2770848</v>
      </c>
      <c r="I44" s="4" t="str">
        <f>VLOOKUP(A44,HOP!A:U,21,0)</f>
        <v>直连</v>
      </c>
    </row>
    <row r="45" s="4" customFormat="1" hidden="1" spans="1:9">
      <c r="A45" s="5">
        <v>21687867063</v>
      </c>
      <c r="B45" s="6">
        <v>44869</v>
      </c>
      <c r="C45" s="6">
        <v>44870</v>
      </c>
      <c r="D45" s="4">
        <v>1246</v>
      </c>
      <c r="E45" s="4" t="str">
        <f>VLOOKUP(A45,HOP!A:L,12,0)</f>
        <v>1246.00</v>
      </c>
      <c r="F45" s="4" t="str">
        <f>VLOOKUP(A45,HOP!A:C,3,0)</f>
        <v>2770984</v>
      </c>
      <c r="G45" s="4">
        <f t="shared" si="2"/>
        <v>0</v>
      </c>
      <c r="H45" s="4" t="str">
        <f t="shared" si="3"/>
        <v>，2770984</v>
      </c>
      <c r="I45" s="4" t="str">
        <f>VLOOKUP(A45,HOP!A:U,21,0)</f>
        <v>直连</v>
      </c>
    </row>
    <row r="46" s="4" customFormat="1" hidden="1" spans="1:9">
      <c r="A46" s="5">
        <v>21687903667</v>
      </c>
      <c r="B46" s="6">
        <v>44869</v>
      </c>
      <c r="C46" s="6">
        <v>44870</v>
      </c>
      <c r="D46" s="4">
        <v>679</v>
      </c>
      <c r="E46" s="4" t="str">
        <f>VLOOKUP(A46,HOP!A:L,12,0)</f>
        <v>679.00</v>
      </c>
      <c r="F46" s="4" t="str">
        <f>VLOOKUP(A46,HOP!A:C,3,0)</f>
        <v>2771014</v>
      </c>
      <c r="G46" s="4">
        <f t="shared" si="2"/>
        <v>0</v>
      </c>
      <c r="H46" s="4" t="str">
        <f t="shared" si="3"/>
        <v>，2771014</v>
      </c>
      <c r="I46" s="4" t="str">
        <f>VLOOKUP(A46,HOP!A:U,21,0)</f>
        <v>直连</v>
      </c>
    </row>
    <row r="47" s="4" customFormat="1" hidden="1" spans="1:9">
      <c r="A47" s="5">
        <v>21689390356</v>
      </c>
      <c r="B47" s="6">
        <v>44869</v>
      </c>
      <c r="C47" s="6">
        <v>44870</v>
      </c>
      <c r="D47" s="4">
        <v>2036</v>
      </c>
      <c r="E47" s="4" t="str">
        <f>VLOOKUP(A47,HOP!A:L,12,0)</f>
        <v>2036.00</v>
      </c>
      <c r="F47" s="4" t="str">
        <f>VLOOKUP(A47,HOP!A:C,3,0)</f>
        <v>2771443</v>
      </c>
      <c r="G47" s="4">
        <f t="shared" si="2"/>
        <v>0</v>
      </c>
      <c r="H47" s="4" t="str">
        <f t="shared" si="3"/>
        <v>，2771443</v>
      </c>
      <c r="I47" s="4" t="str">
        <f>VLOOKUP(A47,HOP!A:U,21,0)</f>
        <v>直连</v>
      </c>
    </row>
    <row r="48" s="4" customFormat="1" hidden="1" spans="1:9">
      <c r="A48" s="5">
        <v>21699121310</v>
      </c>
      <c r="B48" s="6">
        <v>44869</v>
      </c>
      <c r="C48" s="6">
        <v>44870</v>
      </c>
      <c r="D48" s="4">
        <v>676</v>
      </c>
      <c r="E48" s="4" t="str">
        <f>VLOOKUP(A48,HOP!A:L,12,0)</f>
        <v>676.00</v>
      </c>
      <c r="F48" s="4" t="str">
        <f>VLOOKUP(A48,HOP!A:C,3,0)</f>
        <v>2773216</v>
      </c>
      <c r="G48" s="4">
        <f t="shared" si="2"/>
        <v>0</v>
      </c>
      <c r="H48" s="4" t="str">
        <f t="shared" si="3"/>
        <v>，2773216</v>
      </c>
      <c r="I48" s="4" t="str">
        <f>VLOOKUP(A48,HOP!A:U,21,0)</f>
        <v>直连</v>
      </c>
    </row>
    <row r="49" s="4" customFormat="1" hidden="1" spans="1:9">
      <c r="A49" s="5">
        <v>21699613266</v>
      </c>
      <c r="B49" s="6">
        <v>44869</v>
      </c>
      <c r="C49" s="6">
        <v>44870</v>
      </c>
      <c r="D49" s="4">
        <v>188</v>
      </c>
      <c r="E49" s="4" t="str">
        <f>VLOOKUP(A49,HOP!A:L,12,0)</f>
        <v>188.00</v>
      </c>
      <c r="F49" s="4" t="str">
        <f>VLOOKUP(A49,HOP!A:C,3,0)</f>
        <v>2773415</v>
      </c>
      <c r="G49" s="4">
        <f t="shared" si="2"/>
        <v>0</v>
      </c>
      <c r="H49" s="4" t="str">
        <f t="shared" si="3"/>
        <v>，2773415</v>
      </c>
      <c r="I49" s="4" t="str">
        <f>VLOOKUP(A49,HOP!A:U,21,0)</f>
        <v>直连</v>
      </c>
    </row>
    <row r="50" s="4" customFormat="1" hidden="1" spans="1:9">
      <c r="A50" s="5">
        <v>21699959400</v>
      </c>
      <c r="B50" s="6">
        <v>44868</v>
      </c>
      <c r="C50" s="6">
        <v>44870</v>
      </c>
      <c r="D50" s="4">
        <v>4466</v>
      </c>
      <c r="E50" s="4" t="str">
        <f>VLOOKUP(A50,HOP!A:L,12,0)</f>
        <v>4466.00</v>
      </c>
      <c r="F50" s="4" t="str">
        <f>VLOOKUP(A50,HOP!A:C,3,0)</f>
        <v>2773582</v>
      </c>
      <c r="G50" s="4">
        <f t="shared" si="2"/>
        <v>0</v>
      </c>
      <c r="H50" s="4" t="str">
        <f t="shared" si="3"/>
        <v>，2773582</v>
      </c>
      <c r="I50" s="4" t="str">
        <f>VLOOKUP(A50,HOP!A:U,21,0)</f>
        <v>直连</v>
      </c>
    </row>
    <row r="51" s="4" customFormat="1" hidden="1" spans="1:9">
      <c r="A51" s="5">
        <v>21704136926</v>
      </c>
      <c r="B51" s="6">
        <v>44868</v>
      </c>
      <c r="C51" s="6">
        <v>44870</v>
      </c>
      <c r="D51" s="4">
        <v>957</v>
      </c>
      <c r="E51" s="4" t="str">
        <f>VLOOKUP(A51,HOP!A:L,12,0)</f>
        <v>957.00</v>
      </c>
      <c r="F51" s="4" t="str">
        <f>VLOOKUP(A51,HOP!A:C,3,0)</f>
        <v>2774281</v>
      </c>
      <c r="G51" s="4">
        <f t="shared" si="2"/>
        <v>0</v>
      </c>
      <c r="H51" s="4" t="str">
        <f t="shared" si="3"/>
        <v>，2774281</v>
      </c>
      <c r="I51" s="4" t="str">
        <f>VLOOKUP(A51,HOP!A:U,21,0)</f>
        <v>直连</v>
      </c>
    </row>
    <row r="52" s="4" customFormat="1" hidden="1" spans="1:9">
      <c r="A52" s="5">
        <v>21705781136</v>
      </c>
      <c r="B52" s="6">
        <v>44869</v>
      </c>
      <c r="C52" s="6">
        <v>44870</v>
      </c>
      <c r="D52" s="4">
        <v>401</v>
      </c>
      <c r="E52" s="4" t="str">
        <f>VLOOKUP(A52,HOP!A:L,12,0)</f>
        <v>401.00</v>
      </c>
      <c r="F52" s="4" t="str">
        <f>VLOOKUP(A52,HOP!A:C,3,0)</f>
        <v>2774690</v>
      </c>
      <c r="G52" s="4">
        <f t="shared" si="2"/>
        <v>0</v>
      </c>
      <c r="H52" s="4" t="str">
        <f t="shared" si="3"/>
        <v>，2774690</v>
      </c>
      <c r="I52" s="4" t="str">
        <f>VLOOKUP(A52,HOP!A:U,21,0)</f>
        <v>直连</v>
      </c>
    </row>
    <row r="53" s="4" customFormat="1" hidden="1" spans="1:9">
      <c r="A53" s="5">
        <v>21705884746</v>
      </c>
      <c r="B53" s="6">
        <v>44869</v>
      </c>
      <c r="C53" s="6">
        <v>44870</v>
      </c>
      <c r="D53" s="4">
        <v>493</v>
      </c>
      <c r="E53" s="4" t="str">
        <f>VLOOKUP(A53,HOP!A:L,12,0)</f>
        <v>493.00</v>
      </c>
      <c r="F53" s="4" t="str">
        <f>VLOOKUP(A53,HOP!A:C,3,0)</f>
        <v>2774713</v>
      </c>
      <c r="G53" s="4">
        <f t="shared" si="2"/>
        <v>0</v>
      </c>
      <c r="H53" s="4" t="str">
        <f t="shared" si="3"/>
        <v>，2774713</v>
      </c>
      <c r="I53" s="4" t="str">
        <f>VLOOKUP(A53,HOP!A:U,21,0)</f>
        <v>直连</v>
      </c>
    </row>
    <row r="54" s="4" customFormat="1" hidden="1" spans="1:9">
      <c r="A54" s="5">
        <v>21705905307</v>
      </c>
      <c r="B54" s="6">
        <v>44869</v>
      </c>
      <c r="C54" s="6">
        <v>44870</v>
      </c>
      <c r="D54" s="4">
        <v>315</v>
      </c>
      <c r="E54" s="4" t="str">
        <f>VLOOKUP(A54,HOP!A:L,12,0)</f>
        <v>315.00</v>
      </c>
      <c r="F54" s="4" t="str">
        <f>VLOOKUP(A54,HOP!A:C,3,0)</f>
        <v>2774716</v>
      </c>
      <c r="G54" s="4">
        <f t="shared" si="2"/>
        <v>0</v>
      </c>
      <c r="H54" s="4" t="str">
        <f t="shared" si="3"/>
        <v>，2774716</v>
      </c>
      <c r="I54" s="4" t="str">
        <f>VLOOKUP(A54,HOP!A:U,21,0)</f>
        <v>直连</v>
      </c>
    </row>
    <row r="55" s="4" customFormat="1" hidden="1" spans="1:9">
      <c r="A55" s="5">
        <v>21706395737</v>
      </c>
      <c r="B55" s="6">
        <v>44869</v>
      </c>
      <c r="C55" s="6">
        <v>44870</v>
      </c>
      <c r="D55" s="4">
        <v>652</v>
      </c>
      <c r="E55" s="4" t="str">
        <f>VLOOKUP(A55,HOP!A:L,12,0)</f>
        <v>652.00</v>
      </c>
      <c r="F55" s="4" t="str">
        <f>VLOOKUP(A55,HOP!A:C,3,0)</f>
        <v>2774851</v>
      </c>
      <c r="G55" s="4">
        <f t="shared" si="2"/>
        <v>0</v>
      </c>
      <c r="H55" s="4" t="str">
        <f t="shared" si="3"/>
        <v>，2774851</v>
      </c>
      <c r="I55" s="4" t="str">
        <f>VLOOKUP(A55,HOP!A:U,21,0)</f>
        <v>直连</v>
      </c>
    </row>
    <row r="56" s="4" customFormat="1" hidden="1" spans="1:9">
      <c r="A56" s="5">
        <v>21706471545</v>
      </c>
      <c r="B56" s="6">
        <v>44869</v>
      </c>
      <c r="C56" s="6">
        <v>44870</v>
      </c>
      <c r="D56" s="4">
        <v>334</v>
      </c>
      <c r="E56" s="4" t="str">
        <f>VLOOKUP(A56,HOP!A:L,12,0)</f>
        <v>334.00</v>
      </c>
      <c r="F56" s="4" t="str">
        <f>VLOOKUP(A56,HOP!A:C,3,0)</f>
        <v>2774873</v>
      </c>
      <c r="G56" s="4">
        <f t="shared" si="2"/>
        <v>0</v>
      </c>
      <c r="H56" s="4" t="str">
        <f t="shared" si="3"/>
        <v>，2774873</v>
      </c>
      <c r="I56" s="4" t="str">
        <f>VLOOKUP(A56,HOP!A:U,21,0)</f>
        <v>直连</v>
      </c>
    </row>
    <row r="57" s="4" customFormat="1" hidden="1" spans="1:9">
      <c r="A57" s="5">
        <v>21707212005</v>
      </c>
      <c r="B57" s="6">
        <v>44869</v>
      </c>
      <c r="C57" s="6">
        <v>44870</v>
      </c>
      <c r="D57" s="4">
        <v>203</v>
      </c>
      <c r="E57" s="4" t="str">
        <f>VLOOKUP(A57,HOP!A:L,12,0)</f>
        <v>203.00</v>
      </c>
      <c r="F57" s="4" t="str">
        <f>VLOOKUP(A57,HOP!A:C,3,0)</f>
        <v>2775120</v>
      </c>
      <c r="G57" s="4">
        <f t="shared" si="2"/>
        <v>0</v>
      </c>
      <c r="H57" s="4" t="str">
        <f t="shared" si="3"/>
        <v>，2775120</v>
      </c>
      <c r="I57" s="4" t="str">
        <f>VLOOKUP(A57,HOP!A:U,21,0)</f>
        <v>直连</v>
      </c>
    </row>
    <row r="58" s="4" customFormat="1" hidden="1" spans="1:9">
      <c r="A58" s="5">
        <v>21708051894</v>
      </c>
      <c r="B58" s="6">
        <v>44869</v>
      </c>
      <c r="C58" s="6">
        <v>44870</v>
      </c>
      <c r="D58" s="4">
        <v>224</v>
      </c>
      <c r="E58" s="4" t="str">
        <f>VLOOKUP(A58,HOP!A:L,12,0)</f>
        <v>224.00</v>
      </c>
      <c r="F58" s="4" t="str">
        <f>VLOOKUP(A58,HOP!A:C,3,0)</f>
        <v>2775354</v>
      </c>
      <c r="G58" s="4">
        <f t="shared" si="2"/>
        <v>0</v>
      </c>
      <c r="H58" s="4" t="str">
        <f t="shared" si="3"/>
        <v>，2775354</v>
      </c>
      <c r="I58" s="4" t="str">
        <f>VLOOKUP(A58,HOP!A:U,21,0)</f>
        <v>直采</v>
      </c>
    </row>
    <row r="59" s="4" customFormat="1" hidden="1" spans="1:9">
      <c r="A59" s="5">
        <v>21708602355</v>
      </c>
      <c r="B59" s="6">
        <v>44869</v>
      </c>
      <c r="C59" s="6">
        <v>44870</v>
      </c>
      <c r="D59" s="4">
        <v>328</v>
      </c>
      <c r="E59" s="4" t="str">
        <f>VLOOKUP(A59,HOP!A:L,12,0)</f>
        <v>328.00</v>
      </c>
      <c r="F59" s="4" t="str">
        <f>VLOOKUP(A59,HOP!A:C,3,0)</f>
        <v>2775522</v>
      </c>
      <c r="G59" s="4">
        <f t="shared" si="2"/>
        <v>0</v>
      </c>
      <c r="H59" s="4" t="str">
        <f t="shared" si="3"/>
        <v>，2775522</v>
      </c>
      <c r="I59" s="4" t="str">
        <f>VLOOKUP(A59,HOP!A:U,21,0)</f>
        <v>直连</v>
      </c>
    </row>
    <row r="60" s="4" customFormat="1" hidden="1" spans="1:9">
      <c r="A60" s="5">
        <v>21709186307</v>
      </c>
      <c r="B60" s="6">
        <v>44869</v>
      </c>
      <c r="C60" s="6">
        <v>44870</v>
      </c>
      <c r="D60" s="4">
        <v>470</v>
      </c>
      <c r="E60" s="4" t="str">
        <f>VLOOKUP(A60,HOP!A:L,12,0)</f>
        <v>470.00</v>
      </c>
      <c r="F60" s="4" t="str">
        <f>VLOOKUP(A60,HOP!A:C,3,0)</f>
        <v>2775721</v>
      </c>
      <c r="G60" s="4">
        <f t="shared" si="2"/>
        <v>0</v>
      </c>
      <c r="H60" s="4" t="str">
        <f t="shared" si="3"/>
        <v>，2775721</v>
      </c>
      <c r="I60" s="4" t="str">
        <f>VLOOKUP(A60,HOP!A:U,21,0)</f>
        <v>直连</v>
      </c>
    </row>
    <row r="61" s="4" customFormat="1" hidden="1" spans="1:9">
      <c r="A61" s="5">
        <v>21710696016</v>
      </c>
      <c r="B61" s="6">
        <v>44869</v>
      </c>
      <c r="C61" s="6">
        <v>44870</v>
      </c>
      <c r="D61" s="4">
        <v>185</v>
      </c>
      <c r="E61" s="4" t="str">
        <f>VLOOKUP(A61,HOP!A:L,12,0)</f>
        <v>185.00</v>
      </c>
      <c r="F61" s="4" t="str">
        <f>VLOOKUP(A61,HOP!A:C,3,0)</f>
        <v>2775738</v>
      </c>
      <c r="G61" s="4">
        <f t="shared" si="2"/>
        <v>0</v>
      </c>
      <c r="H61" s="4" t="str">
        <f t="shared" si="3"/>
        <v>，2775738</v>
      </c>
      <c r="I61" s="4" t="str">
        <f>VLOOKUP(A61,HOP!A:U,21,0)</f>
        <v>直连</v>
      </c>
    </row>
    <row r="62" s="4" customFormat="1" hidden="1" spans="1:9">
      <c r="A62" s="5">
        <v>21711068978</v>
      </c>
      <c r="B62" s="6">
        <v>44869</v>
      </c>
      <c r="C62" s="6">
        <v>44870</v>
      </c>
      <c r="D62" s="4">
        <v>299</v>
      </c>
      <c r="E62" s="4" t="str">
        <f>VLOOKUP(A62,HOP!A:L,12,0)</f>
        <v>299.00</v>
      </c>
      <c r="F62" s="4" t="str">
        <f>VLOOKUP(A62,HOP!A:C,3,0)</f>
        <v>2775778</v>
      </c>
      <c r="G62" s="4">
        <f t="shared" si="2"/>
        <v>0</v>
      </c>
      <c r="H62" s="4" t="str">
        <f t="shared" si="3"/>
        <v>，2775778</v>
      </c>
      <c r="I62" s="4" t="str">
        <f>VLOOKUP(A62,HOP!A:U,21,0)</f>
        <v>直连</v>
      </c>
    </row>
    <row r="63" s="4" customFormat="1" hidden="1" spans="1:9">
      <c r="A63" s="5">
        <v>21711068290</v>
      </c>
      <c r="B63" s="6">
        <v>44869</v>
      </c>
      <c r="C63" s="6">
        <v>44870</v>
      </c>
      <c r="D63" s="4">
        <v>262</v>
      </c>
      <c r="E63" s="4" t="str">
        <f>VLOOKUP(A63,HOP!A:L,12,0)</f>
        <v>262.00</v>
      </c>
      <c r="F63" s="4" t="str">
        <f>VLOOKUP(A63,HOP!A:C,3,0)</f>
        <v>2775782</v>
      </c>
      <c r="G63" s="4">
        <f t="shared" si="2"/>
        <v>0</v>
      </c>
      <c r="H63" s="4" t="str">
        <f t="shared" si="3"/>
        <v>，2775782</v>
      </c>
      <c r="I63" s="4" t="str">
        <f>VLOOKUP(A63,HOP!A:U,21,0)</f>
        <v>直连</v>
      </c>
    </row>
    <row r="64" s="4" customFormat="1" hidden="1" spans="1:9">
      <c r="A64" s="5">
        <v>21711068368</v>
      </c>
      <c r="B64" s="6">
        <v>44869</v>
      </c>
      <c r="C64" s="6">
        <v>44870</v>
      </c>
      <c r="D64" s="4">
        <v>493</v>
      </c>
      <c r="E64" s="4" t="str">
        <f>VLOOKUP(A64,HOP!A:L,12,0)</f>
        <v>493.00</v>
      </c>
      <c r="F64" s="4" t="str">
        <f>VLOOKUP(A64,HOP!A:C,3,0)</f>
        <v>2775786</v>
      </c>
      <c r="G64" s="4">
        <f t="shared" si="2"/>
        <v>0</v>
      </c>
      <c r="H64" s="4" t="str">
        <f t="shared" si="3"/>
        <v>，2775786</v>
      </c>
      <c r="I64" s="4" t="str">
        <f>VLOOKUP(A64,HOP!A:U,21,0)</f>
        <v>直连</v>
      </c>
    </row>
    <row r="65" s="4" customFormat="1" hidden="1" spans="1:9">
      <c r="A65" s="5">
        <v>21711441094</v>
      </c>
      <c r="B65" s="6">
        <v>44869</v>
      </c>
      <c r="C65" s="6">
        <v>44870</v>
      </c>
      <c r="D65" s="4">
        <v>339</v>
      </c>
      <c r="E65" s="4" t="str">
        <f>VLOOKUP(A65,HOP!A:L,12,0)</f>
        <v>339.00</v>
      </c>
      <c r="F65" s="4" t="str">
        <f>VLOOKUP(A65,HOP!A:C,3,0)</f>
        <v>2775893</v>
      </c>
      <c r="G65" s="4">
        <f t="shared" si="2"/>
        <v>0</v>
      </c>
      <c r="H65" s="4" t="str">
        <f t="shared" si="3"/>
        <v>，2775893</v>
      </c>
      <c r="I65" s="4" t="str">
        <f>VLOOKUP(A65,HOP!A:U,21,0)</f>
        <v>直连</v>
      </c>
    </row>
    <row r="66" s="4" customFormat="1" hidden="1" spans="1:9">
      <c r="A66" s="5">
        <v>21711716328</v>
      </c>
      <c r="B66" s="6">
        <v>44869</v>
      </c>
      <c r="C66" s="6">
        <v>44870</v>
      </c>
      <c r="D66" s="4">
        <v>198</v>
      </c>
      <c r="E66" s="4" t="str">
        <f>VLOOKUP(A66,HOP!A:L,12,0)</f>
        <v>198.00</v>
      </c>
      <c r="F66" s="4" t="str">
        <f>VLOOKUP(A66,HOP!A:C,3,0)</f>
        <v>2775928</v>
      </c>
      <c r="G66" s="4">
        <f t="shared" si="2"/>
        <v>0</v>
      </c>
      <c r="H66" s="4" t="str">
        <f t="shared" si="3"/>
        <v>，2775928</v>
      </c>
      <c r="I66" s="4" t="str">
        <f>VLOOKUP(A66,HOP!A:U,21,0)</f>
        <v>直连</v>
      </c>
    </row>
    <row r="67" s="4" customFormat="1" hidden="1" spans="1:9">
      <c r="A67" s="5">
        <v>21712313452</v>
      </c>
      <c r="B67" s="6">
        <v>44869</v>
      </c>
      <c r="C67" s="6">
        <v>44870</v>
      </c>
      <c r="D67" s="4">
        <v>576</v>
      </c>
      <c r="E67" s="4" t="str">
        <f>VLOOKUP(A67,HOP!A:L,12,0)</f>
        <v>576.00</v>
      </c>
      <c r="F67" s="4" t="str">
        <f>VLOOKUP(A67,HOP!A:C,3,0)</f>
        <v>2776047</v>
      </c>
      <c r="G67" s="4">
        <f>D67-E67</f>
        <v>0</v>
      </c>
      <c r="H67" s="4" t="str">
        <f>$H$1&amp;F67</f>
        <v>，2776047</v>
      </c>
      <c r="I67" s="4" t="str">
        <f>VLOOKUP(A67,HOP!A:U,21,0)</f>
        <v>直连</v>
      </c>
    </row>
    <row r="68" s="4" customFormat="1" hidden="1" spans="1:9">
      <c r="A68" s="5">
        <v>21712296040</v>
      </c>
      <c r="B68" s="6">
        <v>44869</v>
      </c>
      <c r="C68" s="6">
        <v>44870</v>
      </c>
      <c r="D68" s="4">
        <v>638</v>
      </c>
      <c r="E68" s="4" t="str">
        <f>VLOOKUP(A68,HOP!A:L,12,0)</f>
        <v>638.00</v>
      </c>
      <c r="F68" s="4" t="str">
        <f>VLOOKUP(A68,HOP!A:C,3,0)</f>
        <v>2776050</v>
      </c>
      <c r="G68" s="4">
        <f>D68-E68</f>
        <v>0</v>
      </c>
      <c r="H68" s="4" t="str">
        <f>$H$1&amp;F68</f>
        <v>，2776050</v>
      </c>
      <c r="I68" s="4" t="str">
        <f>VLOOKUP(A68,HOP!A:U,21,0)</f>
        <v>直连</v>
      </c>
    </row>
    <row r="69" s="4" customFormat="1" hidden="1" spans="1:9">
      <c r="A69" s="5">
        <v>21712466067</v>
      </c>
      <c r="B69" s="6">
        <v>44869</v>
      </c>
      <c r="C69" s="6">
        <v>44870</v>
      </c>
      <c r="D69" s="4">
        <v>2411</v>
      </c>
      <c r="E69" s="4" t="str">
        <f>VLOOKUP(A69,HOP!A:L,12,0)</f>
        <v>2411.00</v>
      </c>
      <c r="F69" s="4" t="str">
        <f>VLOOKUP(A69,HOP!A:C,3,0)</f>
        <v>2776077</v>
      </c>
      <c r="G69" s="4">
        <f>D69-E69</f>
        <v>0</v>
      </c>
      <c r="H69" s="4" t="str">
        <f>$H$1&amp;F69</f>
        <v>，2776077</v>
      </c>
      <c r="I69" s="4" t="str">
        <f>VLOOKUP(A69,HOP!A:U,21,0)</f>
        <v>直连</v>
      </c>
    </row>
    <row r="70" s="4" customFormat="1" hidden="1" spans="1:9">
      <c r="A70" s="5">
        <v>21713062783</v>
      </c>
      <c r="B70" s="6">
        <v>44869</v>
      </c>
      <c r="C70" s="6">
        <v>44870</v>
      </c>
      <c r="D70" s="4">
        <v>257</v>
      </c>
      <c r="E70" s="4" t="str">
        <f>VLOOKUP(A70,HOP!A:L,12,0)</f>
        <v>257.00</v>
      </c>
      <c r="F70" s="4" t="str">
        <f>VLOOKUP(A70,HOP!A:C,3,0)</f>
        <v>2776270</v>
      </c>
      <c r="G70" s="4">
        <f>D70-E70</f>
        <v>0</v>
      </c>
      <c r="H70" s="4" t="str">
        <f>$H$1&amp;F70</f>
        <v>，2776270</v>
      </c>
      <c r="I70" s="4" t="str">
        <f>VLOOKUP(A70,HOP!A:U,21,0)</f>
        <v>直连</v>
      </c>
    </row>
    <row r="71" s="4" customFormat="1" hidden="1" spans="1:9">
      <c r="A71" s="5">
        <v>21713565082</v>
      </c>
      <c r="B71" s="6">
        <v>44869</v>
      </c>
      <c r="C71" s="6">
        <v>44870</v>
      </c>
      <c r="D71" s="4">
        <v>320</v>
      </c>
      <c r="E71" s="4" t="str">
        <f>VLOOKUP(A71,HOP!A:L,12,0)</f>
        <v>320.00</v>
      </c>
      <c r="F71" s="4" t="str">
        <f>VLOOKUP(A71,HOP!A:C,3,0)</f>
        <v>2776436</v>
      </c>
      <c r="G71" s="4">
        <f>D71-E71</f>
        <v>0</v>
      </c>
      <c r="H71" s="4" t="str">
        <f>$H$1&amp;F71</f>
        <v>，2776436</v>
      </c>
      <c r="I71" s="4" t="str">
        <f>VLOOKUP(A71,HOP!A:U,21,0)</f>
        <v>直连</v>
      </c>
    </row>
    <row r="72" s="4" customFormat="1" hidden="1" spans="1:9">
      <c r="A72" s="5">
        <v>21713602407</v>
      </c>
      <c r="B72" s="6">
        <v>44869</v>
      </c>
      <c r="C72" s="6">
        <v>44870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>D72-E72</f>
        <v>#N/A</v>
      </c>
      <c r="H72" s="4" t="e">
        <f>$H$1&amp;F72</f>
        <v>#N/A</v>
      </c>
      <c r="I72" s="4" t="e">
        <f>VLOOKUP(A72,HOP!A:U,21,0)</f>
        <v>#N/A</v>
      </c>
    </row>
    <row r="73" s="4" customFormat="1" hidden="1" spans="1:9">
      <c r="A73" s="5">
        <v>21713739157</v>
      </c>
      <c r="B73" s="6">
        <v>44869</v>
      </c>
      <c r="C73" s="6">
        <v>44870</v>
      </c>
      <c r="D73" s="4">
        <v>160</v>
      </c>
      <c r="E73" s="4" t="str">
        <f>VLOOKUP(A73,HOP!A:L,12,0)</f>
        <v>160.00</v>
      </c>
      <c r="F73" s="4" t="str">
        <f>VLOOKUP(A73,HOP!A:C,3,0)</f>
        <v>2776490</v>
      </c>
      <c r="G73" s="4">
        <f>D73-E73</f>
        <v>0</v>
      </c>
      <c r="H73" s="4" t="str">
        <f>$H$1&amp;F73</f>
        <v>，2776490</v>
      </c>
      <c r="I73" s="4" t="str">
        <f>VLOOKUP(A73,HOP!A:U,21,0)</f>
        <v>直连</v>
      </c>
    </row>
    <row r="74" s="4" customFormat="1" hidden="1" spans="1:9">
      <c r="A74" s="5">
        <v>21714052152</v>
      </c>
      <c r="B74" s="6">
        <v>44869</v>
      </c>
      <c r="C74" s="6">
        <v>44870</v>
      </c>
      <c r="D74" s="4">
        <v>259</v>
      </c>
      <c r="E74" s="4" t="str">
        <f>VLOOKUP(A74,HOP!A:L,12,0)</f>
        <v>259.00</v>
      </c>
      <c r="F74" s="4" t="str">
        <f>VLOOKUP(A74,HOP!A:C,3,0)</f>
        <v>2776574</v>
      </c>
      <c r="G74" s="4">
        <f>D74-E74</f>
        <v>0</v>
      </c>
      <c r="H74" s="4" t="str">
        <f>$H$1&amp;F74</f>
        <v>，2776574</v>
      </c>
      <c r="I74" s="4" t="str">
        <f>VLOOKUP(A74,HOP!A:U,21,0)</f>
        <v>直连</v>
      </c>
    </row>
    <row r="75" s="4" customFormat="1" hidden="1" spans="1:9">
      <c r="A75" s="5">
        <v>21714016186</v>
      </c>
      <c r="B75" s="6">
        <v>44869</v>
      </c>
      <c r="C75" s="6">
        <v>44870</v>
      </c>
      <c r="D75" s="4">
        <v>327</v>
      </c>
      <c r="E75" s="4" t="str">
        <f>VLOOKUP(A75,HOP!A:L,12,0)</f>
        <v>327.00</v>
      </c>
      <c r="F75" s="4" t="str">
        <f>VLOOKUP(A75,HOP!A:C,3,0)</f>
        <v>2776577</v>
      </c>
      <c r="G75" s="4">
        <f>D75-E75</f>
        <v>0</v>
      </c>
      <c r="H75" s="4" t="str">
        <f>$H$1&amp;F75</f>
        <v>，2776577</v>
      </c>
      <c r="I75" s="4" t="str">
        <f>VLOOKUP(A75,HOP!A:U,21,0)</f>
        <v>直连</v>
      </c>
    </row>
    <row r="76" s="4" customFormat="1" hidden="1" spans="1:9">
      <c r="A76" s="5">
        <v>21714325846</v>
      </c>
      <c r="B76" s="6">
        <v>44869</v>
      </c>
      <c r="C76" s="6">
        <v>44870</v>
      </c>
      <c r="D76" s="4">
        <v>895</v>
      </c>
      <c r="E76" s="4" t="str">
        <f>VLOOKUP(A76,HOP!A:L,12,0)</f>
        <v>895.00</v>
      </c>
      <c r="F76" s="4" t="str">
        <f>VLOOKUP(A76,HOP!A:C,3,0)</f>
        <v>2776638</v>
      </c>
      <c r="G76" s="4">
        <f>D76-E76</f>
        <v>0</v>
      </c>
      <c r="H76" s="4" t="str">
        <f>$H$1&amp;F76</f>
        <v>，2776638</v>
      </c>
      <c r="I76" s="4" t="str">
        <f>VLOOKUP(A76,HOP!A:U,21,0)</f>
        <v>直连</v>
      </c>
    </row>
    <row r="77" s="4" customFormat="1" hidden="1" spans="1:9">
      <c r="A77" s="5">
        <v>21714462260</v>
      </c>
      <c r="B77" s="6">
        <v>44869</v>
      </c>
      <c r="C77" s="6">
        <v>44870</v>
      </c>
      <c r="D77" s="4">
        <v>210</v>
      </c>
      <c r="E77" s="4" t="str">
        <f>VLOOKUP(A77,HOP!A:L,12,0)</f>
        <v>210.00</v>
      </c>
      <c r="F77" s="4" t="str">
        <f>VLOOKUP(A77,HOP!A:C,3,0)</f>
        <v>2776684</v>
      </c>
      <c r="G77" s="4">
        <f>D77-E77</f>
        <v>0</v>
      </c>
      <c r="H77" s="4" t="str">
        <f>$H$1&amp;F77</f>
        <v>，2776684</v>
      </c>
      <c r="I77" s="4" t="str">
        <f>VLOOKUP(A77,HOP!A:U,21,0)</f>
        <v>直连</v>
      </c>
    </row>
    <row r="78" s="4" customFormat="1" hidden="1" spans="1:9">
      <c r="A78" s="5">
        <v>21714452983</v>
      </c>
      <c r="B78" s="6">
        <v>44869</v>
      </c>
      <c r="C78" s="6">
        <v>44870</v>
      </c>
      <c r="D78" s="4">
        <v>1482</v>
      </c>
      <c r="E78" s="4" t="str">
        <f>VLOOKUP(A78,HOP!A:L,12,0)</f>
        <v>1482.00</v>
      </c>
      <c r="F78" s="4" t="str">
        <f>VLOOKUP(A78,HOP!A:C,3,0)</f>
        <v>2776686</v>
      </c>
      <c r="G78" s="4">
        <f>D78-E78</f>
        <v>0</v>
      </c>
      <c r="H78" s="4" t="str">
        <f>$H$1&amp;F78</f>
        <v>，2776686</v>
      </c>
      <c r="I78" s="4" t="str">
        <f>VLOOKUP(A78,HOP!A:U,21,0)</f>
        <v>直连</v>
      </c>
    </row>
    <row r="80" spans="4:4">
      <c r="D80" s="4">
        <f>SUM(D2:D79)</f>
        <v>104418</v>
      </c>
    </row>
    <row r="81" spans="4:4">
      <c r="D81" s="4" t="s">
        <v>418</v>
      </c>
    </row>
    <row r="84" spans="1:3">
      <c r="A84" s="4" t="s">
        <v>419</v>
      </c>
      <c r="C84" s="4">
        <v>14116</v>
      </c>
    </row>
    <row r="85" spans="1:3">
      <c r="A85" s="4" t="s">
        <v>420</v>
      </c>
      <c r="C85" s="4">
        <v>90302</v>
      </c>
    </row>
    <row r="86" spans="1:3">
      <c r="A86" s="4" t="s">
        <v>421</v>
      </c>
      <c r="C86" s="4">
        <f>SUBTOTAL(9,C84:C85)</f>
        <v>104418</v>
      </c>
    </row>
  </sheetData>
  <autoFilter ref="A1:X78">
    <filterColumn colId="3">
      <filters>
        <filter val="401"/>
        <filter val="6001"/>
        <filter val="203"/>
        <filter val="204"/>
        <filter val="404"/>
        <filter val="1604"/>
        <filter val="305"/>
        <filter val="508"/>
        <filter val="708"/>
        <filter val="2408"/>
        <filter val="210"/>
        <filter val="2411"/>
        <filter val="5112"/>
        <filter val="2214"/>
        <filter val="315"/>
        <filter val="1115"/>
        <filter val="1218"/>
        <filter val="320"/>
        <filter val="822"/>
        <filter val="523"/>
        <filter val="14823"/>
        <filter val="224"/>
        <filter val="327"/>
        <filter val="328"/>
        <filter val="334"/>
        <filter val="4635"/>
        <filter val="136"/>
        <filter val="2036"/>
        <filter val="638"/>
        <filter val="339"/>
        <filter val="1539"/>
        <filter val="440"/>
        <filter val="442"/>
        <filter val="942"/>
        <filter val="1742"/>
        <filter val="1243"/>
        <filter val="1144"/>
        <filter val="1246"/>
        <filter val="2146"/>
        <filter val="949"/>
        <filter val="750"/>
        <filter val="652"/>
        <filter val="4152"/>
        <filter val="257"/>
        <filter val="957"/>
        <filter val="259"/>
        <filter val="3159"/>
        <filter val="160"/>
        <filter val="460"/>
        <filter val="1160"/>
        <filter val="262"/>
        <filter val="363"/>
        <filter val="364"/>
        <filter val="6064"/>
        <filter val="2466"/>
        <filter val="4466"/>
        <filter val="469"/>
        <filter val="470"/>
        <filter val="373"/>
        <filter val="2274"/>
        <filter val="576"/>
        <filter val="676"/>
        <filter val="679"/>
        <filter val="1482"/>
        <filter val="284"/>
        <filter val="185"/>
        <filter val="188"/>
        <filter val="588"/>
        <filter val="493"/>
        <filter val="394"/>
        <filter val="895"/>
        <filter val="3495"/>
        <filter val="1297"/>
        <filter val="198"/>
        <filter val="299"/>
      </filters>
    </filterColumn>
    <filterColumn colId="6">
      <filters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"/>
  <sheetViews>
    <sheetView workbookViewId="0">
      <selection activeCell="Z20" sqref="Z2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422</v>
      </c>
      <c r="B1" s="2" t="s">
        <v>423</v>
      </c>
      <c r="C1" s="2" t="s">
        <v>424</v>
      </c>
      <c r="D1" s="2" t="s">
        <v>425</v>
      </c>
      <c r="E1" s="2" t="s">
        <v>13</v>
      </c>
      <c r="F1" s="2" t="s">
        <v>5</v>
      </c>
      <c r="G1" s="2" t="s">
        <v>6</v>
      </c>
      <c r="H1" s="2" t="s">
        <v>426</v>
      </c>
      <c r="I1" s="2" t="s">
        <v>427</v>
      </c>
      <c r="J1" s="2" t="s">
        <v>428</v>
      </c>
      <c r="K1" s="2" t="s">
        <v>429</v>
      </c>
      <c r="L1" s="2" t="s">
        <v>430</v>
      </c>
      <c r="M1" s="2" t="s">
        <v>431</v>
      </c>
      <c r="N1" s="2" t="s">
        <v>432</v>
      </c>
      <c r="O1" s="2" t="s">
        <v>433</v>
      </c>
      <c r="P1" s="2" t="s">
        <v>434</v>
      </c>
      <c r="Q1" s="2" t="s">
        <v>435</v>
      </c>
      <c r="R1" s="2" t="s">
        <v>436</v>
      </c>
      <c r="S1" s="2" t="s">
        <v>437</v>
      </c>
      <c r="T1" s="2" t="s">
        <v>438</v>
      </c>
      <c r="U1" s="2" t="s">
        <v>439</v>
      </c>
      <c r="V1" s="2" t="s">
        <v>440</v>
      </c>
    </row>
    <row r="2" s="1" customFormat="1" spans="1:22">
      <c r="A2" s="3">
        <v>21714452983</v>
      </c>
      <c r="B2" s="1" t="s">
        <v>441</v>
      </c>
      <c r="C2" s="1" t="s">
        <v>442</v>
      </c>
      <c r="D2" s="1" t="s">
        <v>443</v>
      </c>
      <c r="E2" s="1" t="s">
        <v>444</v>
      </c>
      <c r="F2" s="1" t="s">
        <v>441</v>
      </c>
      <c r="G2" s="1" t="s">
        <v>445</v>
      </c>
      <c r="H2" s="1" t="s">
        <v>446</v>
      </c>
      <c r="I2" s="1" t="s">
        <v>447</v>
      </c>
      <c r="J2" s="1" t="s">
        <v>30</v>
      </c>
      <c r="K2" s="1" t="s">
        <v>448</v>
      </c>
      <c r="L2" s="1" t="s">
        <v>448</v>
      </c>
      <c r="M2" s="1" t="s">
        <v>449</v>
      </c>
      <c r="N2" s="1" t="s">
        <v>449</v>
      </c>
      <c r="O2" s="1" t="s">
        <v>450</v>
      </c>
      <c r="P2" s="1" t="s">
        <v>451</v>
      </c>
      <c r="Q2" s="1" t="s">
        <v>452</v>
      </c>
      <c r="R2" s="1" t="s">
        <v>453</v>
      </c>
      <c r="S2" s="1" t="s">
        <v>454</v>
      </c>
      <c r="T2" s="1" t="s">
        <v>455</v>
      </c>
      <c r="U2" s="1" t="s">
        <v>456</v>
      </c>
      <c r="V2" s="1" t="s">
        <v>457</v>
      </c>
    </row>
    <row r="3" s="1" customFormat="1" spans="1:22">
      <c r="A3" s="3">
        <v>21714462260</v>
      </c>
      <c r="B3" s="1" t="s">
        <v>441</v>
      </c>
      <c r="C3" s="1" t="s">
        <v>458</v>
      </c>
      <c r="D3" s="1" t="s">
        <v>459</v>
      </c>
      <c r="E3" s="1" t="s">
        <v>460</v>
      </c>
      <c r="F3" s="1" t="s">
        <v>441</v>
      </c>
      <c r="G3" s="1" t="s">
        <v>445</v>
      </c>
      <c r="H3" s="1" t="s">
        <v>446</v>
      </c>
      <c r="I3" s="1" t="s">
        <v>461</v>
      </c>
      <c r="J3" s="1" t="s">
        <v>30</v>
      </c>
      <c r="K3" s="1" t="s">
        <v>462</v>
      </c>
      <c r="L3" s="1" t="s">
        <v>462</v>
      </c>
      <c r="M3" s="1" t="s">
        <v>449</v>
      </c>
      <c r="N3" s="1" t="s">
        <v>449</v>
      </c>
      <c r="O3" s="1" t="s">
        <v>450</v>
      </c>
      <c r="P3" s="1" t="s">
        <v>451</v>
      </c>
      <c r="Q3" s="1" t="s">
        <v>452</v>
      </c>
      <c r="R3" s="1" t="s">
        <v>463</v>
      </c>
      <c r="S3" s="1" t="s">
        <v>454</v>
      </c>
      <c r="T3" s="1" t="s">
        <v>455</v>
      </c>
      <c r="U3" s="1" t="s">
        <v>456</v>
      </c>
      <c r="V3" s="1" t="s">
        <v>464</v>
      </c>
    </row>
    <row r="4" s="1" customFormat="1" spans="1:22">
      <c r="A4" s="3">
        <v>21714325846</v>
      </c>
      <c r="B4" s="1" t="s">
        <v>441</v>
      </c>
      <c r="C4" s="1" t="s">
        <v>465</v>
      </c>
      <c r="D4" s="1" t="s">
        <v>466</v>
      </c>
      <c r="E4" s="1" t="s">
        <v>467</v>
      </c>
      <c r="F4" s="1" t="s">
        <v>441</v>
      </c>
      <c r="G4" s="1" t="s">
        <v>445</v>
      </c>
      <c r="H4" s="1" t="s">
        <v>446</v>
      </c>
      <c r="I4" s="1" t="s">
        <v>468</v>
      </c>
      <c r="J4" s="1" t="s">
        <v>30</v>
      </c>
      <c r="K4" s="1" t="s">
        <v>469</v>
      </c>
      <c r="L4" s="1" t="s">
        <v>469</v>
      </c>
      <c r="M4" s="1" t="s">
        <v>449</v>
      </c>
      <c r="N4" s="1" t="s">
        <v>449</v>
      </c>
      <c r="O4" s="1" t="s">
        <v>450</v>
      </c>
      <c r="P4" s="1" t="s">
        <v>451</v>
      </c>
      <c r="Q4" s="1" t="s">
        <v>452</v>
      </c>
      <c r="R4" s="1" t="s">
        <v>470</v>
      </c>
      <c r="S4" s="1" t="s">
        <v>454</v>
      </c>
      <c r="T4" s="1" t="s">
        <v>455</v>
      </c>
      <c r="U4" s="1" t="s">
        <v>456</v>
      </c>
      <c r="V4" s="1" t="s">
        <v>471</v>
      </c>
    </row>
    <row r="5" s="1" customFormat="1" spans="1:22">
      <c r="A5" s="3">
        <v>21714016186</v>
      </c>
      <c r="B5" s="1" t="s">
        <v>441</v>
      </c>
      <c r="C5" s="1" t="s">
        <v>472</v>
      </c>
      <c r="D5" s="1" t="s">
        <v>473</v>
      </c>
      <c r="E5" s="1" t="s">
        <v>474</v>
      </c>
      <c r="F5" s="1" t="s">
        <v>441</v>
      </c>
      <c r="G5" s="1" t="s">
        <v>445</v>
      </c>
      <c r="H5" s="1" t="s">
        <v>446</v>
      </c>
      <c r="I5" s="1" t="s">
        <v>475</v>
      </c>
      <c r="J5" s="1" t="s">
        <v>30</v>
      </c>
      <c r="K5" s="1" t="s">
        <v>476</v>
      </c>
      <c r="L5" s="1" t="s">
        <v>476</v>
      </c>
      <c r="M5" s="1" t="s">
        <v>449</v>
      </c>
      <c r="N5" s="1" t="s">
        <v>449</v>
      </c>
      <c r="O5" s="1" t="s">
        <v>450</v>
      </c>
      <c r="P5" s="1" t="s">
        <v>451</v>
      </c>
      <c r="Q5" s="1" t="s">
        <v>452</v>
      </c>
      <c r="R5" s="1" t="s">
        <v>477</v>
      </c>
      <c r="S5" s="1" t="s">
        <v>454</v>
      </c>
      <c r="T5" s="1" t="s">
        <v>455</v>
      </c>
      <c r="U5" s="1" t="s">
        <v>456</v>
      </c>
      <c r="V5" s="1" t="s">
        <v>478</v>
      </c>
    </row>
    <row r="6" s="1" customFormat="1" spans="1:22">
      <c r="A6" s="3">
        <v>21714052152</v>
      </c>
      <c r="B6" s="1" t="s">
        <v>441</v>
      </c>
      <c r="C6" s="1" t="s">
        <v>479</v>
      </c>
      <c r="D6" s="1" t="s">
        <v>480</v>
      </c>
      <c r="E6" s="1" t="s">
        <v>481</v>
      </c>
      <c r="F6" s="1" t="s">
        <v>441</v>
      </c>
      <c r="G6" s="1" t="s">
        <v>445</v>
      </c>
      <c r="H6" s="1" t="s">
        <v>446</v>
      </c>
      <c r="I6" s="1" t="s">
        <v>482</v>
      </c>
      <c r="J6" s="1" t="s">
        <v>30</v>
      </c>
      <c r="K6" s="1" t="s">
        <v>483</v>
      </c>
      <c r="L6" s="1" t="s">
        <v>483</v>
      </c>
      <c r="M6" s="1" t="s">
        <v>449</v>
      </c>
      <c r="N6" s="1" t="s">
        <v>449</v>
      </c>
      <c r="O6" s="1" t="s">
        <v>450</v>
      </c>
      <c r="P6" s="1" t="s">
        <v>451</v>
      </c>
      <c r="Q6" s="1" t="s">
        <v>452</v>
      </c>
      <c r="R6" s="1" t="s">
        <v>484</v>
      </c>
      <c r="S6" s="1" t="s">
        <v>454</v>
      </c>
      <c r="T6" s="1" t="s">
        <v>455</v>
      </c>
      <c r="U6" s="1" t="s">
        <v>456</v>
      </c>
      <c r="V6" s="1" t="s">
        <v>485</v>
      </c>
    </row>
    <row r="7" s="1" customFormat="1" spans="1:22">
      <c r="A7" s="3">
        <v>21713739157</v>
      </c>
      <c r="B7" s="1" t="s">
        <v>441</v>
      </c>
      <c r="C7" s="1" t="s">
        <v>486</v>
      </c>
      <c r="D7" s="1" t="s">
        <v>487</v>
      </c>
      <c r="E7" s="1" t="s">
        <v>488</v>
      </c>
      <c r="F7" s="1" t="s">
        <v>441</v>
      </c>
      <c r="G7" s="1" t="s">
        <v>445</v>
      </c>
      <c r="H7" s="1" t="s">
        <v>446</v>
      </c>
      <c r="I7" s="1" t="s">
        <v>489</v>
      </c>
      <c r="J7" s="1" t="s">
        <v>30</v>
      </c>
      <c r="K7" s="1" t="s">
        <v>490</v>
      </c>
      <c r="L7" s="1" t="s">
        <v>490</v>
      </c>
      <c r="M7" s="1" t="s">
        <v>449</v>
      </c>
      <c r="N7" s="1" t="s">
        <v>449</v>
      </c>
      <c r="O7" s="1" t="s">
        <v>450</v>
      </c>
      <c r="P7" s="1" t="s">
        <v>451</v>
      </c>
      <c r="Q7" s="1" t="s">
        <v>452</v>
      </c>
      <c r="R7" s="1" t="s">
        <v>491</v>
      </c>
      <c r="S7" s="1" t="s">
        <v>454</v>
      </c>
      <c r="T7" s="1" t="s">
        <v>455</v>
      </c>
      <c r="U7" s="1" t="s">
        <v>456</v>
      </c>
      <c r="V7" s="1" t="s">
        <v>485</v>
      </c>
    </row>
    <row r="8" s="1" customFormat="1" spans="1:22">
      <c r="A8" s="3">
        <v>21713565082</v>
      </c>
      <c r="B8" s="1" t="s">
        <v>441</v>
      </c>
      <c r="C8" s="1" t="s">
        <v>492</v>
      </c>
      <c r="D8" s="1" t="s">
        <v>493</v>
      </c>
      <c r="E8" s="1" t="s">
        <v>494</v>
      </c>
      <c r="F8" s="1" t="s">
        <v>441</v>
      </c>
      <c r="G8" s="1" t="s">
        <v>445</v>
      </c>
      <c r="H8" s="1" t="s">
        <v>446</v>
      </c>
      <c r="I8" s="1" t="s">
        <v>495</v>
      </c>
      <c r="J8" s="1" t="s">
        <v>30</v>
      </c>
      <c r="K8" s="1" t="s">
        <v>496</v>
      </c>
      <c r="L8" s="1" t="s">
        <v>496</v>
      </c>
      <c r="M8" s="1" t="s">
        <v>449</v>
      </c>
      <c r="N8" s="1" t="s">
        <v>449</v>
      </c>
      <c r="O8" s="1" t="s">
        <v>450</v>
      </c>
      <c r="P8" s="1" t="s">
        <v>451</v>
      </c>
      <c r="Q8" s="1" t="s">
        <v>452</v>
      </c>
      <c r="R8" s="1" t="s">
        <v>497</v>
      </c>
      <c r="S8" s="1" t="s">
        <v>454</v>
      </c>
      <c r="T8" s="1" t="s">
        <v>455</v>
      </c>
      <c r="U8" s="1" t="s">
        <v>456</v>
      </c>
      <c r="V8" s="1" t="s">
        <v>478</v>
      </c>
    </row>
    <row r="9" s="1" customFormat="1" spans="1:22">
      <c r="A9" s="3">
        <v>21713062783</v>
      </c>
      <c r="B9" s="1" t="s">
        <v>441</v>
      </c>
      <c r="C9" s="1" t="s">
        <v>498</v>
      </c>
      <c r="D9" s="1" t="s">
        <v>499</v>
      </c>
      <c r="E9" s="1" t="s">
        <v>500</v>
      </c>
      <c r="F9" s="1" t="s">
        <v>441</v>
      </c>
      <c r="G9" s="1" t="s">
        <v>445</v>
      </c>
      <c r="H9" s="1" t="s">
        <v>446</v>
      </c>
      <c r="I9" s="1" t="s">
        <v>501</v>
      </c>
      <c r="J9" s="1" t="s">
        <v>30</v>
      </c>
      <c r="K9" s="1" t="s">
        <v>502</v>
      </c>
      <c r="L9" s="1" t="s">
        <v>502</v>
      </c>
      <c r="M9" s="1" t="s">
        <v>449</v>
      </c>
      <c r="N9" s="1" t="s">
        <v>449</v>
      </c>
      <c r="O9" s="1" t="s">
        <v>450</v>
      </c>
      <c r="P9" s="1" t="s">
        <v>451</v>
      </c>
      <c r="Q9" s="1" t="s">
        <v>452</v>
      </c>
      <c r="R9" s="1" t="s">
        <v>503</v>
      </c>
      <c r="S9" s="1" t="s">
        <v>454</v>
      </c>
      <c r="T9" s="1" t="s">
        <v>455</v>
      </c>
      <c r="U9" s="1" t="s">
        <v>456</v>
      </c>
      <c r="V9" s="1" t="s">
        <v>464</v>
      </c>
    </row>
    <row r="10" s="1" customFormat="1" spans="1:22">
      <c r="A10" s="3">
        <v>21712466067</v>
      </c>
      <c r="B10" s="1" t="s">
        <v>441</v>
      </c>
      <c r="C10" s="1" t="s">
        <v>504</v>
      </c>
      <c r="D10" s="1" t="s">
        <v>505</v>
      </c>
      <c r="E10" s="1" t="s">
        <v>506</v>
      </c>
      <c r="F10" s="1" t="s">
        <v>441</v>
      </c>
      <c r="G10" s="1" t="s">
        <v>445</v>
      </c>
      <c r="H10" s="1" t="s">
        <v>446</v>
      </c>
      <c r="I10" s="1" t="s">
        <v>507</v>
      </c>
      <c r="J10" s="1" t="s">
        <v>30</v>
      </c>
      <c r="K10" s="1" t="s">
        <v>508</v>
      </c>
      <c r="L10" s="1" t="s">
        <v>508</v>
      </c>
      <c r="M10" s="1" t="s">
        <v>449</v>
      </c>
      <c r="N10" s="1" t="s">
        <v>449</v>
      </c>
      <c r="O10" s="1" t="s">
        <v>450</v>
      </c>
      <c r="P10" s="1" t="s">
        <v>451</v>
      </c>
      <c r="Q10" s="1" t="s">
        <v>452</v>
      </c>
      <c r="R10" s="1" t="s">
        <v>509</v>
      </c>
      <c r="S10" s="1" t="s">
        <v>454</v>
      </c>
      <c r="T10" s="1" t="s">
        <v>455</v>
      </c>
      <c r="U10" s="1" t="s">
        <v>456</v>
      </c>
      <c r="V10" s="1" t="s">
        <v>457</v>
      </c>
    </row>
    <row r="11" s="1" customFormat="1" spans="1:22">
      <c r="A11" s="3">
        <v>21712296040</v>
      </c>
      <c r="B11" s="1" t="s">
        <v>441</v>
      </c>
      <c r="C11" s="1" t="s">
        <v>510</v>
      </c>
      <c r="D11" s="1" t="s">
        <v>511</v>
      </c>
      <c r="E11" s="1" t="s">
        <v>512</v>
      </c>
      <c r="F11" s="1" t="s">
        <v>441</v>
      </c>
      <c r="G11" s="1" t="s">
        <v>445</v>
      </c>
      <c r="H11" s="1" t="s">
        <v>446</v>
      </c>
      <c r="I11" s="1" t="s">
        <v>513</v>
      </c>
      <c r="J11" s="1" t="s">
        <v>30</v>
      </c>
      <c r="K11" s="1" t="s">
        <v>514</v>
      </c>
      <c r="L11" s="1" t="s">
        <v>514</v>
      </c>
      <c r="M11" s="1" t="s">
        <v>449</v>
      </c>
      <c r="N11" s="1" t="s">
        <v>449</v>
      </c>
      <c r="O11" s="1" t="s">
        <v>450</v>
      </c>
      <c r="P11" s="1" t="s">
        <v>451</v>
      </c>
      <c r="Q11" s="1" t="s">
        <v>452</v>
      </c>
      <c r="R11" s="1" t="s">
        <v>515</v>
      </c>
      <c r="S11" s="1" t="s">
        <v>454</v>
      </c>
      <c r="T11" s="1" t="s">
        <v>455</v>
      </c>
      <c r="U11" s="1" t="s">
        <v>456</v>
      </c>
      <c r="V11" s="1" t="s">
        <v>516</v>
      </c>
    </row>
    <row r="12" s="1" customFormat="1" spans="1:22">
      <c r="A12" s="3">
        <v>21712313452</v>
      </c>
      <c r="B12" s="1" t="s">
        <v>441</v>
      </c>
      <c r="C12" s="1" t="s">
        <v>517</v>
      </c>
      <c r="D12" s="1" t="s">
        <v>518</v>
      </c>
      <c r="E12" s="1" t="s">
        <v>519</v>
      </c>
      <c r="F12" s="1" t="s">
        <v>441</v>
      </c>
      <c r="G12" s="1" t="s">
        <v>445</v>
      </c>
      <c r="H12" s="1" t="s">
        <v>446</v>
      </c>
      <c r="I12" s="1" t="s">
        <v>520</v>
      </c>
      <c r="J12" s="1" t="s">
        <v>30</v>
      </c>
      <c r="K12" s="1" t="s">
        <v>521</v>
      </c>
      <c r="L12" s="1" t="s">
        <v>521</v>
      </c>
      <c r="M12" s="1" t="s">
        <v>449</v>
      </c>
      <c r="N12" s="1" t="s">
        <v>449</v>
      </c>
      <c r="O12" s="1" t="s">
        <v>450</v>
      </c>
      <c r="P12" s="1" t="s">
        <v>451</v>
      </c>
      <c r="Q12" s="1" t="s">
        <v>452</v>
      </c>
      <c r="R12" s="1" t="s">
        <v>522</v>
      </c>
      <c r="S12" s="1" t="s">
        <v>454</v>
      </c>
      <c r="T12" s="1" t="s">
        <v>455</v>
      </c>
      <c r="U12" s="1" t="s">
        <v>456</v>
      </c>
      <c r="V12" s="1" t="s">
        <v>471</v>
      </c>
    </row>
    <row r="13" s="1" customFormat="1" spans="1:22">
      <c r="A13" s="3">
        <v>21711716328</v>
      </c>
      <c r="B13" s="1" t="s">
        <v>441</v>
      </c>
      <c r="C13" s="1" t="s">
        <v>523</v>
      </c>
      <c r="D13" s="1" t="s">
        <v>524</v>
      </c>
      <c r="E13" s="1" t="s">
        <v>525</v>
      </c>
      <c r="F13" s="1" t="s">
        <v>441</v>
      </c>
      <c r="G13" s="1" t="s">
        <v>445</v>
      </c>
      <c r="H13" s="1" t="s">
        <v>446</v>
      </c>
      <c r="I13" s="1" t="s">
        <v>526</v>
      </c>
      <c r="J13" s="1" t="s">
        <v>30</v>
      </c>
      <c r="K13" s="1" t="s">
        <v>527</v>
      </c>
      <c r="L13" s="1" t="s">
        <v>527</v>
      </c>
      <c r="M13" s="1" t="s">
        <v>449</v>
      </c>
      <c r="N13" s="1" t="s">
        <v>449</v>
      </c>
      <c r="O13" s="1" t="s">
        <v>450</v>
      </c>
      <c r="P13" s="1" t="s">
        <v>451</v>
      </c>
      <c r="Q13" s="1" t="s">
        <v>452</v>
      </c>
      <c r="R13" s="1" t="s">
        <v>528</v>
      </c>
      <c r="S13" s="1" t="s">
        <v>454</v>
      </c>
      <c r="T13" s="1" t="s">
        <v>455</v>
      </c>
      <c r="U13" s="1" t="s">
        <v>456</v>
      </c>
      <c r="V13" s="1" t="s">
        <v>464</v>
      </c>
    </row>
    <row r="14" s="1" customFormat="1" spans="1:22">
      <c r="A14" s="3">
        <v>21711441094</v>
      </c>
      <c r="B14" s="1" t="s">
        <v>441</v>
      </c>
      <c r="C14" s="1" t="s">
        <v>529</v>
      </c>
      <c r="D14" s="1" t="s">
        <v>530</v>
      </c>
      <c r="E14" s="1" t="s">
        <v>531</v>
      </c>
      <c r="F14" s="1" t="s">
        <v>441</v>
      </c>
      <c r="G14" s="1" t="s">
        <v>445</v>
      </c>
      <c r="H14" s="1" t="s">
        <v>446</v>
      </c>
      <c r="I14" s="1" t="s">
        <v>532</v>
      </c>
      <c r="J14" s="1" t="s">
        <v>30</v>
      </c>
      <c r="K14" s="1" t="s">
        <v>533</v>
      </c>
      <c r="L14" s="1" t="s">
        <v>533</v>
      </c>
      <c r="M14" s="1" t="s">
        <v>449</v>
      </c>
      <c r="N14" s="1" t="s">
        <v>449</v>
      </c>
      <c r="O14" s="1" t="s">
        <v>450</v>
      </c>
      <c r="P14" s="1" t="s">
        <v>451</v>
      </c>
      <c r="Q14" s="1" t="s">
        <v>452</v>
      </c>
      <c r="R14" s="1" t="s">
        <v>534</v>
      </c>
      <c r="S14" s="1" t="s">
        <v>454</v>
      </c>
      <c r="T14" s="1" t="s">
        <v>455</v>
      </c>
      <c r="U14" s="1" t="s">
        <v>456</v>
      </c>
      <c r="V14" s="1" t="s">
        <v>485</v>
      </c>
    </row>
    <row r="15" s="1" customFormat="1" spans="1:22">
      <c r="A15" s="3">
        <v>21711068368</v>
      </c>
      <c r="B15" s="1" t="s">
        <v>441</v>
      </c>
      <c r="C15" s="1" t="s">
        <v>535</v>
      </c>
      <c r="D15" s="1" t="s">
        <v>536</v>
      </c>
      <c r="E15" s="1" t="s">
        <v>537</v>
      </c>
      <c r="F15" s="1" t="s">
        <v>441</v>
      </c>
      <c r="G15" s="1" t="s">
        <v>445</v>
      </c>
      <c r="H15" s="1" t="s">
        <v>446</v>
      </c>
      <c r="I15" s="1" t="s">
        <v>538</v>
      </c>
      <c r="J15" s="1" t="s">
        <v>30</v>
      </c>
      <c r="K15" s="1" t="s">
        <v>539</v>
      </c>
      <c r="L15" s="1" t="s">
        <v>539</v>
      </c>
      <c r="M15" s="1" t="s">
        <v>449</v>
      </c>
      <c r="N15" s="1" t="s">
        <v>449</v>
      </c>
      <c r="O15" s="1" t="s">
        <v>450</v>
      </c>
      <c r="P15" s="1" t="s">
        <v>451</v>
      </c>
      <c r="Q15" s="1" t="s">
        <v>452</v>
      </c>
      <c r="R15" s="1" t="s">
        <v>540</v>
      </c>
      <c r="S15" s="1" t="s">
        <v>454</v>
      </c>
      <c r="T15" s="1" t="s">
        <v>455</v>
      </c>
      <c r="U15" s="1" t="s">
        <v>456</v>
      </c>
      <c r="V15" s="1" t="s">
        <v>457</v>
      </c>
    </row>
    <row r="16" s="1" customFormat="1" spans="1:22">
      <c r="A16" s="3">
        <v>21711068290</v>
      </c>
      <c r="B16" s="1" t="s">
        <v>441</v>
      </c>
      <c r="C16" s="1" t="s">
        <v>541</v>
      </c>
      <c r="D16" s="1" t="s">
        <v>542</v>
      </c>
      <c r="E16" s="1" t="s">
        <v>543</v>
      </c>
      <c r="F16" s="1" t="s">
        <v>441</v>
      </c>
      <c r="G16" s="1" t="s">
        <v>445</v>
      </c>
      <c r="H16" s="1" t="s">
        <v>446</v>
      </c>
      <c r="I16" s="1" t="s">
        <v>544</v>
      </c>
      <c r="J16" s="1" t="s">
        <v>30</v>
      </c>
      <c r="K16" s="1" t="s">
        <v>545</v>
      </c>
      <c r="L16" s="1" t="s">
        <v>545</v>
      </c>
      <c r="M16" s="1" t="s">
        <v>449</v>
      </c>
      <c r="N16" s="1" t="s">
        <v>449</v>
      </c>
      <c r="O16" s="1" t="s">
        <v>450</v>
      </c>
      <c r="P16" s="1" t="s">
        <v>451</v>
      </c>
      <c r="Q16" s="1" t="s">
        <v>452</v>
      </c>
      <c r="R16" s="1" t="s">
        <v>546</v>
      </c>
      <c r="S16" s="1" t="s">
        <v>454</v>
      </c>
      <c r="T16" s="1" t="s">
        <v>455</v>
      </c>
      <c r="U16" s="1" t="s">
        <v>456</v>
      </c>
      <c r="V16" s="1" t="s">
        <v>485</v>
      </c>
    </row>
    <row r="17" s="1" customFormat="1" spans="1:22">
      <c r="A17" s="3">
        <v>21710696016</v>
      </c>
      <c r="B17" s="1" t="s">
        <v>441</v>
      </c>
      <c r="C17" s="1" t="s">
        <v>547</v>
      </c>
      <c r="D17" s="1" t="s">
        <v>548</v>
      </c>
      <c r="E17" s="1" t="s">
        <v>549</v>
      </c>
      <c r="F17" s="1" t="s">
        <v>441</v>
      </c>
      <c r="G17" s="1" t="s">
        <v>445</v>
      </c>
      <c r="H17" s="1" t="s">
        <v>446</v>
      </c>
      <c r="I17" s="1" t="s">
        <v>550</v>
      </c>
      <c r="J17" s="1" t="s">
        <v>30</v>
      </c>
      <c r="K17" s="1" t="s">
        <v>551</v>
      </c>
      <c r="L17" s="1" t="s">
        <v>551</v>
      </c>
      <c r="M17" s="1" t="s">
        <v>449</v>
      </c>
      <c r="N17" s="1" t="s">
        <v>449</v>
      </c>
      <c r="O17" s="1" t="s">
        <v>450</v>
      </c>
      <c r="P17" s="1" t="s">
        <v>451</v>
      </c>
      <c r="Q17" s="1" t="s">
        <v>452</v>
      </c>
      <c r="R17" s="1" t="s">
        <v>552</v>
      </c>
      <c r="S17" s="1" t="s">
        <v>454</v>
      </c>
      <c r="T17" s="1" t="s">
        <v>455</v>
      </c>
      <c r="U17" s="1" t="s">
        <v>456</v>
      </c>
      <c r="V17" s="1" t="s">
        <v>485</v>
      </c>
    </row>
    <row r="18" s="1" customFormat="1" spans="1:22">
      <c r="A18" s="3">
        <v>21709186307</v>
      </c>
      <c r="B18" s="1" t="s">
        <v>441</v>
      </c>
      <c r="C18" s="1" t="s">
        <v>553</v>
      </c>
      <c r="D18" s="1" t="s">
        <v>554</v>
      </c>
      <c r="E18" s="1" t="s">
        <v>555</v>
      </c>
      <c r="F18" s="1" t="s">
        <v>441</v>
      </c>
      <c r="G18" s="1" t="s">
        <v>445</v>
      </c>
      <c r="H18" s="1" t="s">
        <v>446</v>
      </c>
      <c r="I18" s="1" t="s">
        <v>556</v>
      </c>
      <c r="J18" s="1" t="s">
        <v>30</v>
      </c>
      <c r="K18" s="1" t="s">
        <v>557</v>
      </c>
      <c r="L18" s="1" t="s">
        <v>557</v>
      </c>
      <c r="M18" s="1" t="s">
        <v>449</v>
      </c>
      <c r="N18" s="1" t="s">
        <v>449</v>
      </c>
      <c r="O18" s="1" t="s">
        <v>450</v>
      </c>
      <c r="P18" s="1" t="s">
        <v>451</v>
      </c>
      <c r="Q18" s="1" t="s">
        <v>452</v>
      </c>
      <c r="R18" s="1" t="s">
        <v>558</v>
      </c>
      <c r="S18" s="1" t="s">
        <v>454</v>
      </c>
      <c r="T18" s="1" t="s">
        <v>455</v>
      </c>
      <c r="U18" s="1" t="s">
        <v>456</v>
      </c>
      <c r="V18" s="1" t="s">
        <v>559</v>
      </c>
    </row>
    <row r="19" s="1" customFormat="1" spans="1:22">
      <c r="A19" s="3">
        <v>21708602355</v>
      </c>
      <c r="B19" s="1" t="s">
        <v>441</v>
      </c>
      <c r="C19" s="1" t="s">
        <v>560</v>
      </c>
      <c r="D19" s="1" t="s">
        <v>561</v>
      </c>
      <c r="E19" s="1" t="s">
        <v>562</v>
      </c>
      <c r="F19" s="1" t="s">
        <v>441</v>
      </c>
      <c r="G19" s="1" t="s">
        <v>445</v>
      </c>
      <c r="H19" s="1" t="s">
        <v>446</v>
      </c>
      <c r="I19" s="1" t="s">
        <v>563</v>
      </c>
      <c r="J19" s="1" t="s">
        <v>30</v>
      </c>
      <c r="K19" s="1" t="s">
        <v>564</v>
      </c>
      <c r="L19" s="1" t="s">
        <v>564</v>
      </c>
      <c r="M19" s="1" t="s">
        <v>449</v>
      </c>
      <c r="N19" s="1" t="s">
        <v>449</v>
      </c>
      <c r="O19" s="1" t="s">
        <v>450</v>
      </c>
      <c r="P19" s="1" t="s">
        <v>451</v>
      </c>
      <c r="Q19" s="1" t="s">
        <v>452</v>
      </c>
      <c r="R19" s="1" t="s">
        <v>565</v>
      </c>
      <c r="S19" s="1" t="s">
        <v>454</v>
      </c>
      <c r="T19" s="1" t="s">
        <v>455</v>
      </c>
      <c r="U19" s="1" t="s">
        <v>456</v>
      </c>
      <c r="V19" s="1" t="s">
        <v>471</v>
      </c>
    </row>
    <row r="20" s="1" customFormat="1" spans="1:22">
      <c r="A20" s="3">
        <v>21708051894</v>
      </c>
      <c r="B20" s="1" t="s">
        <v>441</v>
      </c>
      <c r="C20" s="1" t="s">
        <v>566</v>
      </c>
      <c r="D20" s="1" t="s">
        <v>567</v>
      </c>
      <c r="E20" s="1" t="s">
        <v>568</v>
      </c>
      <c r="F20" s="1" t="s">
        <v>441</v>
      </c>
      <c r="G20" s="1" t="s">
        <v>445</v>
      </c>
      <c r="H20" s="1" t="s">
        <v>446</v>
      </c>
      <c r="I20" s="1" t="s">
        <v>569</v>
      </c>
      <c r="J20" s="1" t="s">
        <v>30</v>
      </c>
      <c r="K20" s="1" t="s">
        <v>570</v>
      </c>
      <c r="L20" s="1" t="s">
        <v>570</v>
      </c>
      <c r="M20" s="1" t="s">
        <v>449</v>
      </c>
      <c r="N20" s="1" t="s">
        <v>449</v>
      </c>
      <c r="O20" s="1" t="s">
        <v>450</v>
      </c>
      <c r="P20" s="1" t="s">
        <v>451</v>
      </c>
      <c r="Q20" s="1" t="s">
        <v>452</v>
      </c>
      <c r="R20" s="1" t="s">
        <v>571</v>
      </c>
      <c r="S20" s="1" t="s">
        <v>454</v>
      </c>
      <c r="T20" s="1" t="s">
        <v>455</v>
      </c>
      <c r="U20" s="1" t="s">
        <v>572</v>
      </c>
      <c r="V20" s="1" t="s">
        <v>573</v>
      </c>
    </row>
    <row r="21" s="1" customFormat="1" spans="1:22">
      <c r="A21" s="3">
        <v>21707212005</v>
      </c>
      <c r="B21" s="1" t="s">
        <v>441</v>
      </c>
      <c r="C21" s="1" t="s">
        <v>574</v>
      </c>
      <c r="D21" s="1" t="s">
        <v>575</v>
      </c>
      <c r="E21" s="1" t="s">
        <v>576</v>
      </c>
      <c r="F21" s="1" t="s">
        <v>441</v>
      </c>
      <c r="G21" s="1" t="s">
        <v>445</v>
      </c>
      <c r="H21" s="1" t="s">
        <v>446</v>
      </c>
      <c r="I21" s="1" t="s">
        <v>577</v>
      </c>
      <c r="J21" s="1" t="s">
        <v>30</v>
      </c>
      <c r="K21" s="1" t="s">
        <v>578</v>
      </c>
      <c r="L21" s="1" t="s">
        <v>578</v>
      </c>
      <c r="M21" s="1" t="s">
        <v>449</v>
      </c>
      <c r="N21" s="1" t="s">
        <v>449</v>
      </c>
      <c r="O21" s="1" t="s">
        <v>450</v>
      </c>
      <c r="P21" s="1" t="s">
        <v>451</v>
      </c>
      <c r="Q21" s="1" t="s">
        <v>452</v>
      </c>
      <c r="R21" s="1" t="s">
        <v>579</v>
      </c>
      <c r="S21" s="1" t="s">
        <v>454</v>
      </c>
      <c r="T21" s="1" t="s">
        <v>455</v>
      </c>
      <c r="U21" s="1" t="s">
        <v>456</v>
      </c>
      <c r="V21" s="1" t="s">
        <v>464</v>
      </c>
    </row>
    <row r="22" s="1" customFormat="1" spans="1:22">
      <c r="A22" s="3">
        <v>21706471545</v>
      </c>
      <c r="B22" s="1" t="s">
        <v>441</v>
      </c>
      <c r="C22" s="1" t="s">
        <v>580</v>
      </c>
      <c r="D22" s="1" t="s">
        <v>581</v>
      </c>
      <c r="E22" s="1" t="s">
        <v>582</v>
      </c>
      <c r="F22" s="1" t="s">
        <v>441</v>
      </c>
      <c r="G22" s="1" t="s">
        <v>445</v>
      </c>
      <c r="H22" s="1" t="s">
        <v>446</v>
      </c>
      <c r="I22" s="1" t="s">
        <v>583</v>
      </c>
      <c r="J22" s="1" t="s">
        <v>30</v>
      </c>
      <c r="K22" s="1" t="s">
        <v>584</v>
      </c>
      <c r="L22" s="1" t="s">
        <v>584</v>
      </c>
      <c r="M22" s="1" t="s">
        <v>449</v>
      </c>
      <c r="N22" s="1" t="s">
        <v>449</v>
      </c>
      <c r="O22" s="1" t="s">
        <v>450</v>
      </c>
      <c r="P22" s="1" t="s">
        <v>451</v>
      </c>
      <c r="Q22" s="1" t="s">
        <v>452</v>
      </c>
      <c r="R22" s="1" t="s">
        <v>585</v>
      </c>
      <c r="S22" s="1" t="s">
        <v>454</v>
      </c>
      <c r="T22" s="1" t="s">
        <v>455</v>
      </c>
      <c r="U22" s="1" t="s">
        <v>456</v>
      </c>
      <c r="V22" s="1" t="s">
        <v>573</v>
      </c>
    </row>
    <row r="23" s="1" customFormat="1" spans="1:22">
      <c r="A23" s="3">
        <v>21706395737</v>
      </c>
      <c r="B23" s="1" t="s">
        <v>441</v>
      </c>
      <c r="C23" s="1" t="s">
        <v>586</v>
      </c>
      <c r="D23" s="1" t="s">
        <v>587</v>
      </c>
      <c r="E23" s="1" t="s">
        <v>588</v>
      </c>
      <c r="F23" s="1" t="s">
        <v>441</v>
      </c>
      <c r="G23" s="1" t="s">
        <v>445</v>
      </c>
      <c r="H23" s="1" t="s">
        <v>446</v>
      </c>
      <c r="I23" s="1" t="s">
        <v>589</v>
      </c>
      <c r="J23" s="1" t="s">
        <v>30</v>
      </c>
      <c r="K23" s="1" t="s">
        <v>590</v>
      </c>
      <c r="L23" s="1" t="s">
        <v>590</v>
      </c>
      <c r="M23" s="1" t="s">
        <v>449</v>
      </c>
      <c r="N23" s="1" t="s">
        <v>449</v>
      </c>
      <c r="O23" s="1" t="s">
        <v>450</v>
      </c>
      <c r="P23" s="1" t="s">
        <v>451</v>
      </c>
      <c r="Q23" s="1" t="s">
        <v>452</v>
      </c>
      <c r="R23" s="1" t="s">
        <v>591</v>
      </c>
      <c r="S23" s="1" t="s">
        <v>454</v>
      </c>
      <c r="T23" s="1" t="s">
        <v>455</v>
      </c>
      <c r="U23" s="1" t="s">
        <v>456</v>
      </c>
      <c r="V23" s="1" t="s">
        <v>516</v>
      </c>
    </row>
    <row r="24" s="1" customFormat="1" spans="1:22">
      <c r="A24" s="3">
        <v>21705905307</v>
      </c>
      <c r="B24" s="1" t="s">
        <v>441</v>
      </c>
      <c r="C24" s="1" t="s">
        <v>592</v>
      </c>
      <c r="D24" s="1" t="s">
        <v>593</v>
      </c>
      <c r="E24" s="1" t="s">
        <v>594</v>
      </c>
      <c r="F24" s="1" t="s">
        <v>441</v>
      </c>
      <c r="G24" s="1" t="s">
        <v>445</v>
      </c>
      <c r="H24" s="1" t="s">
        <v>446</v>
      </c>
      <c r="I24" s="1" t="s">
        <v>595</v>
      </c>
      <c r="J24" s="1" t="s">
        <v>30</v>
      </c>
      <c r="K24" s="1" t="s">
        <v>596</v>
      </c>
      <c r="L24" s="1" t="s">
        <v>596</v>
      </c>
      <c r="M24" s="1" t="s">
        <v>449</v>
      </c>
      <c r="N24" s="1" t="s">
        <v>449</v>
      </c>
      <c r="O24" s="1" t="s">
        <v>450</v>
      </c>
      <c r="P24" s="1" t="s">
        <v>451</v>
      </c>
      <c r="Q24" s="1" t="s">
        <v>452</v>
      </c>
      <c r="R24" s="1" t="s">
        <v>597</v>
      </c>
      <c r="S24" s="1" t="s">
        <v>454</v>
      </c>
      <c r="T24" s="1" t="s">
        <v>455</v>
      </c>
      <c r="U24" s="1" t="s">
        <v>456</v>
      </c>
      <c r="V24" s="1" t="s">
        <v>464</v>
      </c>
    </row>
    <row r="25" s="1" customFormat="1" spans="1:22">
      <c r="A25" s="3">
        <v>21705884746</v>
      </c>
      <c r="B25" s="1" t="s">
        <v>441</v>
      </c>
      <c r="C25" s="1" t="s">
        <v>598</v>
      </c>
      <c r="D25" s="1" t="s">
        <v>536</v>
      </c>
      <c r="E25" s="1" t="s">
        <v>599</v>
      </c>
      <c r="F25" s="1" t="s">
        <v>441</v>
      </c>
      <c r="G25" s="1" t="s">
        <v>445</v>
      </c>
      <c r="H25" s="1" t="s">
        <v>446</v>
      </c>
      <c r="I25" s="1" t="s">
        <v>600</v>
      </c>
      <c r="J25" s="1" t="s">
        <v>30</v>
      </c>
      <c r="K25" s="1" t="s">
        <v>539</v>
      </c>
      <c r="L25" s="1" t="s">
        <v>539</v>
      </c>
      <c r="M25" s="1" t="s">
        <v>449</v>
      </c>
      <c r="N25" s="1" t="s">
        <v>449</v>
      </c>
      <c r="O25" s="1" t="s">
        <v>450</v>
      </c>
      <c r="P25" s="1" t="s">
        <v>451</v>
      </c>
      <c r="Q25" s="1" t="s">
        <v>452</v>
      </c>
      <c r="R25" s="1" t="s">
        <v>601</v>
      </c>
      <c r="S25" s="1" t="s">
        <v>454</v>
      </c>
      <c r="T25" s="1" t="s">
        <v>455</v>
      </c>
      <c r="U25" s="1" t="s">
        <v>456</v>
      </c>
      <c r="V25" s="1" t="s">
        <v>457</v>
      </c>
    </row>
    <row r="26" s="1" customFormat="1" spans="1:22">
      <c r="A26" s="3">
        <v>21705781136</v>
      </c>
      <c r="B26" s="1" t="s">
        <v>602</v>
      </c>
      <c r="C26" s="1" t="s">
        <v>603</v>
      </c>
      <c r="D26" s="1" t="s">
        <v>604</v>
      </c>
      <c r="E26" s="1" t="s">
        <v>605</v>
      </c>
      <c r="F26" s="1" t="s">
        <v>441</v>
      </c>
      <c r="G26" s="1" t="s">
        <v>445</v>
      </c>
      <c r="H26" s="1" t="s">
        <v>446</v>
      </c>
      <c r="I26" s="1" t="s">
        <v>606</v>
      </c>
      <c r="J26" s="1" t="s">
        <v>30</v>
      </c>
      <c r="K26" s="1" t="s">
        <v>607</v>
      </c>
      <c r="L26" s="1" t="s">
        <v>607</v>
      </c>
      <c r="M26" s="1" t="s">
        <v>449</v>
      </c>
      <c r="N26" s="1" t="s">
        <v>449</v>
      </c>
      <c r="O26" s="1" t="s">
        <v>450</v>
      </c>
      <c r="P26" s="1" t="s">
        <v>451</v>
      </c>
      <c r="Q26" s="1" t="s">
        <v>452</v>
      </c>
      <c r="R26" s="1" t="s">
        <v>608</v>
      </c>
      <c r="S26" s="1" t="s">
        <v>454</v>
      </c>
      <c r="T26" s="1" t="s">
        <v>455</v>
      </c>
      <c r="U26" s="1" t="s">
        <v>456</v>
      </c>
      <c r="V26" s="1" t="s">
        <v>485</v>
      </c>
    </row>
    <row r="27" s="1" customFormat="1" spans="1:22">
      <c r="A27" s="3">
        <v>21704136926</v>
      </c>
      <c r="B27" s="1" t="s">
        <v>602</v>
      </c>
      <c r="C27" s="1" t="s">
        <v>609</v>
      </c>
      <c r="D27" s="1" t="s">
        <v>610</v>
      </c>
      <c r="E27" s="1" t="s">
        <v>611</v>
      </c>
      <c r="F27" s="1" t="s">
        <v>602</v>
      </c>
      <c r="G27" s="1" t="s">
        <v>445</v>
      </c>
      <c r="H27" s="1" t="s">
        <v>446</v>
      </c>
      <c r="I27" s="1" t="s">
        <v>612</v>
      </c>
      <c r="J27" s="1" t="s">
        <v>30</v>
      </c>
      <c r="K27" s="1" t="s">
        <v>613</v>
      </c>
      <c r="L27" s="1" t="s">
        <v>613</v>
      </c>
      <c r="M27" s="1" t="s">
        <v>449</v>
      </c>
      <c r="N27" s="1" t="s">
        <v>449</v>
      </c>
      <c r="O27" s="1" t="s">
        <v>450</v>
      </c>
      <c r="P27" s="1" t="s">
        <v>451</v>
      </c>
      <c r="Q27" s="1" t="s">
        <v>452</v>
      </c>
      <c r="R27" s="1" t="s">
        <v>614</v>
      </c>
      <c r="S27" s="1" t="s">
        <v>454</v>
      </c>
      <c r="T27" s="1" t="s">
        <v>455</v>
      </c>
      <c r="U27" s="1" t="s">
        <v>456</v>
      </c>
      <c r="V27" s="1" t="s">
        <v>471</v>
      </c>
    </row>
    <row r="28" s="1" customFormat="1" spans="1:22">
      <c r="A28" s="3">
        <v>21699959400</v>
      </c>
      <c r="B28" s="1" t="s">
        <v>602</v>
      </c>
      <c r="C28" s="1" t="s">
        <v>615</v>
      </c>
      <c r="D28" s="1" t="s">
        <v>616</v>
      </c>
      <c r="E28" s="1" t="s">
        <v>617</v>
      </c>
      <c r="F28" s="1" t="s">
        <v>602</v>
      </c>
      <c r="G28" s="1" t="s">
        <v>445</v>
      </c>
      <c r="H28" s="1" t="s">
        <v>446</v>
      </c>
      <c r="I28" s="1" t="s">
        <v>618</v>
      </c>
      <c r="J28" s="1" t="s">
        <v>30</v>
      </c>
      <c r="K28" s="1" t="s">
        <v>619</v>
      </c>
      <c r="L28" s="1" t="s">
        <v>619</v>
      </c>
      <c r="M28" s="1" t="s">
        <v>449</v>
      </c>
      <c r="N28" s="1" t="s">
        <v>449</v>
      </c>
      <c r="O28" s="1" t="s">
        <v>450</v>
      </c>
      <c r="P28" s="1" t="s">
        <v>451</v>
      </c>
      <c r="Q28" s="1" t="s">
        <v>452</v>
      </c>
      <c r="R28" s="1" t="s">
        <v>620</v>
      </c>
      <c r="S28" s="1" t="s">
        <v>454</v>
      </c>
      <c r="T28" s="1" t="s">
        <v>455</v>
      </c>
      <c r="U28" s="1" t="s">
        <v>456</v>
      </c>
      <c r="V28" s="1" t="s">
        <v>559</v>
      </c>
    </row>
    <row r="29" s="1" customFormat="1" spans="1:22">
      <c r="A29" s="3">
        <v>21699613266</v>
      </c>
      <c r="B29" s="1" t="s">
        <v>602</v>
      </c>
      <c r="C29" s="1" t="s">
        <v>621</v>
      </c>
      <c r="D29" s="1" t="s">
        <v>622</v>
      </c>
      <c r="E29" s="1" t="s">
        <v>623</v>
      </c>
      <c r="F29" s="1" t="s">
        <v>441</v>
      </c>
      <c r="G29" s="1" t="s">
        <v>445</v>
      </c>
      <c r="H29" s="1" t="s">
        <v>446</v>
      </c>
      <c r="I29" s="1" t="s">
        <v>624</v>
      </c>
      <c r="J29" s="1" t="s">
        <v>30</v>
      </c>
      <c r="K29" s="1" t="s">
        <v>625</v>
      </c>
      <c r="L29" s="1" t="s">
        <v>625</v>
      </c>
      <c r="M29" s="1" t="s">
        <v>449</v>
      </c>
      <c r="N29" s="1" t="s">
        <v>449</v>
      </c>
      <c r="O29" s="1" t="s">
        <v>450</v>
      </c>
      <c r="P29" s="1" t="s">
        <v>451</v>
      </c>
      <c r="Q29" s="1" t="s">
        <v>452</v>
      </c>
      <c r="R29" s="1" t="s">
        <v>626</v>
      </c>
      <c r="S29" s="1" t="s">
        <v>454</v>
      </c>
      <c r="T29" s="1" t="s">
        <v>455</v>
      </c>
      <c r="U29" s="1" t="s">
        <v>456</v>
      </c>
      <c r="V29" s="1" t="s">
        <v>573</v>
      </c>
    </row>
    <row r="30" s="1" customFormat="1" spans="1:22">
      <c r="A30" s="3">
        <v>21699121310</v>
      </c>
      <c r="B30" s="1" t="s">
        <v>602</v>
      </c>
      <c r="C30" s="1" t="s">
        <v>627</v>
      </c>
      <c r="D30" s="1" t="s">
        <v>628</v>
      </c>
      <c r="E30" s="1" t="s">
        <v>629</v>
      </c>
      <c r="F30" s="1" t="s">
        <v>441</v>
      </c>
      <c r="G30" s="1" t="s">
        <v>445</v>
      </c>
      <c r="H30" s="1" t="s">
        <v>446</v>
      </c>
      <c r="I30" s="1" t="s">
        <v>630</v>
      </c>
      <c r="J30" s="1" t="s">
        <v>30</v>
      </c>
      <c r="K30" s="1" t="s">
        <v>631</v>
      </c>
      <c r="L30" s="1" t="s">
        <v>631</v>
      </c>
      <c r="M30" s="1" t="s">
        <v>449</v>
      </c>
      <c r="N30" s="1" t="s">
        <v>449</v>
      </c>
      <c r="O30" s="1" t="s">
        <v>450</v>
      </c>
      <c r="P30" s="1" t="s">
        <v>451</v>
      </c>
      <c r="Q30" s="1" t="s">
        <v>452</v>
      </c>
      <c r="R30" s="1" t="s">
        <v>632</v>
      </c>
      <c r="S30" s="1" t="s">
        <v>454</v>
      </c>
      <c r="T30" s="1" t="s">
        <v>455</v>
      </c>
      <c r="U30" s="1" t="s">
        <v>456</v>
      </c>
      <c r="V30" s="1" t="s">
        <v>478</v>
      </c>
    </row>
    <row r="31" s="1" customFormat="1" spans="1:22">
      <c r="A31" s="1" t="s">
        <v>633</v>
      </c>
      <c r="B31" s="1" t="s">
        <v>634</v>
      </c>
      <c r="C31" s="1" t="s">
        <v>635</v>
      </c>
      <c r="D31" s="1" t="s">
        <v>636</v>
      </c>
      <c r="E31" s="1" t="s">
        <v>637</v>
      </c>
      <c r="F31" s="1" t="s">
        <v>441</v>
      </c>
      <c r="G31" s="1" t="s">
        <v>445</v>
      </c>
      <c r="H31" s="1" t="s">
        <v>446</v>
      </c>
      <c r="I31" s="1" t="s">
        <v>450</v>
      </c>
      <c r="J31" s="1" t="s">
        <v>638</v>
      </c>
      <c r="K31" s="1" t="s">
        <v>450</v>
      </c>
      <c r="L31" s="1" t="s">
        <v>450</v>
      </c>
      <c r="M31" s="1" t="s">
        <v>449</v>
      </c>
      <c r="N31" s="1" t="s">
        <v>449</v>
      </c>
      <c r="O31" s="1" t="s">
        <v>450</v>
      </c>
      <c r="P31" s="1" t="s">
        <v>451</v>
      </c>
      <c r="Q31" s="1" t="s">
        <v>452</v>
      </c>
      <c r="R31" s="1" t="s">
        <v>639</v>
      </c>
      <c r="S31" s="1" t="s">
        <v>454</v>
      </c>
      <c r="T31" s="1" t="s">
        <v>455</v>
      </c>
      <c r="U31" s="1" t="s">
        <v>456</v>
      </c>
      <c r="V31" s="1" t="s">
        <v>485</v>
      </c>
    </row>
    <row r="32" s="1" customFormat="1" spans="1:22">
      <c r="A32" s="3">
        <v>21689390356</v>
      </c>
      <c r="B32" s="1" t="s">
        <v>634</v>
      </c>
      <c r="C32" s="1" t="s">
        <v>640</v>
      </c>
      <c r="D32" s="1" t="s">
        <v>641</v>
      </c>
      <c r="E32" s="1" t="s">
        <v>642</v>
      </c>
      <c r="F32" s="1" t="s">
        <v>441</v>
      </c>
      <c r="G32" s="1" t="s">
        <v>445</v>
      </c>
      <c r="H32" s="1" t="s">
        <v>446</v>
      </c>
      <c r="I32" s="1" t="s">
        <v>643</v>
      </c>
      <c r="J32" s="1" t="s">
        <v>30</v>
      </c>
      <c r="K32" s="1" t="s">
        <v>644</v>
      </c>
      <c r="L32" s="1" t="s">
        <v>644</v>
      </c>
      <c r="M32" s="1" t="s">
        <v>449</v>
      </c>
      <c r="N32" s="1" t="s">
        <v>449</v>
      </c>
      <c r="O32" s="1" t="s">
        <v>450</v>
      </c>
      <c r="P32" s="1" t="s">
        <v>451</v>
      </c>
      <c r="Q32" s="1" t="s">
        <v>452</v>
      </c>
      <c r="R32" s="1" t="s">
        <v>645</v>
      </c>
      <c r="S32" s="1" t="s">
        <v>454</v>
      </c>
      <c r="T32" s="1" t="s">
        <v>455</v>
      </c>
      <c r="U32" s="1" t="s">
        <v>456</v>
      </c>
      <c r="V32" s="1" t="s">
        <v>559</v>
      </c>
    </row>
    <row r="33" s="1" customFormat="1" spans="1:22">
      <c r="A33" s="3">
        <v>21687903667</v>
      </c>
      <c r="B33" s="1" t="s">
        <v>634</v>
      </c>
      <c r="C33" s="1" t="s">
        <v>646</v>
      </c>
      <c r="D33" s="1" t="s">
        <v>628</v>
      </c>
      <c r="E33" s="1" t="s">
        <v>647</v>
      </c>
      <c r="F33" s="1" t="s">
        <v>441</v>
      </c>
      <c r="G33" s="1" t="s">
        <v>445</v>
      </c>
      <c r="H33" s="1" t="s">
        <v>446</v>
      </c>
      <c r="I33" s="1" t="s">
        <v>648</v>
      </c>
      <c r="J33" s="1" t="s">
        <v>30</v>
      </c>
      <c r="K33" s="1" t="s">
        <v>649</v>
      </c>
      <c r="L33" s="1" t="s">
        <v>649</v>
      </c>
      <c r="M33" s="1" t="s">
        <v>449</v>
      </c>
      <c r="N33" s="1" t="s">
        <v>449</v>
      </c>
      <c r="O33" s="1" t="s">
        <v>450</v>
      </c>
      <c r="P33" s="1" t="s">
        <v>451</v>
      </c>
      <c r="Q33" s="1" t="s">
        <v>452</v>
      </c>
      <c r="R33" s="1" t="s">
        <v>650</v>
      </c>
      <c r="S33" s="1" t="s">
        <v>454</v>
      </c>
      <c r="T33" s="1" t="s">
        <v>455</v>
      </c>
      <c r="U33" s="1" t="s">
        <v>456</v>
      </c>
      <c r="V33" s="1" t="s">
        <v>478</v>
      </c>
    </row>
    <row r="34" s="1" customFormat="1" spans="1:22">
      <c r="A34" s="3">
        <v>21687867063</v>
      </c>
      <c r="B34" s="1" t="s">
        <v>634</v>
      </c>
      <c r="C34" s="1" t="s">
        <v>651</v>
      </c>
      <c r="D34" s="1" t="s">
        <v>641</v>
      </c>
      <c r="E34" s="1" t="s">
        <v>652</v>
      </c>
      <c r="F34" s="1" t="s">
        <v>441</v>
      </c>
      <c r="G34" s="1" t="s">
        <v>445</v>
      </c>
      <c r="H34" s="1" t="s">
        <v>446</v>
      </c>
      <c r="I34" s="1" t="s">
        <v>653</v>
      </c>
      <c r="J34" s="1" t="s">
        <v>30</v>
      </c>
      <c r="K34" s="1" t="s">
        <v>654</v>
      </c>
      <c r="L34" s="1" t="s">
        <v>654</v>
      </c>
      <c r="M34" s="1" t="s">
        <v>449</v>
      </c>
      <c r="N34" s="1" t="s">
        <v>449</v>
      </c>
      <c r="O34" s="1" t="s">
        <v>450</v>
      </c>
      <c r="P34" s="1" t="s">
        <v>451</v>
      </c>
      <c r="Q34" s="1" t="s">
        <v>452</v>
      </c>
      <c r="R34" s="1" t="s">
        <v>655</v>
      </c>
      <c r="S34" s="1" t="s">
        <v>454</v>
      </c>
      <c r="T34" s="1" t="s">
        <v>455</v>
      </c>
      <c r="U34" s="1" t="s">
        <v>456</v>
      </c>
      <c r="V34" s="1" t="s">
        <v>559</v>
      </c>
    </row>
    <row r="35" s="1" customFormat="1" spans="1:22">
      <c r="A35" s="3">
        <v>21687310778</v>
      </c>
      <c r="B35" s="1" t="s">
        <v>634</v>
      </c>
      <c r="C35" s="1" t="s">
        <v>656</v>
      </c>
      <c r="D35" s="1" t="s">
        <v>593</v>
      </c>
      <c r="E35" s="1" t="s">
        <v>657</v>
      </c>
      <c r="F35" s="1" t="s">
        <v>441</v>
      </c>
      <c r="G35" s="1" t="s">
        <v>445</v>
      </c>
      <c r="H35" s="1" t="s">
        <v>446</v>
      </c>
      <c r="I35" s="1" t="s">
        <v>658</v>
      </c>
      <c r="J35" s="1" t="s">
        <v>30</v>
      </c>
      <c r="K35" s="1" t="s">
        <v>659</v>
      </c>
      <c r="L35" s="1" t="s">
        <v>659</v>
      </c>
      <c r="M35" s="1" t="s">
        <v>449</v>
      </c>
      <c r="N35" s="1" t="s">
        <v>449</v>
      </c>
      <c r="O35" s="1" t="s">
        <v>450</v>
      </c>
      <c r="P35" s="1" t="s">
        <v>451</v>
      </c>
      <c r="Q35" s="1" t="s">
        <v>452</v>
      </c>
      <c r="R35" s="1" t="s">
        <v>660</v>
      </c>
      <c r="S35" s="1" t="s">
        <v>454</v>
      </c>
      <c r="T35" s="1" t="s">
        <v>455</v>
      </c>
      <c r="U35" s="1" t="s">
        <v>456</v>
      </c>
      <c r="V35" s="1" t="s">
        <v>464</v>
      </c>
    </row>
    <row r="36" s="1" customFormat="1" spans="1:22">
      <c r="A36" s="3">
        <v>21687031608</v>
      </c>
      <c r="B36" s="1" t="s">
        <v>661</v>
      </c>
      <c r="C36" s="1" t="s">
        <v>662</v>
      </c>
      <c r="D36" s="1" t="s">
        <v>636</v>
      </c>
      <c r="E36" s="1" t="s">
        <v>637</v>
      </c>
      <c r="F36" s="1" t="s">
        <v>441</v>
      </c>
      <c r="G36" s="1" t="s">
        <v>445</v>
      </c>
      <c r="H36" s="1" t="s">
        <v>446</v>
      </c>
      <c r="I36" s="1" t="s">
        <v>663</v>
      </c>
      <c r="J36" s="1" t="s">
        <v>30</v>
      </c>
      <c r="K36" s="1" t="s">
        <v>664</v>
      </c>
      <c r="L36" s="1" t="s">
        <v>664</v>
      </c>
      <c r="M36" s="1" t="s">
        <v>449</v>
      </c>
      <c r="N36" s="1" t="s">
        <v>449</v>
      </c>
      <c r="O36" s="1" t="s">
        <v>450</v>
      </c>
      <c r="P36" s="1" t="s">
        <v>451</v>
      </c>
      <c r="Q36" s="1" t="s">
        <v>452</v>
      </c>
      <c r="R36" s="1" t="s">
        <v>665</v>
      </c>
      <c r="S36" s="1" t="s">
        <v>454</v>
      </c>
      <c r="T36" s="1" t="s">
        <v>455</v>
      </c>
      <c r="U36" s="1" t="s">
        <v>456</v>
      </c>
      <c r="V36" s="1" t="s">
        <v>485</v>
      </c>
    </row>
    <row r="37" s="1" customFormat="1" spans="1:22">
      <c r="A37" s="3">
        <v>21684552674</v>
      </c>
      <c r="B37" s="1" t="s">
        <v>661</v>
      </c>
      <c r="C37" s="1" t="s">
        <v>666</v>
      </c>
      <c r="D37" s="1" t="s">
        <v>667</v>
      </c>
      <c r="E37" s="1" t="s">
        <v>668</v>
      </c>
      <c r="F37" s="1" t="s">
        <v>634</v>
      </c>
      <c r="G37" s="1" t="s">
        <v>445</v>
      </c>
      <c r="H37" s="1" t="s">
        <v>446</v>
      </c>
      <c r="I37" s="1" t="s">
        <v>669</v>
      </c>
      <c r="J37" s="1" t="s">
        <v>30</v>
      </c>
      <c r="K37" s="1" t="s">
        <v>670</v>
      </c>
      <c r="L37" s="1" t="s">
        <v>670</v>
      </c>
      <c r="M37" s="1" t="s">
        <v>449</v>
      </c>
      <c r="N37" s="1" t="s">
        <v>449</v>
      </c>
      <c r="O37" s="1" t="s">
        <v>450</v>
      </c>
      <c r="P37" s="1" t="s">
        <v>451</v>
      </c>
      <c r="Q37" s="1" t="s">
        <v>452</v>
      </c>
      <c r="R37" s="1" t="s">
        <v>671</v>
      </c>
      <c r="S37" s="1" t="s">
        <v>454</v>
      </c>
      <c r="T37" s="1" t="s">
        <v>455</v>
      </c>
      <c r="U37" s="1" t="s">
        <v>572</v>
      </c>
      <c r="V37" s="1" t="s">
        <v>464</v>
      </c>
    </row>
    <row r="38" s="1" customFormat="1" spans="1:22">
      <c r="A38" s="3">
        <v>21680778010</v>
      </c>
      <c r="B38" s="1" t="s">
        <v>661</v>
      </c>
      <c r="C38" s="1" t="s">
        <v>672</v>
      </c>
      <c r="D38" s="1" t="s">
        <v>673</v>
      </c>
      <c r="E38" s="1" t="s">
        <v>674</v>
      </c>
      <c r="F38" s="1" t="s">
        <v>441</v>
      </c>
      <c r="G38" s="1" t="s">
        <v>445</v>
      </c>
      <c r="H38" s="1" t="s">
        <v>446</v>
      </c>
      <c r="I38" s="1" t="s">
        <v>675</v>
      </c>
      <c r="J38" s="1" t="s">
        <v>30</v>
      </c>
      <c r="K38" s="1" t="s">
        <v>676</v>
      </c>
      <c r="L38" s="1" t="s">
        <v>676</v>
      </c>
      <c r="M38" s="1" t="s">
        <v>449</v>
      </c>
      <c r="N38" s="1" t="s">
        <v>449</v>
      </c>
      <c r="O38" s="1" t="s">
        <v>450</v>
      </c>
      <c r="P38" s="1" t="s">
        <v>451</v>
      </c>
      <c r="Q38" s="1" t="s">
        <v>452</v>
      </c>
      <c r="R38" s="1" t="s">
        <v>677</v>
      </c>
      <c r="S38" s="1" t="s">
        <v>454</v>
      </c>
      <c r="T38" s="1" t="s">
        <v>455</v>
      </c>
      <c r="U38" s="1" t="s">
        <v>572</v>
      </c>
      <c r="V38" s="1" t="s">
        <v>478</v>
      </c>
    </row>
    <row r="39" s="1" customFormat="1" spans="1:22">
      <c r="A39" s="3">
        <v>21637264414</v>
      </c>
      <c r="B39" s="1" t="s">
        <v>678</v>
      </c>
      <c r="C39" s="1" t="s">
        <v>679</v>
      </c>
      <c r="D39" s="1" t="s">
        <v>680</v>
      </c>
      <c r="E39" s="1" t="s">
        <v>681</v>
      </c>
      <c r="F39" s="1" t="s">
        <v>441</v>
      </c>
      <c r="G39" s="1" t="s">
        <v>445</v>
      </c>
      <c r="H39" s="1" t="s">
        <v>446</v>
      </c>
      <c r="I39" s="1" t="s">
        <v>682</v>
      </c>
      <c r="J39" s="1" t="s">
        <v>30</v>
      </c>
      <c r="K39" s="1" t="s">
        <v>683</v>
      </c>
      <c r="L39" s="1" t="s">
        <v>683</v>
      </c>
      <c r="M39" s="1" t="s">
        <v>449</v>
      </c>
      <c r="N39" s="1" t="s">
        <v>449</v>
      </c>
      <c r="O39" s="1" t="s">
        <v>450</v>
      </c>
      <c r="P39" s="1" t="s">
        <v>451</v>
      </c>
      <c r="Q39" s="1" t="s">
        <v>452</v>
      </c>
      <c r="R39" s="1" t="s">
        <v>684</v>
      </c>
      <c r="S39" s="1" t="s">
        <v>454</v>
      </c>
      <c r="T39" s="1" t="s">
        <v>455</v>
      </c>
      <c r="U39" s="1" t="s">
        <v>572</v>
      </c>
      <c r="V39" s="1" t="s">
        <v>685</v>
      </c>
    </row>
    <row r="40" s="1" customFormat="1" spans="1:22">
      <c r="A40" s="3">
        <v>21630758910</v>
      </c>
      <c r="B40" s="1" t="s">
        <v>678</v>
      </c>
      <c r="C40" s="1" t="s">
        <v>686</v>
      </c>
      <c r="D40" s="1" t="s">
        <v>687</v>
      </c>
      <c r="E40" s="1" t="s">
        <v>688</v>
      </c>
      <c r="F40" s="1" t="s">
        <v>602</v>
      </c>
      <c r="G40" s="1" t="s">
        <v>445</v>
      </c>
      <c r="H40" s="1" t="s">
        <v>446</v>
      </c>
      <c r="I40" s="1" t="s">
        <v>689</v>
      </c>
      <c r="J40" s="1" t="s">
        <v>30</v>
      </c>
      <c r="K40" s="1" t="s">
        <v>690</v>
      </c>
      <c r="L40" s="1" t="s">
        <v>690</v>
      </c>
      <c r="M40" s="1" t="s">
        <v>449</v>
      </c>
      <c r="N40" s="1" t="s">
        <v>449</v>
      </c>
      <c r="O40" s="1" t="s">
        <v>450</v>
      </c>
      <c r="P40" s="1" t="s">
        <v>451</v>
      </c>
      <c r="Q40" s="1" t="s">
        <v>452</v>
      </c>
      <c r="R40" s="1" t="s">
        <v>691</v>
      </c>
      <c r="S40" s="1" t="s">
        <v>454</v>
      </c>
      <c r="T40" s="1" t="s">
        <v>455</v>
      </c>
      <c r="U40" s="1" t="s">
        <v>456</v>
      </c>
      <c r="V40" s="1" t="s">
        <v>485</v>
      </c>
    </row>
    <row r="41" s="1" customFormat="1" spans="1:22">
      <c r="A41" s="3">
        <v>21630434958</v>
      </c>
      <c r="B41" s="1" t="s">
        <v>678</v>
      </c>
      <c r="C41" s="1" t="s">
        <v>692</v>
      </c>
      <c r="D41" s="1" t="s">
        <v>693</v>
      </c>
      <c r="E41" s="1" t="s">
        <v>694</v>
      </c>
      <c r="F41" s="1" t="s">
        <v>441</v>
      </c>
      <c r="G41" s="1" t="s">
        <v>445</v>
      </c>
      <c r="H41" s="1" t="s">
        <v>446</v>
      </c>
      <c r="I41" s="1" t="s">
        <v>695</v>
      </c>
      <c r="J41" s="1" t="s">
        <v>30</v>
      </c>
      <c r="K41" s="1" t="s">
        <v>696</v>
      </c>
      <c r="L41" s="1" t="s">
        <v>696</v>
      </c>
      <c r="M41" s="1" t="s">
        <v>449</v>
      </c>
      <c r="N41" s="1" t="s">
        <v>449</v>
      </c>
      <c r="O41" s="1" t="s">
        <v>450</v>
      </c>
      <c r="P41" s="1" t="s">
        <v>451</v>
      </c>
      <c r="Q41" s="1" t="s">
        <v>452</v>
      </c>
      <c r="R41" s="1" t="s">
        <v>697</v>
      </c>
      <c r="S41" s="1" t="s">
        <v>454</v>
      </c>
      <c r="T41" s="1" t="s">
        <v>455</v>
      </c>
      <c r="U41" s="1" t="s">
        <v>456</v>
      </c>
      <c r="V41" s="1" t="s">
        <v>464</v>
      </c>
    </row>
    <row r="42" s="1" customFormat="1" spans="1:22">
      <c r="A42" s="3">
        <v>21623527116</v>
      </c>
      <c r="B42" s="1" t="s">
        <v>698</v>
      </c>
      <c r="C42" s="1" t="s">
        <v>699</v>
      </c>
      <c r="D42" s="1" t="s">
        <v>700</v>
      </c>
      <c r="E42" s="1" t="s">
        <v>701</v>
      </c>
      <c r="F42" s="1" t="s">
        <v>698</v>
      </c>
      <c r="G42" s="1" t="s">
        <v>445</v>
      </c>
      <c r="H42" s="1" t="s">
        <v>446</v>
      </c>
      <c r="I42" s="1" t="s">
        <v>702</v>
      </c>
      <c r="J42" s="1" t="s">
        <v>30</v>
      </c>
      <c r="K42" s="1" t="s">
        <v>703</v>
      </c>
      <c r="L42" s="1" t="s">
        <v>703</v>
      </c>
      <c r="M42" s="1" t="s">
        <v>449</v>
      </c>
      <c r="N42" s="1" t="s">
        <v>449</v>
      </c>
      <c r="O42" s="1" t="s">
        <v>450</v>
      </c>
      <c r="P42" s="1" t="s">
        <v>451</v>
      </c>
      <c r="Q42" s="1" t="s">
        <v>452</v>
      </c>
      <c r="R42" s="1" t="s">
        <v>704</v>
      </c>
      <c r="S42" s="1" t="s">
        <v>454</v>
      </c>
      <c r="T42" s="1" t="s">
        <v>455</v>
      </c>
      <c r="U42" s="1" t="s">
        <v>456</v>
      </c>
      <c r="V42" s="1" t="s">
        <v>457</v>
      </c>
    </row>
    <row r="43" s="1" customFormat="1" spans="1:22">
      <c r="A43" s="3">
        <v>21623027418</v>
      </c>
      <c r="B43" s="1" t="s">
        <v>698</v>
      </c>
      <c r="C43" s="1" t="s">
        <v>705</v>
      </c>
      <c r="D43" s="1" t="s">
        <v>706</v>
      </c>
      <c r="E43" s="1" t="s">
        <v>707</v>
      </c>
      <c r="F43" s="1" t="s">
        <v>441</v>
      </c>
      <c r="G43" s="1" t="s">
        <v>445</v>
      </c>
      <c r="H43" s="1" t="s">
        <v>446</v>
      </c>
      <c r="I43" s="1" t="s">
        <v>708</v>
      </c>
      <c r="J43" s="1" t="s">
        <v>30</v>
      </c>
      <c r="K43" s="1" t="s">
        <v>709</v>
      </c>
      <c r="L43" s="1" t="s">
        <v>709</v>
      </c>
      <c r="M43" s="1" t="s">
        <v>449</v>
      </c>
      <c r="N43" s="1" t="s">
        <v>449</v>
      </c>
      <c r="O43" s="1" t="s">
        <v>450</v>
      </c>
      <c r="P43" s="1" t="s">
        <v>451</v>
      </c>
      <c r="Q43" s="1" t="s">
        <v>452</v>
      </c>
      <c r="R43" s="1" t="s">
        <v>710</v>
      </c>
      <c r="S43" s="1" t="s">
        <v>454</v>
      </c>
      <c r="T43" s="1" t="s">
        <v>455</v>
      </c>
      <c r="U43" s="1" t="s">
        <v>456</v>
      </c>
      <c r="V43" s="1" t="s">
        <v>478</v>
      </c>
    </row>
    <row r="44" s="1" customFormat="1" spans="1:22">
      <c r="A44" s="3">
        <v>21621908856</v>
      </c>
      <c r="B44" s="1" t="s">
        <v>698</v>
      </c>
      <c r="C44" s="1" t="s">
        <v>711</v>
      </c>
      <c r="D44" s="1" t="s">
        <v>712</v>
      </c>
      <c r="E44" s="1" t="s">
        <v>713</v>
      </c>
      <c r="F44" s="1" t="s">
        <v>441</v>
      </c>
      <c r="G44" s="1" t="s">
        <v>445</v>
      </c>
      <c r="H44" s="1" t="s">
        <v>446</v>
      </c>
      <c r="I44" s="1" t="s">
        <v>714</v>
      </c>
      <c r="J44" s="1" t="s">
        <v>30</v>
      </c>
      <c r="K44" s="1" t="s">
        <v>715</v>
      </c>
      <c r="L44" s="1" t="s">
        <v>715</v>
      </c>
      <c r="M44" s="1" t="s">
        <v>449</v>
      </c>
      <c r="N44" s="1" t="s">
        <v>449</v>
      </c>
      <c r="O44" s="1" t="s">
        <v>450</v>
      </c>
      <c r="P44" s="1" t="s">
        <v>451</v>
      </c>
      <c r="Q44" s="1" t="s">
        <v>452</v>
      </c>
      <c r="R44" s="1" t="s">
        <v>716</v>
      </c>
      <c r="S44" s="1" t="s">
        <v>454</v>
      </c>
      <c r="T44" s="1" t="s">
        <v>455</v>
      </c>
      <c r="U44" s="1" t="s">
        <v>456</v>
      </c>
      <c r="V44" s="1" t="s">
        <v>717</v>
      </c>
    </row>
    <row r="45" s="1" customFormat="1" spans="1:22">
      <c r="A45" s="3">
        <v>21621418975</v>
      </c>
      <c r="B45" s="1" t="s">
        <v>698</v>
      </c>
      <c r="C45" s="1" t="s">
        <v>718</v>
      </c>
      <c r="D45" s="1" t="s">
        <v>719</v>
      </c>
      <c r="E45" s="1" t="s">
        <v>720</v>
      </c>
      <c r="F45" s="1" t="s">
        <v>602</v>
      </c>
      <c r="G45" s="1" t="s">
        <v>445</v>
      </c>
      <c r="H45" s="1" t="s">
        <v>446</v>
      </c>
      <c r="I45" s="1" t="s">
        <v>721</v>
      </c>
      <c r="J45" s="1" t="s">
        <v>30</v>
      </c>
      <c r="K45" s="1" t="s">
        <v>722</v>
      </c>
      <c r="L45" s="1" t="s">
        <v>722</v>
      </c>
      <c r="M45" s="1" t="s">
        <v>449</v>
      </c>
      <c r="N45" s="1" t="s">
        <v>449</v>
      </c>
      <c r="O45" s="1" t="s">
        <v>450</v>
      </c>
      <c r="P45" s="1" t="s">
        <v>451</v>
      </c>
      <c r="Q45" s="1" t="s">
        <v>452</v>
      </c>
      <c r="R45" s="1" t="s">
        <v>723</v>
      </c>
      <c r="S45" s="1" t="s">
        <v>454</v>
      </c>
      <c r="T45" s="1" t="s">
        <v>455</v>
      </c>
      <c r="U45" s="1" t="s">
        <v>572</v>
      </c>
      <c r="V45" s="1" t="s">
        <v>464</v>
      </c>
    </row>
    <row r="46" s="1" customFormat="1" spans="1:22">
      <c r="A46" s="3">
        <v>21619965897</v>
      </c>
      <c r="B46" s="1" t="s">
        <v>698</v>
      </c>
      <c r="C46" s="1" t="s">
        <v>724</v>
      </c>
      <c r="D46" s="1" t="s">
        <v>725</v>
      </c>
      <c r="E46" s="1" t="s">
        <v>726</v>
      </c>
      <c r="F46" s="1" t="s">
        <v>441</v>
      </c>
      <c r="G46" s="1" t="s">
        <v>445</v>
      </c>
      <c r="H46" s="1" t="s">
        <v>446</v>
      </c>
      <c r="I46" s="1" t="s">
        <v>727</v>
      </c>
      <c r="J46" s="1" t="s">
        <v>30</v>
      </c>
      <c r="K46" s="1" t="s">
        <v>728</v>
      </c>
      <c r="L46" s="1" t="s">
        <v>728</v>
      </c>
      <c r="M46" s="1" t="s">
        <v>449</v>
      </c>
      <c r="N46" s="1" t="s">
        <v>449</v>
      </c>
      <c r="O46" s="1" t="s">
        <v>450</v>
      </c>
      <c r="P46" s="1" t="s">
        <v>451</v>
      </c>
      <c r="Q46" s="1" t="s">
        <v>452</v>
      </c>
      <c r="R46" s="1" t="s">
        <v>729</v>
      </c>
      <c r="S46" s="1" t="s">
        <v>454</v>
      </c>
      <c r="T46" s="1" t="s">
        <v>455</v>
      </c>
      <c r="U46" s="1" t="s">
        <v>456</v>
      </c>
      <c r="V46" s="1" t="s">
        <v>730</v>
      </c>
    </row>
    <row r="47" s="1" customFormat="1" spans="1:22">
      <c r="A47" s="3">
        <v>21619897584</v>
      </c>
      <c r="B47" s="1" t="s">
        <v>698</v>
      </c>
      <c r="C47" s="1" t="s">
        <v>731</v>
      </c>
      <c r="D47" s="1" t="s">
        <v>732</v>
      </c>
      <c r="E47" s="1" t="s">
        <v>733</v>
      </c>
      <c r="F47" s="1" t="s">
        <v>441</v>
      </c>
      <c r="G47" s="1" t="s">
        <v>445</v>
      </c>
      <c r="H47" s="1" t="s">
        <v>446</v>
      </c>
      <c r="I47" s="1" t="s">
        <v>734</v>
      </c>
      <c r="J47" s="1" t="s">
        <v>30</v>
      </c>
      <c r="K47" s="1" t="s">
        <v>735</v>
      </c>
      <c r="L47" s="1" t="s">
        <v>735</v>
      </c>
      <c r="M47" s="1" t="s">
        <v>449</v>
      </c>
      <c r="N47" s="1" t="s">
        <v>449</v>
      </c>
      <c r="O47" s="1" t="s">
        <v>450</v>
      </c>
      <c r="P47" s="1" t="s">
        <v>451</v>
      </c>
      <c r="Q47" s="1" t="s">
        <v>452</v>
      </c>
      <c r="R47" s="1" t="s">
        <v>736</v>
      </c>
      <c r="S47" s="1" t="s">
        <v>454</v>
      </c>
      <c r="T47" s="1" t="s">
        <v>455</v>
      </c>
      <c r="U47" s="1" t="s">
        <v>456</v>
      </c>
      <c r="V47" s="1" t="s">
        <v>737</v>
      </c>
    </row>
    <row r="48" s="1" customFormat="1" spans="1:22">
      <c r="A48" s="3">
        <v>21610821951</v>
      </c>
      <c r="B48" s="1" t="s">
        <v>738</v>
      </c>
      <c r="C48" s="1" t="s">
        <v>739</v>
      </c>
      <c r="D48" s="1" t="s">
        <v>740</v>
      </c>
      <c r="E48" s="1" t="s">
        <v>741</v>
      </c>
      <c r="F48" s="1" t="s">
        <v>634</v>
      </c>
      <c r="G48" s="1" t="s">
        <v>445</v>
      </c>
      <c r="H48" s="1" t="s">
        <v>446</v>
      </c>
      <c r="I48" s="1" t="s">
        <v>742</v>
      </c>
      <c r="J48" s="1" t="s">
        <v>30</v>
      </c>
      <c r="K48" s="1" t="s">
        <v>743</v>
      </c>
      <c r="L48" s="1" t="s">
        <v>743</v>
      </c>
      <c r="M48" s="1" t="s">
        <v>449</v>
      </c>
      <c r="N48" s="1" t="s">
        <v>449</v>
      </c>
      <c r="O48" s="1" t="s">
        <v>450</v>
      </c>
      <c r="P48" s="1" t="s">
        <v>451</v>
      </c>
      <c r="Q48" s="1" t="s">
        <v>452</v>
      </c>
      <c r="R48" s="1" t="s">
        <v>744</v>
      </c>
      <c r="S48" s="1" t="s">
        <v>454</v>
      </c>
      <c r="T48" s="1" t="s">
        <v>455</v>
      </c>
      <c r="U48" s="1" t="s">
        <v>456</v>
      </c>
      <c r="V48" s="1" t="s">
        <v>745</v>
      </c>
    </row>
    <row r="49" s="1" customFormat="1" spans="1:22">
      <c r="A49" s="3">
        <v>21711068978</v>
      </c>
      <c r="B49" s="1" t="s">
        <v>441</v>
      </c>
      <c r="C49" s="1" t="s">
        <v>746</v>
      </c>
      <c r="D49" s="1" t="s">
        <v>747</v>
      </c>
      <c r="E49" s="1" t="s">
        <v>748</v>
      </c>
      <c r="F49" s="1" t="s">
        <v>441</v>
      </c>
      <c r="G49" s="1" t="s">
        <v>445</v>
      </c>
      <c r="H49" s="1" t="s">
        <v>446</v>
      </c>
      <c r="I49" s="1" t="s">
        <v>749</v>
      </c>
      <c r="J49" s="1" t="s">
        <v>30</v>
      </c>
      <c r="K49" s="1" t="s">
        <v>750</v>
      </c>
      <c r="L49" s="1" t="s">
        <v>750</v>
      </c>
      <c r="M49" s="1" t="s">
        <v>449</v>
      </c>
      <c r="N49" s="1" t="s">
        <v>449</v>
      </c>
      <c r="O49" s="1" t="s">
        <v>450</v>
      </c>
      <c r="P49" s="1" t="s">
        <v>451</v>
      </c>
      <c r="Q49" s="1" t="s">
        <v>452</v>
      </c>
      <c r="R49" s="1" t="s">
        <v>751</v>
      </c>
      <c r="S49" s="1" t="s">
        <v>454</v>
      </c>
      <c r="T49" s="1" t="s">
        <v>455</v>
      </c>
      <c r="U49" s="1" t="s">
        <v>456</v>
      </c>
      <c r="V49" s="1" t="s">
        <v>478</v>
      </c>
    </row>
    <row r="50" s="1" customFormat="1" spans="1:22">
      <c r="A50" s="3">
        <v>21608039561</v>
      </c>
      <c r="B50" s="1" t="s">
        <v>752</v>
      </c>
      <c r="C50" s="1" t="s">
        <v>753</v>
      </c>
      <c r="D50" s="1" t="s">
        <v>754</v>
      </c>
      <c r="E50" s="1" t="s">
        <v>755</v>
      </c>
      <c r="F50" s="1" t="s">
        <v>441</v>
      </c>
      <c r="G50" s="1" t="s">
        <v>445</v>
      </c>
      <c r="H50" s="1" t="s">
        <v>446</v>
      </c>
      <c r="I50" s="1" t="s">
        <v>756</v>
      </c>
      <c r="J50" s="1" t="s">
        <v>30</v>
      </c>
      <c r="K50" s="1" t="s">
        <v>757</v>
      </c>
      <c r="L50" s="1" t="s">
        <v>757</v>
      </c>
      <c r="M50" s="1" t="s">
        <v>449</v>
      </c>
      <c r="N50" s="1" t="s">
        <v>449</v>
      </c>
      <c r="O50" s="1" t="s">
        <v>450</v>
      </c>
      <c r="P50" s="1" t="s">
        <v>451</v>
      </c>
      <c r="Q50" s="1" t="s">
        <v>452</v>
      </c>
      <c r="R50" s="1" t="s">
        <v>758</v>
      </c>
      <c r="S50" s="1" t="s">
        <v>454</v>
      </c>
      <c r="T50" s="1" t="s">
        <v>455</v>
      </c>
      <c r="U50" s="1" t="s">
        <v>456</v>
      </c>
      <c r="V50" s="1" t="s">
        <v>485</v>
      </c>
    </row>
    <row r="51" s="1" customFormat="1" spans="1:22">
      <c r="A51" s="3">
        <v>21599498696</v>
      </c>
      <c r="B51" s="1" t="s">
        <v>752</v>
      </c>
      <c r="C51" s="1" t="s">
        <v>759</v>
      </c>
      <c r="D51" s="1" t="s">
        <v>760</v>
      </c>
      <c r="E51" s="1" t="s">
        <v>761</v>
      </c>
      <c r="F51" s="1" t="s">
        <v>441</v>
      </c>
      <c r="G51" s="1" t="s">
        <v>445</v>
      </c>
      <c r="H51" s="1" t="s">
        <v>446</v>
      </c>
      <c r="I51" s="1" t="s">
        <v>762</v>
      </c>
      <c r="J51" s="1" t="s">
        <v>30</v>
      </c>
      <c r="K51" s="1" t="s">
        <v>763</v>
      </c>
      <c r="L51" s="1" t="s">
        <v>763</v>
      </c>
      <c r="M51" s="1" t="s">
        <v>449</v>
      </c>
      <c r="N51" s="1" t="s">
        <v>449</v>
      </c>
      <c r="O51" s="1" t="s">
        <v>450</v>
      </c>
      <c r="P51" s="1" t="s">
        <v>451</v>
      </c>
      <c r="Q51" s="1" t="s">
        <v>452</v>
      </c>
      <c r="R51" s="1" t="s">
        <v>764</v>
      </c>
      <c r="S51" s="1" t="s">
        <v>454</v>
      </c>
      <c r="T51" s="1" t="s">
        <v>455</v>
      </c>
      <c r="U51" s="1" t="s">
        <v>456</v>
      </c>
      <c r="V51" s="1" t="s">
        <v>471</v>
      </c>
    </row>
    <row r="52" s="1" customFormat="1" spans="1:22">
      <c r="A52" s="3">
        <v>21598041096</v>
      </c>
      <c r="B52" s="1" t="s">
        <v>765</v>
      </c>
      <c r="C52" s="1" t="s">
        <v>766</v>
      </c>
      <c r="D52" s="1" t="s">
        <v>767</v>
      </c>
      <c r="E52" s="1" t="s">
        <v>768</v>
      </c>
      <c r="F52" s="1" t="s">
        <v>441</v>
      </c>
      <c r="G52" s="1" t="s">
        <v>445</v>
      </c>
      <c r="H52" s="1" t="s">
        <v>446</v>
      </c>
      <c r="I52" s="1" t="s">
        <v>769</v>
      </c>
      <c r="J52" s="1" t="s">
        <v>30</v>
      </c>
      <c r="K52" s="1" t="s">
        <v>770</v>
      </c>
      <c r="L52" s="1" t="s">
        <v>770</v>
      </c>
      <c r="M52" s="1" t="s">
        <v>449</v>
      </c>
      <c r="N52" s="1" t="s">
        <v>449</v>
      </c>
      <c r="O52" s="1" t="s">
        <v>450</v>
      </c>
      <c r="P52" s="1" t="s">
        <v>451</v>
      </c>
      <c r="Q52" s="1" t="s">
        <v>452</v>
      </c>
      <c r="R52" s="1" t="s">
        <v>771</v>
      </c>
      <c r="S52" s="1" t="s">
        <v>454</v>
      </c>
      <c r="T52" s="1" t="s">
        <v>455</v>
      </c>
      <c r="U52" s="1" t="s">
        <v>456</v>
      </c>
      <c r="V52" s="1" t="s">
        <v>685</v>
      </c>
    </row>
    <row r="53" s="1" customFormat="1" spans="1:22">
      <c r="A53" s="3">
        <v>21597223660</v>
      </c>
      <c r="B53" s="1" t="s">
        <v>765</v>
      </c>
      <c r="C53" s="1" t="s">
        <v>772</v>
      </c>
      <c r="D53" s="1" t="s">
        <v>773</v>
      </c>
      <c r="E53" s="1" t="s">
        <v>774</v>
      </c>
      <c r="F53" s="1" t="s">
        <v>441</v>
      </c>
      <c r="G53" s="1" t="s">
        <v>445</v>
      </c>
      <c r="H53" s="1" t="s">
        <v>446</v>
      </c>
      <c r="I53" s="1" t="s">
        <v>775</v>
      </c>
      <c r="J53" s="1" t="s">
        <v>30</v>
      </c>
      <c r="K53" s="1" t="s">
        <v>776</v>
      </c>
      <c r="L53" s="1" t="s">
        <v>776</v>
      </c>
      <c r="M53" s="1" t="s">
        <v>449</v>
      </c>
      <c r="N53" s="1" t="s">
        <v>449</v>
      </c>
      <c r="O53" s="1" t="s">
        <v>450</v>
      </c>
      <c r="P53" s="1" t="s">
        <v>451</v>
      </c>
      <c r="Q53" s="1" t="s">
        <v>452</v>
      </c>
      <c r="R53" s="1" t="s">
        <v>777</v>
      </c>
      <c r="S53" s="1" t="s">
        <v>454</v>
      </c>
      <c r="T53" s="1" t="s">
        <v>455</v>
      </c>
      <c r="U53" s="1" t="s">
        <v>456</v>
      </c>
      <c r="V53" s="1" t="s">
        <v>685</v>
      </c>
    </row>
    <row r="54" s="1" customFormat="1" spans="1:22">
      <c r="A54" s="3">
        <v>21589829488</v>
      </c>
      <c r="B54" s="1" t="s">
        <v>765</v>
      </c>
      <c r="C54" s="1" t="s">
        <v>778</v>
      </c>
      <c r="D54" s="1" t="s">
        <v>779</v>
      </c>
      <c r="E54" s="1" t="s">
        <v>780</v>
      </c>
      <c r="F54" s="1" t="s">
        <v>441</v>
      </c>
      <c r="G54" s="1" t="s">
        <v>445</v>
      </c>
      <c r="H54" s="1" t="s">
        <v>446</v>
      </c>
      <c r="I54" s="1" t="s">
        <v>781</v>
      </c>
      <c r="J54" s="1" t="s">
        <v>30</v>
      </c>
      <c r="K54" s="1" t="s">
        <v>782</v>
      </c>
      <c r="L54" s="1" t="s">
        <v>782</v>
      </c>
      <c r="M54" s="1" t="s">
        <v>449</v>
      </c>
      <c r="N54" s="1" t="s">
        <v>449</v>
      </c>
      <c r="O54" s="1" t="s">
        <v>450</v>
      </c>
      <c r="P54" s="1" t="s">
        <v>451</v>
      </c>
      <c r="Q54" s="1" t="s">
        <v>452</v>
      </c>
      <c r="R54" s="1" t="s">
        <v>783</v>
      </c>
      <c r="S54" s="1" t="s">
        <v>454</v>
      </c>
      <c r="T54" s="1" t="s">
        <v>455</v>
      </c>
      <c r="U54" s="1" t="s">
        <v>456</v>
      </c>
      <c r="V54" s="1" t="s">
        <v>745</v>
      </c>
    </row>
    <row r="55" s="1" customFormat="1" spans="1:22">
      <c r="A55" s="3">
        <v>21584040143</v>
      </c>
      <c r="B55" s="1" t="s">
        <v>784</v>
      </c>
      <c r="C55" s="1" t="s">
        <v>785</v>
      </c>
      <c r="D55" s="1" t="s">
        <v>786</v>
      </c>
      <c r="E55" s="1" t="s">
        <v>787</v>
      </c>
      <c r="F55" s="1" t="s">
        <v>602</v>
      </c>
      <c r="G55" s="1" t="s">
        <v>445</v>
      </c>
      <c r="H55" s="1" t="s">
        <v>446</v>
      </c>
      <c r="I55" s="1" t="s">
        <v>788</v>
      </c>
      <c r="J55" s="1" t="s">
        <v>30</v>
      </c>
      <c r="K55" s="1" t="s">
        <v>789</v>
      </c>
      <c r="L55" s="1" t="s">
        <v>789</v>
      </c>
      <c r="M55" s="1" t="s">
        <v>449</v>
      </c>
      <c r="N55" s="1" t="s">
        <v>449</v>
      </c>
      <c r="O55" s="1" t="s">
        <v>450</v>
      </c>
      <c r="P55" s="1" t="s">
        <v>451</v>
      </c>
      <c r="Q55" s="1" t="s">
        <v>452</v>
      </c>
      <c r="R55" s="1" t="s">
        <v>790</v>
      </c>
      <c r="S55" s="1" t="s">
        <v>454</v>
      </c>
      <c r="T55" s="1" t="s">
        <v>455</v>
      </c>
      <c r="U55" s="1" t="s">
        <v>456</v>
      </c>
      <c r="V55" s="1" t="s">
        <v>791</v>
      </c>
    </row>
    <row r="56" s="1" customFormat="1" spans="1:22">
      <c r="A56" s="3">
        <v>21573673545</v>
      </c>
      <c r="B56" s="1" t="s">
        <v>792</v>
      </c>
      <c r="C56" s="1" t="s">
        <v>793</v>
      </c>
      <c r="D56" s="1" t="s">
        <v>794</v>
      </c>
      <c r="E56" s="1" t="s">
        <v>795</v>
      </c>
      <c r="F56" s="1" t="s">
        <v>738</v>
      </c>
      <c r="G56" s="1" t="s">
        <v>445</v>
      </c>
      <c r="H56" s="1" t="s">
        <v>446</v>
      </c>
      <c r="I56" s="1" t="s">
        <v>796</v>
      </c>
      <c r="J56" s="1" t="s">
        <v>30</v>
      </c>
      <c r="K56" s="1" t="s">
        <v>797</v>
      </c>
      <c r="L56" s="1" t="s">
        <v>797</v>
      </c>
      <c r="M56" s="1" t="s">
        <v>449</v>
      </c>
      <c r="N56" s="1" t="s">
        <v>449</v>
      </c>
      <c r="O56" s="1" t="s">
        <v>450</v>
      </c>
      <c r="P56" s="1" t="s">
        <v>451</v>
      </c>
      <c r="Q56" s="1" t="s">
        <v>452</v>
      </c>
      <c r="R56" s="1" t="s">
        <v>798</v>
      </c>
      <c r="S56" s="1" t="s">
        <v>454</v>
      </c>
      <c r="T56" s="1" t="s">
        <v>455</v>
      </c>
      <c r="U56" s="1" t="s">
        <v>456</v>
      </c>
      <c r="V56" s="1" t="s">
        <v>464</v>
      </c>
    </row>
    <row r="57" s="1" customFormat="1" spans="1:22">
      <c r="A57" s="3">
        <v>21571577174</v>
      </c>
      <c r="B57" s="1" t="s">
        <v>792</v>
      </c>
      <c r="C57" s="1" t="s">
        <v>799</v>
      </c>
      <c r="D57" s="1" t="s">
        <v>800</v>
      </c>
      <c r="E57" s="1" t="s">
        <v>801</v>
      </c>
      <c r="F57" s="1" t="s">
        <v>441</v>
      </c>
      <c r="G57" s="1" t="s">
        <v>445</v>
      </c>
      <c r="H57" s="1" t="s">
        <v>446</v>
      </c>
      <c r="I57" s="1" t="s">
        <v>802</v>
      </c>
      <c r="J57" s="1" t="s">
        <v>30</v>
      </c>
      <c r="K57" s="1" t="s">
        <v>803</v>
      </c>
      <c r="L57" s="1" t="s">
        <v>803</v>
      </c>
      <c r="M57" s="1" t="s">
        <v>449</v>
      </c>
      <c r="N57" s="1" t="s">
        <v>449</v>
      </c>
      <c r="O57" s="1" t="s">
        <v>450</v>
      </c>
      <c r="P57" s="1" t="s">
        <v>451</v>
      </c>
      <c r="Q57" s="1" t="s">
        <v>452</v>
      </c>
      <c r="R57" s="1" t="s">
        <v>804</v>
      </c>
      <c r="S57" s="1" t="s">
        <v>454</v>
      </c>
      <c r="T57" s="1" t="s">
        <v>455</v>
      </c>
      <c r="U57" s="1" t="s">
        <v>456</v>
      </c>
      <c r="V57" s="1" t="s">
        <v>805</v>
      </c>
    </row>
    <row r="58" s="1" customFormat="1" spans="1:22">
      <c r="A58" s="3">
        <v>21561687781</v>
      </c>
      <c r="B58" s="1" t="s">
        <v>806</v>
      </c>
      <c r="C58" s="1" t="s">
        <v>807</v>
      </c>
      <c r="D58" s="1" t="s">
        <v>808</v>
      </c>
      <c r="E58" s="1" t="s">
        <v>809</v>
      </c>
      <c r="F58" s="1" t="s">
        <v>441</v>
      </c>
      <c r="G58" s="1" t="s">
        <v>445</v>
      </c>
      <c r="H58" s="1" t="s">
        <v>446</v>
      </c>
      <c r="I58" s="1" t="s">
        <v>810</v>
      </c>
      <c r="J58" s="1" t="s">
        <v>30</v>
      </c>
      <c r="K58" s="1" t="s">
        <v>811</v>
      </c>
      <c r="L58" s="1" t="s">
        <v>811</v>
      </c>
      <c r="M58" s="1" t="s">
        <v>449</v>
      </c>
      <c r="N58" s="1" t="s">
        <v>449</v>
      </c>
      <c r="O58" s="1" t="s">
        <v>450</v>
      </c>
      <c r="P58" s="1" t="s">
        <v>451</v>
      </c>
      <c r="Q58" s="1" t="s">
        <v>452</v>
      </c>
      <c r="R58" s="1" t="s">
        <v>812</v>
      </c>
      <c r="S58" s="1" t="s">
        <v>454</v>
      </c>
      <c r="T58" s="1" t="s">
        <v>455</v>
      </c>
      <c r="U58" s="1" t="s">
        <v>456</v>
      </c>
      <c r="V58" s="1" t="s">
        <v>805</v>
      </c>
    </row>
    <row r="59" s="1" customFormat="1" spans="1:22">
      <c r="A59" s="3">
        <v>21558955954</v>
      </c>
      <c r="B59" s="1" t="s">
        <v>813</v>
      </c>
      <c r="C59" s="1" t="s">
        <v>814</v>
      </c>
      <c r="D59" s="1" t="s">
        <v>815</v>
      </c>
      <c r="E59" s="1" t="s">
        <v>816</v>
      </c>
      <c r="F59" s="1" t="s">
        <v>602</v>
      </c>
      <c r="G59" s="1" t="s">
        <v>445</v>
      </c>
      <c r="H59" s="1" t="s">
        <v>446</v>
      </c>
      <c r="I59" s="1" t="s">
        <v>817</v>
      </c>
      <c r="J59" s="1" t="s">
        <v>30</v>
      </c>
      <c r="K59" s="1" t="s">
        <v>818</v>
      </c>
      <c r="L59" s="1" t="s">
        <v>818</v>
      </c>
      <c r="M59" s="1" t="s">
        <v>449</v>
      </c>
      <c r="N59" s="1" t="s">
        <v>449</v>
      </c>
      <c r="O59" s="1" t="s">
        <v>450</v>
      </c>
      <c r="P59" s="1" t="s">
        <v>451</v>
      </c>
      <c r="Q59" s="1" t="s">
        <v>452</v>
      </c>
      <c r="R59" s="1" t="s">
        <v>819</v>
      </c>
      <c r="S59" s="1" t="s">
        <v>454</v>
      </c>
      <c r="T59" s="1" t="s">
        <v>455</v>
      </c>
      <c r="U59" s="1" t="s">
        <v>456</v>
      </c>
      <c r="V59" s="1" t="s">
        <v>820</v>
      </c>
    </row>
    <row r="60" s="1" customFormat="1" spans="1:22">
      <c r="A60" s="3">
        <v>21514838081</v>
      </c>
      <c r="B60" s="1" t="s">
        <v>813</v>
      </c>
      <c r="C60" s="1" t="s">
        <v>821</v>
      </c>
      <c r="D60" s="1" t="s">
        <v>822</v>
      </c>
      <c r="E60" s="1" t="s">
        <v>823</v>
      </c>
      <c r="F60" s="1" t="s">
        <v>441</v>
      </c>
      <c r="G60" s="1" t="s">
        <v>445</v>
      </c>
      <c r="H60" s="1" t="s">
        <v>446</v>
      </c>
      <c r="I60" s="1" t="s">
        <v>824</v>
      </c>
      <c r="J60" s="1" t="s">
        <v>30</v>
      </c>
      <c r="K60" s="1" t="s">
        <v>825</v>
      </c>
      <c r="L60" s="1" t="s">
        <v>825</v>
      </c>
      <c r="M60" s="1" t="s">
        <v>449</v>
      </c>
      <c r="N60" s="1" t="s">
        <v>449</v>
      </c>
      <c r="O60" s="1" t="s">
        <v>450</v>
      </c>
      <c r="P60" s="1" t="s">
        <v>451</v>
      </c>
      <c r="Q60" s="1" t="s">
        <v>452</v>
      </c>
      <c r="R60" s="1" t="s">
        <v>826</v>
      </c>
      <c r="S60" s="1" t="s">
        <v>454</v>
      </c>
      <c r="T60" s="1" t="s">
        <v>455</v>
      </c>
      <c r="U60" s="1" t="s">
        <v>456</v>
      </c>
      <c r="V60" s="1" t="s">
        <v>827</v>
      </c>
    </row>
    <row r="61" s="1" customFormat="1" spans="1:22">
      <c r="A61" s="3">
        <v>21513265447</v>
      </c>
      <c r="B61" s="1" t="s">
        <v>828</v>
      </c>
      <c r="C61" s="1" t="s">
        <v>829</v>
      </c>
      <c r="D61" s="1" t="s">
        <v>830</v>
      </c>
      <c r="E61" s="1" t="s">
        <v>831</v>
      </c>
      <c r="F61" s="1" t="s">
        <v>441</v>
      </c>
      <c r="G61" s="1" t="s">
        <v>445</v>
      </c>
      <c r="H61" s="1" t="s">
        <v>446</v>
      </c>
      <c r="I61" s="1" t="s">
        <v>832</v>
      </c>
      <c r="J61" s="1" t="s">
        <v>30</v>
      </c>
      <c r="K61" s="1" t="s">
        <v>833</v>
      </c>
      <c r="L61" s="1" t="s">
        <v>833</v>
      </c>
      <c r="M61" s="1" t="s">
        <v>449</v>
      </c>
      <c r="N61" s="1" t="s">
        <v>449</v>
      </c>
      <c r="O61" s="1" t="s">
        <v>450</v>
      </c>
      <c r="P61" s="1" t="s">
        <v>451</v>
      </c>
      <c r="Q61" s="1" t="s">
        <v>452</v>
      </c>
      <c r="R61" s="1" t="s">
        <v>834</v>
      </c>
      <c r="S61" s="1" t="s">
        <v>454</v>
      </c>
      <c r="T61" s="1" t="s">
        <v>455</v>
      </c>
      <c r="U61" s="1" t="s">
        <v>456</v>
      </c>
      <c r="V61" s="1" t="s">
        <v>559</v>
      </c>
    </row>
    <row r="62" s="1" customFormat="1" spans="1:22">
      <c r="A62" s="3">
        <v>21504837117</v>
      </c>
      <c r="B62" s="1" t="s">
        <v>835</v>
      </c>
      <c r="C62" s="1" t="s">
        <v>836</v>
      </c>
      <c r="D62" s="1" t="s">
        <v>837</v>
      </c>
      <c r="E62" s="1" t="s">
        <v>838</v>
      </c>
      <c r="F62" s="1" t="s">
        <v>602</v>
      </c>
      <c r="G62" s="1" t="s">
        <v>445</v>
      </c>
      <c r="H62" s="1" t="s">
        <v>446</v>
      </c>
      <c r="I62" s="1" t="s">
        <v>839</v>
      </c>
      <c r="J62" s="1" t="s">
        <v>30</v>
      </c>
      <c r="K62" s="1" t="s">
        <v>840</v>
      </c>
      <c r="L62" s="1" t="s">
        <v>840</v>
      </c>
      <c r="M62" s="1" t="s">
        <v>449</v>
      </c>
      <c r="N62" s="1" t="s">
        <v>449</v>
      </c>
      <c r="O62" s="1" t="s">
        <v>450</v>
      </c>
      <c r="P62" s="1" t="s">
        <v>451</v>
      </c>
      <c r="Q62" s="1" t="s">
        <v>452</v>
      </c>
      <c r="R62" s="1" t="s">
        <v>841</v>
      </c>
      <c r="S62" s="1" t="s">
        <v>454</v>
      </c>
      <c r="T62" s="1" t="s">
        <v>455</v>
      </c>
      <c r="U62" s="1" t="s">
        <v>456</v>
      </c>
      <c r="V62" s="1" t="s">
        <v>805</v>
      </c>
    </row>
    <row r="63" s="1" customFormat="1" spans="1:22">
      <c r="A63" s="3">
        <v>21501760310</v>
      </c>
      <c r="B63" s="1" t="s">
        <v>835</v>
      </c>
      <c r="C63" s="1" t="s">
        <v>842</v>
      </c>
      <c r="D63" s="1" t="s">
        <v>843</v>
      </c>
      <c r="E63" s="1" t="s">
        <v>844</v>
      </c>
      <c r="F63" s="1" t="s">
        <v>678</v>
      </c>
      <c r="G63" s="1" t="s">
        <v>445</v>
      </c>
      <c r="H63" s="1" t="s">
        <v>446</v>
      </c>
      <c r="I63" s="1" t="s">
        <v>845</v>
      </c>
      <c r="J63" s="1" t="s">
        <v>30</v>
      </c>
      <c r="K63" s="1" t="s">
        <v>846</v>
      </c>
      <c r="L63" s="1" t="s">
        <v>846</v>
      </c>
      <c r="M63" s="1" t="s">
        <v>449</v>
      </c>
      <c r="N63" s="1" t="s">
        <v>449</v>
      </c>
      <c r="O63" s="1" t="s">
        <v>450</v>
      </c>
      <c r="P63" s="1" t="s">
        <v>451</v>
      </c>
      <c r="Q63" s="1" t="s">
        <v>452</v>
      </c>
      <c r="R63" s="1" t="s">
        <v>847</v>
      </c>
      <c r="S63" s="1" t="s">
        <v>454</v>
      </c>
      <c r="T63" s="1" t="s">
        <v>455</v>
      </c>
      <c r="U63" s="1" t="s">
        <v>456</v>
      </c>
      <c r="V63" s="1" t="s">
        <v>827</v>
      </c>
    </row>
    <row r="64" s="1" customFormat="1" spans="1:22">
      <c r="A64" s="3">
        <v>21497520216</v>
      </c>
      <c r="B64" s="1" t="s">
        <v>848</v>
      </c>
      <c r="C64" s="1" t="s">
        <v>849</v>
      </c>
      <c r="D64" s="1" t="s">
        <v>850</v>
      </c>
      <c r="E64" s="1" t="s">
        <v>851</v>
      </c>
      <c r="F64" s="1" t="s">
        <v>441</v>
      </c>
      <c r="G64" s="1" t="s">
        <v>445</v>
      </c>
      <c r="H64" s="1" t="s">
        <v>446</v>
      </c>
      <c r="I64" s="1" t="s">
        <v>852</v>
      </c>
      <c r="J64" s="1" t="s">
        <v>30</v>
      </c>
      <c r="K64" s="1" t="s">
        <v>853</v>
      </c>
      <c r="L64" s="1" t="s">
        <v>853</v>
      </c>
      <c r="M64" s="1" t="s">
        <v>449</v>
      </c>
      <c r="N64" s="1" t="s">
        <v>449</v>
      </c>
      <c r="O64" s="1" t="s">
        <v>450</v>
      </c>
      <c r="P64" s="1" t="s">
        <v>451</v>
      </c>
      <c r="Q64" s="1" t="s">
        <v>452</v>
      </c>
      <c r="R64" s="1" t="s">
        <v>854</v>
      </c>
      <c r="S64" s="1" t="s">
        <v>454</v>
      </c>
      <c r="T64" s="1" t="s">
        <v>455</v>
      </c>
      <c r="U64" s="1" t="s">
        <v>456</v>
      </c>
      <c r="V64" s="1" t="s">
        <v>464</v>
      </c>
    </row>
    <row r="65" s="1" customFormat="1" spans="1:22">
      <c r="A65" s="3">
        <v>21485208089</v>
      </c>
      <c r="B65" s="1" t="s">
        <v>855</v>
      </c>
      <c r="C65" s="1" t="s">
        <v>856</v>
      </c>
      <c r="D65" s="1" t="s">
        <v>857</v>
      </c>
      <c r="E65" s="1" t="s">
        <v>858</v>
      </c>
      <c r="F65" s="1" t="s">
        <v>634</v>
      </c>
      <c r="G65" s="1" t="s">
        <v>445</v>
      </c>
      <c r="H65" s="1" t="s">
        <v>446</v>
      </c>
      <c r="I65" s="1" t="s">
        <v>859</v>
      </c>
      <c r="J65" s="1" t="s">
        <v>30</v>
      </c>
      <c r="K65" s="1" t="s">
        <v>860</v>
      </c>
      <c r="L65" s="1" t="s">
        <v>860</v>
      </c>
      <c r="M65" s="1" t="s">
        <v>449</v>
      </c>
      <c r="N65" s="1" t="s">
        <v>449</v>
      </c>
      <c r="O65" s="1" t="s">
        <v>450</v>
      </c>
      <c r="P65" s="1" t="s">
        <v>451</v>
      </c>
      <c r="Q65" s="1" t="s">
        <v>452</v>
      </c>
      <c r="R65" s="1" t="s">
        <v>861</v>
      </c>
      <c r="S65" s="1" t="s">
        <v>454</v>
      </c>
      <c r="T65" s="1" t="s">
        <v>455</v>
      </c>
      <c r="U65" s="1" t="s">
        <v>456</v>
      </c>
      <c r="V65" s="1" t="s">
        <v>745</v>
      </c>
    </row>
    <row r="66" s="1" customFormat="1" spans="1:22">
      <c r="A66" s="3">
        <v>21471694110</v>
      </c>
      <c r="B66" s="1" t="s">
        <v>862</v>
      </c>
      <c r="C66" s="1" t="s">
        <v>863</v>
      </c>
      <c r="D66" s="1" t="s">
        <v>864</v>
      </c>
      <c r="E66" s="1" t="s">
        <v>865</v>
      </c>
      <c r="F66" s="1" t="s">
        <v>602</v>
      </c>
      <c r="G66" s="1" t="s">
        <v>445</v>
      </c>
      <c r="H66" s="1" t="s">
        <v>446</v>
      </c>
      <c r="I66" s="1" t="s">
        <v>866</v>
      </c>
      <c r="J66" s="1" t="s">
        <v>30</v>
      </c>
      <c r="K66" s="1" t="s">
        <v>867</v>
      </c>
      <c r="L66" s="1" t="s">
        <v>868</v>
      </c>
      <c r="M66" s="1" t="s">
        <v>869</v>
      </c>
      <c r="N66" s="1" t="s">
        <v>870</v>
      </c>
      <c r="O66" s="1" t="s">
        <v>450</v>
      </c>
      <c r="P66" s="1" t="s">
        <v>451</v>
      </c>
      <c r="Q66" s="1" t="s">
        <v>452</v>
      </c>
      <c r="R66" s="1" t="s">
        <v>871</v>
      </c>
      <c r="S66" s="1" t="s">
        <v>454</v>
      </c>
      <c r="T66" s="1" t="s">
        <v>455</v>
      </c>
      <c r="U66" s="1" t="s">
        <v>456</v>
      </c>
      <c r="V66" s="1" t="s">
        <v>559</v>
      </c>
    </row>
    <row r="67" s="1" customFormat="1" spans="1:22">
      <c r="A67" s="3">
        <v>21450415828</v>
      </c>
      <c r="B67" s="1" t="s">
        <v>872</v>
      </c>
      <c r="C67" s="1" t="s">
        <v>873</v>
      </c>
      <c r="D67" s="1" t="s">
        <v>874</v>
      </c>
      <c r="E67" s="1" t="s">
        <v>875</v>
      </c>
      <c r="F67" s="1" t="s">
        <v>738</v>
      </c>
      <c r="G67" s="1" t="s">
        <v>445</v>
      </c>
      <c r="H67" s="1" t="s">
        <v>446</v>
      </c>
      <c r="I67" s="1" t="s">
        <v>876</v>
      </c>
      <c r="J67" s="1" t="s">
        <v>30</v>
      </c>
      <c r="K67" s="1" t="s">
        <v>877</v>
      </c>
      <c r="L67" s="1" t="s">
        <v>877</v>
      </c>
      <c r="M67" s="1" t="s">
        <v>449</v>
      </c>
      <c r="N67" s="1" t="s">
        <v>449</v>
      </c>
      <c r="O67" s="1" t="s">
        <v>450</v>
      </c>
      <c r="P67" s="1" t="s">
        <v>451</v>
      </c>
      <c r="Q67" s="1" t="s">
        <v>452</v>
      </c>
      <c r="R67" s="1" t="s">
        <v>878</v>
      </c>
      <c r="S67" s="1" t="s">
        <v>454</v>
      </c>
      <c r="T67" s="1" t="s">
        <v>455</v>
      </c>
      <c r="U67" s="1" t="s">
        <v>456</v>
      </c>
      <c r="V67" s="1" t="s">
        <v>485</v>
      </c>
    </row>
    <row r="68" s="1" customFormat="1" spans="1:22">
      <c r="A68" s="3">
        <v>21429556960</v>
      </c>
      <c r="B68" s="1" t="s">
        <v>879</v>
      </c>
      <c r="C68" s="1" t="s">
        <v>880</v>
      </c>
      <c r="D68" s="1" t="s">
        <v>881</v>
      </c>
      <c r="E68" s="1" t="s">
        <v>882</v>
      </c>
      <c r="F68" s="1" t="s">
        <v>634</v>
      </c>
      <c r="G68" s="1" t="s">
        <v>445</v>
      </c>
      <c r="H68" s="1" t="s">
        <v>446</v>
      </c>
      <c r="I68" s="1" t="s">
        <v>883</v>
      </c>
      <c r="J68" s="1" t="s">
        <v>30</v>
      </c>
      <c r="K68" s="1" t="s">
        <v>884</v>
      </c>
      <c r="L68" s="1" t="s">
        <v>884</v>
      </c>
      <c r="M68" s="1" t="s">
        <v>449</v>
      </c>
      <c r="N68" s="1" t="s">
        <v>449</v>
      </c>
      <c r="O68" s="1" t="s">
        <v>450</v>
      </c>
      <c r="P68" s="1" t="s">
        <v>451</v>
      </c>
      <c r="Q68" s="1" t="s">
        <v>452</v>
      </c>
      <c r="R68" s="1" t="s">
        <v>885</v>
      </c>
      <c r="S68" s="1" t="s">
        <v>454</v>
      </c>
      <c r="T68" s="1" t="s">
        <v>455</v>
      </c>
      <c r="U68" s="1" t="s">
        <v>456</v>
      </c>
      <c r="V68" s="1" t="s">
        <v>457</v>
      </c>
    </row>
    <row r="69" s="1" customFormat="1" spans="1:22">
      <c r="A69" s="3">
        <v>21426635525</v>
      </c>
      <c r="B69" s="1" t="s">
        <v>879</v>
      </c>
      <c r="C69" s="1" t="s">
        <v>886</v>
      </c>
      <c r="D69" s="1" t="s">
        <v>850</v>
      </c>
      <c r="E69" s="1" t="s">
        <v>887</v>
      </c>
      <c r="F69" s="1" t="s">
        <v>602</v>
      </c>
      <c r="G69" s="1" t="s">
        <v>445</v>
      </c>
      <c r="H69" s="1" t="s">
        <v>446</v>
      </c>
      <c r="I69" s="1" t="s">
        <v>888</v>
      </c>
      <c r="J69" s="1" t="s">
        <v>30</v>
      </c>
      <c r="K69" s="1" t="s">
        <v>889</v>
      </c>
      <c r="L69" s="1" t="s">
        <v>889</v>
      </c>
      <c r="M69" s="1" t="s">
        <v>449</v>
      </c>
      <c r="N69" s="1" t="s">
        <v>449</v>
      </c>
      <c r="O69" s="1" t="s">
        <v>450</v>
      </c>
      <c r="P69" s="1" t="s">
        <v>451</v>
      </c>
      <c r="Q69" s="1" t="s">
        <v>452</v>
      </c>
      <c r="R69" s="1" t="s">
        <v>890</v>
      </c>
      <c r="S69" s="1" t="s">
        <v>454</v>
      </c>
      <c r="T69" s="1" t="s">
        <v>455</v>
      </c>
      <c r="U69" s="1" t="s">
        <v>456</v>
      </c>
      <c r="V69" s="1" t="s">
        <v>464</v>
      </c>
    </row>
    <row r="70" s="1" customFormat="1" spans="1:22">
      <c r="A70" s="3">
        <v>21375818504</v>
      </c>
      <c r="B70" s="1" t="s">
        <v>891</v>
      </c>
      <c r="C70" s="1" t="s">
        <v>892</v>
      </c>
      <c r="D70" s="1" t="s">
        <v>893</v>
      </c>
      <c r="E70" s="1" t="s">
        <v>894</v>
      </c>
      <c r="F70" s="1" t="s">
        <v>634</v>
      </c>
      <c r="G70" s="1" t="s">
        <v>445</v>
      </c>
      <c r="H70" s="1" t="s">
        <v>446</v>
      </c>
      <c r="I70" s="1" t="s">
        <v>895</v>
      </c>
      <c r="J70" s="1" t="s">
        <v>30</v>
      </c>
      <c r="K70" s="1" t="s">
        <v>896</v>
      </c>
      <c r="L70" s="1" t="s">
        <v>896</v>
      </c>
      <c r="M70" s="1" t="s">
        <v>449</v>
      </c>
      <c r="N70" s="1" t="s">
        <v>449</v>
      </c>
      <c r="O70" s="1" t="s">
        <v>450</v>
      </c>
      <c r="P70" s="1" t="s">
        <v>451</v>
      </c>
      <c r="Q70" s="1" t="s">
        <v>452</v>
      </c>
      <c r="R70" s="1" t="s">
        <v>897</v>
      </c>
      <c r="S70" s="1" t="s">
        <v>454</v>
      </c>
      <c r="T70" s="1" t="s">
        <v>455</v>
      </c>
      <c r="U70" s="1" t="s">
        <v>456</v>
      </c>
      <c r="V70" s="1" t="s">
        <v>805</v>
      </c>
    </row>
    <row r="71" s="1" customFormat="1" spans="1:22">
      <c r="A71" s="3">
        <v>21375364364</v>
      </c>
      <c r="B71" s="1" t="s">
        <v>891</v>
      </c>
      <c r="C71" s="1" t="s">
        <v>898</v>
      </c>
      <c r="D71" s="1" t="s">
        <v>636</v>
      </c>
      <c r="E71" s="1" t="s">
        <v>637</v>
      </c>
      <c r="F71" s="1" t="s">
        <v>441</v>
      </c>
      <c r="G71" s="1" t="s">
        <v>445</v>
      </c>
      <c r="H71" s="1" t="s">
        <v>446</v>
      </c>
      <c r="I71" s="1" t="s">
        <v>899</v>
      </c>
      <c r="J71" s="1" t="s">
        <v>30</v>
      </c>
      <c r="K71" s="1" t="s">
        <v>900</v>
      </c>
      <c r="L71" s="1" t="s">
        <v>900</v>
      </c>
      <c r="M71" s="1" t="s">
        <v>449</v>
      </c>
      <c r="N71" s="1" t="s">
        <v>449</v>
      </c>
      <c r="O71" s="1" t="s">
        <v>450</v>
      </c>
      <c r="P71" s="1" t="s">
        <v>451</v>
      </c>
      <c r="Q71" s="1" t="s">
        <v>452</v>
      </c>
      <c r="R71" s="1" t="s">
        <v>901</v>
      </c>
      <c r="S71" s="1" t="s">
        <v>454</v>
      </c>
      <c r="T71" s="1" t="s">
        <v>455</v>
      </c>
      <c r="U71" s="1" t="s">
        <v>456</v>
      </c>
      <c r="V71" s="1" t="s">
        <v>485</v>
      </c>
    </row>
    <row r="72" s="1" customFormat="1" spans="1:22">
      <c r="A72" s="3">
        <v>21358246194</v>
      </c>
      <c r="B72" s="1" t="s">
        <v>902</v>
      </c>
      <c r="C72" s="1" t="s">
        <v>903</v>
      </c>
      <c r="D72" s="1" t="s">
        <v>904</v>
      </c>
      <c r="E72" s="1" t="s">
        <v>905</v>
      </c>
      <c r="F72" s="1" t="s">
        <v>441</v>
      </c>
      <c r="G72" s="1" t="s">
        <v>445</v>
      </c>
      <c r="H72" s="1" t="s">
        <v>446</v>
      </c>
      <c r="I72" s="1" t="s">
        <v>906</v>
      </c>
      <c r="J72" s="1" t="s">
        <v>30</v>
      </c>
      <c r="K72" s="1" t="s">
        <v>907</v>
      </c>
      <c r="L72" s="1" t="s">
        <v>907</v>
      </c>
      <c r="M72" s="1" t="s">
        <v>449</v>
      </c>
      <c r="N72" s="1" t="s">
        <v>449</v>
      </c>
      <c r="O72" s="1" t="s">
        <v>450</v>
      </c>
      <c r="P72" s="1" t="s">
        <v>451</v>
      </c>
      <c r="Q72" s="1" t="s">
        <v>452</v>
      </c>
      <c r="R72" s="1" t="s">
        <v>908</v>
      </c>
      <c r="S72" s="1" t="s">
        <v>454</v>
      </c>
      <c r="T72" s="1" t="s">
        <v>455</v>
      </c>
      <c r="U72" s="1" t="s">
        <v>572</v>
      </c>
      <c r="V72" s="1" t="s">
        <v>464</v>
      </c>
    </row>
    <row r="73" s="1" customFormat="1" spans="1:22">
      <c r="A73" s="3">
        <v>21374765958</v>
      </c>
      <c r="B73" s="1" t="s">
        <v>891</v>
      </c>
      <c r="C73" s="1" t="s">
        <v>909</v>
      </c>
      <c r="D73" s="1" t="s">
        <v>910</v>
      </c>
      <c r="E73" s="1" t="s">
        <v>911</v>
      </c>
      <c r="F73" s="1" t="s">
        <v>634</v>
      </c>
      <c r="G73" s="1" t="s">
        <v>445</v>
      </c>
      <c r="H73" s="1" t="s">
        <v>446</v>
      </c>
      <c r="I73" s="1" t="s">
        <v>912</v>
      </c>
      <c r="J73" s="1" t="s">
        <v>30</v>
      </c>
      <c r="K73" s="1" t="s">
        <v>913</v>
      </c>
      <c r="L73" s="1" t="s">
        <v>913</v>
      </c>
      <c r="M73" s="1" t="s">
        <v>449</v>
      </c>
      <c r="N73" s="1" t="s">
        <v>449</v>
      </c>
      <c r="O73" s="1" t="s">
        <v>450</v>
      </c>
      <c r="P73" s="1" t="s">
        <v>451</v>
      </c>
      <c r="Q73" s="1" t="s">
        <v>452</v>
      </c>
      <c r="R73" s="1" t="s">
        <v>914</v>
      </c>
      <c r="S73" s="1" t="s">
        <v>454</v>
      </c>
      <c r="T73" s="1" t="s">
        <v>455</v>
      </c>
      <c r="U73" s="1" t="s">
        <v>456</v>
      </c>
      <c r="V73" s="1" t="s">
        <v>791</v>
      </c>
    </row>
    <row r="74" s="1" customFormat="1" spans="1:22">
      <c r="A74" s="3">
        <v>21348961203</v>
      </c>
      <c r="B74" s="1" t="s">
        <v>915</v>
      </c>
      <c r="C74" s="1" t="s">
        <v>916</v>
      </c>
      <c r="D74" s="1" t="s">
        <v>917</v>
      </c>
      <c r="E74" s="1" t="s">
        <v>918</v>
      </c>
      <c r="F74" s="1" t="s">
        <v>441</v>
      </c>
      <c r="G74" s="1" t="s">
        <v>445</v>
      </c>
      <c r="H74" s="1" t="s">
        <v>446</v>
      </c>
      <c r="I74" s="1" t="s">
        <v>919</v>
      </c>
      <c r="J74" s="1" t="s">
        <v>30</v>
      </c>
      <c r="K74" s="1" t="s">
        <v>920</v>
      </c>
      <c r="L74" s="1" t="s">
        <v>920</v>
      </c>
      <c r="M74" s="1" t="s">
        <v>449</v>
      </c>
      <c r="N74" s="1" t="s">
        <v>449</v>
      </c>
      <c r="O74" s="1" t="s">
        <v>450</v>
      </c>
      <c r="P74" s="1" t="s">
        <v>451</v>
      </c>
      <c r="Q74" s="1" t="s">
        <v>452</v>
      </c>
      <c r="R74" s="1" t="s">
        <v>921</v>
      </c>
      <c r="S74" s="1" t="s">
        <v>454</v>
      </c>
      <c r="T74" s="1" t="s">
        <v>455</v>
      </c>
      <c r="U74" s="1" t="s">
        <v>456</v>
      </c>
      <c r="V74" s="1" t="s">
        <v>516</v>
      </c>
    </row>
    <row r="75" s="1" customFormat="1" spans="1:22">
      <c r="A75" s="3">
        <v>21246521059</v>
      </c>
      <c r="B75" s="1" t="s">
        <v>922</v>
      </c>
      <c r="C75" s="1" t="s">
        <v>923</v>
      </c>
      <c r="D75" s="1" t="s">
        <v>924</v>
      </c>
      <c r="E75" s="1" t="s">
        <v>925</v>
      </c>
      <c r="F75" s="1" t="s">
        <v>602</v>
      </c>
      <c r="G75" s="1" t="s">
        <v>445</v>
      </c>
      <c r="H75" s="1" t="s">
        <v>446</v>
      </c>
      <c r="I75" s="1" t="s">
        <v>926</v>
      </c>
      <c r="J75" s="1" t="s">
        <v>30</v>
      </c>
      <c r="K75" s="1" t="s">
        <v>927</v>
      </c>
      <c r="L75" s="1" t="s">
        <v>927</v>
      </c>
      <c r="M75" s="1" t="s">
        <v>449</v>
      </c>
      <c r="N75" s="1" t="s">
        <v>449</v>
      </c>
      <c r="O75" s="1" t="s">
        <v>450</v>
      </c>
      <c r="P75" s="1" t="s">
        <v>451</v>
      </c>
      <c r="Q75" s="1" t="s">
        <v>452</v>
      </c>
      <c r="R75" s="1" t="s">
        <v>928</v>
      </c>
      <c r="S75" s="1" t="s">
        <v>454</v>
      </c>
      <c r="T75" s="1" t="s">
        <v>455</v>
      </c>
      <c r="U75" s="1" t="s">
        <v>456</v>
      </c>
      <c r="V75" s="1" t="s">
        <v>929</v>
      </c>
    </row>
    <row r="76" s="1" customFormat="1" spans="1:22">
      <c r="A76" s="3">
        <v>21362850772</v>
      </c>
      <c r="B76" s="1" t="s">
        <v>930</v>
      </c>
      <c r="C76" s="1" t="s">
        <v>931</v>
      </c>
      <c r="D76" s="1" t="s">
        <v>932</v>
      </c>
      <c r="E76" s="1" t="s">
        <v>933</v>
      </c>
      <c r="F76" s="1" t="s">
        <v>602</v>
      </c>
      <c r="G76" s="1" t="s">
        <v>445</v>
      </c>
      <c r="H76" s="1" t="s">
        <v>446</v>
      </c>
      <c r="I76" s="1" t="s">
        <v>934</v>
      </c>
      <c r="J76" s="1" t="s">
        <v>30</v>
      </c>
      <c r="K76" s="1" t="s">
        <v>935</v>
      </c>
      <c r="L76" s="1" t="s">
        <v>935</v>
      </c>
      <c r="M76" s="1" t="s">
        <v>449</v>
      </c>
      <c r="N76" s="1" t="s">
        <v>449</v>
      </c>
      <c r="O76" s="1" t="s">
        <v>450</v>
      </c>
      <c r="P76" s="1" t="s">
        <v>451</v>
      </c>
      <c r="Q76" s="1" t="s">
        <v>452</v>
      </c>
      <c r="R76" s="1" t="s">
        <v>936</v>
      </c>
      <c r="S76" s="1" t="s">
        <v>454</v>
      </c>
      <c r="T76" s="1" t="s">
        <v>455</v>
      </c>
      <c r="U76" s="1" t="s">
        <v>456</v>
      </c>
      <c r="V76" s="1" t="s">
        <v>559</v>
      </c>
    </row>
    <row r="77" s="1" customFormat="1" spans="1:22">
      <c r="A77" s="3">
        <v>18958021779</v>
      </c>
      <c r="B77" s="1" t="s">
        <v>937</v>
      </c>
      <c r="C77" s="1" t="s">
        <v>938</v>
      </c>
      <c r="D77" s="1" t="s">
        <v>939</v>
      </c>
      <c r="E77" s="1" t="s">
        <v>940</v>
      </c>
      <c r="F77" s="1" t="s">
        <v>678</v>
      </c>
      <c r="G77" s="1" t="s">
        <v>445</v>
      </c>
      <c r="H77" s="1" t="s">
        <v>446</v>
      </c>
      <c r="I77" s="1" t="s">
        <v>941</v>
      </c>
      <c r="J77" s="1" t="s">
        <v>30</v>
      </c>
      <c r="K77" s="1" t="s">
        <v>942</v>
      </c>
      <c r="L77" s="1" t="s">
        <v>942</v>
      </c>
      <c r="M77" s="1" t="s">
        <v>449</v>
      </c>
      <c r="N77" s="1" t="s">
        <v>449</v>
      </c>
      <c r="O77" s="1" t="s">
        <v>450</v>
      </c>
      <c r="P77" s="1" t="s">
        <v>451</v>
      </c>
      <c r="Q77" s="1" t="s">
        <v>452</v>
      </c>
      <c r="R77" s="1" t="s">
        <v>943</v>
      </c>
      <c r="S77" s="1" t="s">
        <v>454</v>
      </c>
      <c r="T77" s="1" t="s">
        <v>455</v>
      </c>
      <c r="U77" s="1" t="s">
        <v>572</v>
      </c>
      <c r="V77" s="1" t="s">
        <v>464</v>
      </c>
    </row>
    <row r="78" s="1" customFormat="1" spans="1:22">
      <c r="A78" s="3">
        <v>18958018620</v>
      </c>
      <c r="B78" s="1" t="s">
        <v>937</v>
      </c>
      <c r="C78" s="1" t="s">
        <v>944</v>
      </c>
      <c r="D78" s="1" t="s">
        <v>939</v>
      </c>
      <c r="E78" s="1" t="s">
        <v>945</v>
      </c>
      <c r="F78" s="1" t="s">
        <v>698</v>
      </c>
      <c r="G78" s="1" t="s">
        <v>445</v>
      </c>
      <c r="H78" s="1" t="s">
        <v>446</v>
      </c>
      <c r="I78" s="1" t="s">
        <v>946</v>
      </c>
      <c r="J78" s="1" t="s">
        <v>30</v>
      </c>
      <c r="K78" s="1" t="s">
        <v>947</v>
      </c>
      <c r="L78" s="1" t="s">
        <v>947</v>
      </c>
      <c r="M78" s="1" t="s">
        <v>449</v>
      </c>
      <c r="N78" s="1" t="s">
        <v>449</v>
      </c>
      <c r="O78" s="1" t="s">
        <v>450</v>
      </c>
      <c r="P78" s="1" t="s">
        <v>451</v>
      </c>
      <c r="Q78" s="1" t="s">
        <v>452</v>
      </c>
      <c r="R78" s="1" t="s">
        <v>948</v>
      </c>
      <c r="S78" s="1" t="s">
        <v>454</v>
      </c>
      <c r="T78" s="1" t="s">
        <v>455</v>
      </c>
      <c r="U78" s="1" t="s">
        <v>572</v>
      </c>
      <c r="V78" s="1" t="s">
        <v>464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2022-11-08T02:00:48Z</dcterms:created>
  <dcterms:modified xsi:type="dcterms:W3CDTF">2022-11-08T03:05:23Z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EE72030DA76D4A5594743A88C314B694</vt:lpwstr>
  </property>
  <property fmtid="{D5CDD505-2E9C-101B-9397-08002B2CF9AE}" pid="3" name="KSOProductBuildVer">
    <vt:lpwstr>2052-11.1.0.12598</vt:lpwstr>
  </property>
</Properties>
</file>