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<sst xmlns="http://schemas.openxmlformats.org/spreadsheetml/2006/main" count="133" uniqueCount="87">
  <si>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</si>
  <si>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</si>
  <si>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</si>
  <si>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</si>
  <si>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</si>
  <si>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</si>
  <si>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</si>
  <si>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</si>
  <si>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</si>
  <si>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</si>
  <si>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</si>
  <si>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</si>
  <si>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</si>
  <si>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</si>
  <si>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</si>
  <si>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</si>
  <si>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</si>
  <si>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</si>
  <si>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</si>
  <si>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</si>
  <si>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</si>
  <si>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</si>
  <si>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</si>
  <si>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</si>
  <si>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</si>
  <si>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999221688321544	</t>
  </si>
  <si>
    <t>Ctrip</t>
  </si>
  <si>
    <t>正常</t>
  </si>
  <si>
    <t>[东明]城市便捷酒店(东明汽车站店)(78091564)</t>
  </si>
  <si>
    <t>特惠大床房&lt;双人入住&gt;&lt;内宾&gt;&lt;预付&gt;&lt;无早&gt;</t>
  </si>
  <si>
    <t>CNY</t>
  </si>
  <si>
    <t>王雨</t>
  </si>
  <si>
    <t>CA11323221109CNY</t>
  </si>
  <si>
    <t>未提现</t>
  </si>
  <si>
    <t>携程开票</t>
  </si>
  <si>
    <t xml:space="preserve">2771128	</t>
  </si>
  <si>
    <t xml:space="preserve">	</t>
  </si>
  <si>
    <t>取消</t>
  </si>
  <si>
    <t xml:space="preserve">999221711181618	</t>
  </si>
  <si>
    <t>[天津]天津空港滨海国际机场亚朵酒店(46261663)</t>
  </si>
  <si>
    <t>雅致大床房&lt;双人入住&gt;&lt;内宾&gt;&lt;预付&gt;&lt;单早&gt;</t>
  </si>
  <si>
    <t>董草</t>
  </si>
  <si>
    <t xml:space="preserve">2775802	</t>
  </si>
  <si>
    <t>，</t>
  </si>
  <si>
    <t>A221109092951481</t>
  </si>
  <si>
    <t>CNY / HKD 当前参考汇率: 1.083788747</t>
  </si>
  <si>
    <t>总计： 304.7 CNY/
330.23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</si>
  <si>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</si>
  <si>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</si>
  <si>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</si>
  <si>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</si>
  <si>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</si>
  <si>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</si>
  <si>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</si>
  <si>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</si>
  <si>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</si>
  <si>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</si>
  <si>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</si>
  <si>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</si>
  <si>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</si>
  <si>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</si>
  <si>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</si>
  <si>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</si>
  <si>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</si>
  <si>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</si>
  <si>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</si>
  <si>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2022-11-02</t>
  </si>
  <si>
    <t>2771128</t>
  </si>
  <si>
    <t>城市便捷酒店(东明汽车站店)</t>
  </si>
  <si>
    <t>2022-11-04</t>
  </si>
  <si>
    <t>2022-11-06</t>
  </si>
  <si>
    <t>退房日月结</t>
  </si>
  <si>
    <t>0.00</t>
  </si>
  <si>
    <t>RMB</t>
  </si>
  <si>
    <t>0</t>
  </si>
  <si>
    <t>携程汇智国内直连</t>
  </si>
  <si>
    <t>1861</t>
  </si>
  <si>
    <t>2022-11-02 09:03:14</t>
  </si>
  <si>
    <t>否</t>
  </si>
  <si>
    <t>汇智国际旅游发展有限公司</t>
  </si>
  <si>
    <t>直连</t>
  </si>
  <si>
    <t>中国</t>
  </si>
  <si>
    <t>2775802</t>
  </si>
  <si>
    <t>天津空港滨海国际机场亚朵酒店</t>
  </si>
  <si>
    <t>2022-11-05</t>
  </si>
  <si>
    <t>304.70</t>
  </si>
  <si>
    <t>2022-11-04 15:52:09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</si>
</sst>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12</xdr:col>
      <xdr:colOff>333375</xdr:colOff>
      <xdr:row>46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0487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44869</v>
      </c>
      <c r="G2" s="6">
        <v>44871</v>
      </c>
      <c r="H2" s="4">
        <v>1</v>
      </c>
      <c r="I2" s="4">
        <v>2</v>
      </c>
      <c r="J2" s="4">
        <v>2</v>
      </c>
      <c r="K2" s="4" t="s">
        <v>30</v>
      </c>
      <c r="L2" s="4">
        <v>243.96</v>
      </c>
      <c r="M2" s="4">
        <v>243.96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44867</v>
      </c>
      <c r="S2" s="6">
        <v>44874</v>
      </c>
      <c r="T2" s="4" t="s">
        <v>34</v>
      </c>
      <c r="U2" s="4">
        <v>243.96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44869</v>
      </c>
      <c r="G3" s="6">
        <v>44871</v>
      </c>
      <c r="H3" s="4">
        <v>1</v>
      </c>
      <c r="I3" s="4">
        <v>2</v>
      </c>
      <c r="J3" s="4">
        <v>2</v>
      </c>
      <c r="K3" s="4" t="s">
        <v>30</v>
      </c>
      <c r="L3" s="4">
        <v>-243.96</v>
      </c>
      <c r="M3" s="4">
        <v>-243.96</v>
      </c>
      <c r="N3" s="4" t="s">
        <v>31</v>
      </c>
      <c r="O3" s="4" t="s">
        <v>32</v>
      </c>
      <c r="P3" s="4" t="s">
        <v>33</v>
      </c>
      <c r="Q3" s="4">
        <v>0</v>
      </c>
      <c r="R3" s="7">
        <v>44867</v>
      </c>
      <c r="S3" s="6">
        <v>44874</v>
      </c>
      <c r="T3" s="4" t="s">
        <v>34</v>
      </c>
      <c r="U3" s="4">
        <v>-243.96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44870</v>
      </c>
      <c r="G4" s="6">
        <v>44871</v>
      </c>
      <c r="H4" s="4">
        <v>1</v>
      </c>
      <c r="I4" s="4">
        <v>1</v>
      </c>
      <c r="J4" s="4">
        <v>1</v>
      </c>
      <c r="K4" s="4" t="s">
        <v>30</v>
      </c>
      <c r="L4" s="4">
        <v>304.7</v>
      </c>
      <c r="M4" s="4">
        <v>304.7</v>
      </c>
      <c r="N4" s="4" t="s">
        <v>41</v>
      </c>
      <c r="O4" s="4" t="s">
        <v>32</v>
      </c>
      <c r="P4" s="4" t="s">
        <v>33</v>
      </c>
      <c r="Q4" s="4">
        <v>0</v>
      </c>
      <c r="R4" s="7">
        <v>44869</v>
      </c>
      <c r="S4" s="6">
        <v>44874</v>
      </c>
      <c r="T4" s="4" t="s">
        <v>34</v>
      </c>
      <c r="U4" s="4">
        <v>304.7</v>
      </c>
      <c r="V4" s="4">
        <v>0</v>
      </c>
      <c r="W4" s="4">
        <v>0</v>
      </c>
      <c r="X4" s="4" t="s">
        <v>42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5">
        <v>999221688321544</v>
      </c>
      <c r="B2" s="6">
        <v>44869</v>
      </c>
      <c r="C2" s="6">
        <v>44871</v>
      </c>
      <c r="D2" s="4">
        <v>0</v>
      </c>
      <c r="E2" s="4" t="str">
        <f>VLOOKUP(A2,HOP!A:L,12,0)</f>
        <v>0.00</v>
      </c>
      <c r="F2" s="4" t="str">
        <f>VLOOKUP(A2,HOP!A:C,3,0)</f>
        <v>2771128</v>
      </c>
      <c r="G2" s="4">
        <f>D2-E2</f>
        <v>0</v>
      </c>
      <c r="H2" s="4" t="str">
        <f>$H$1&amp;F2</f>
        <v>，2771128</v>
      </c>
      <c r="I2" s="4" t="str">
        <f>VLOOKUP(A2,HOP!A:U,21,0)</f>
        <v>直连</v>
      </c>
    </row>
    <row r="3" s="4" customFormat="1" spans="1:9">
      <c r="A3" s="5">
        <v>999221711181618</v>
      </c>
      <c r="B3" s="6">
        <v>44870</v>
      </c>
      <c r="C3" s="6">
        <v>44871</v>
      </c>
      <c r="D3" s="4">
        <v>304.7</v>
      </c>
      <c r="E3" s="4" t="str">
        <f>VLOOKUP(A3,HOP!A:L,12,0)</f>
        <v>304.70</v>
      </c>
      <c r="F3" s="4" t="str">
        <f>VLOOKUP(A3,HOP!A:C,3,0)</f>
        <v>2775802</v>
      </c>
      <c r="G3" s="4">
        <f>D3-E3</f>
        <v>0</v>
      </c>
      <c r="H3" s="4" t="str">
        <f>$H$1&amp;F3</f>
        <v>，2775802</v>
      </c>
      <c r="I3" s="4" t="str">
        <f>VLOOKUP(A3,HOP!A:U,21,0)</f>
        <v>直连</v>
      </c>
    </row>
    <row r="5" spans="4:4">
      <c r="D5" s="4">
        <f>SUM(D2:D4)</f>
        <v>304.7</v>
      </c>
    </row>
    <row r="10" spans="1:1">
      <c r="A10" s="4" t="s">
        <v>44</v>
      </c>
    </row>
    <row r="11" spans="1:1">
      <c r="A11" s="4" t="s">
        <v>45</v>
      </c>
    </row>
    <row r="12" spans="1:1">
      <c r="A12" s="4" t="s">
        <v>46</v>
      </c>
    </row>
  </sheetData>
  <autoFilter ref="A1:X3">
    <filterColumn colId="3">
      <filters>
        <filter val="304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999221688321544</v>
      </c>
      <c r="B2" s="1" t="s">
        <v>66</v>
      </c>
      <c r="C2" s="1" t="s">
        <v>67</v>
      </c>
      <c r="D2" s="1" t="s">
        <v>68</v>
      </c>
      <c r="E2" s="1" t="s">
        <v>31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72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  <c r="V2" s="1" t="s">
        <v>81</v>
      </c>
    </row>
    <row r="3" s="1" customFormat="1" spans="1:22">
      <c r="A3" s="3">
        <v>999221711181618</v>
      </c>
      <c r="B3" s="1" t="s">
        <v>69</v>
      </c>
      <c r="C3" s="1" t="s">
        <v>82</v>
      </c>
      <c r="D3" s="1" t="s">
        <v>83</v>
      </c>
      <c r="E3" s="1" t="s">
        <v>41</v>
      </c>
      <c r="F3" s="1" t="s">
        <v>84</v>
      </c>
      <c r="G3" s="1" t="s">
        <v>70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72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80</v>
      </c>
      <c r="V3" s="1" t="s">
        <v>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2022-11-09T01:16:18Z</dcterms:created>
  <dcterms:modified xsi:type="dcterms:W3CDTF">2022-11-09T01:27:44Z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9E55BF147F0F475E8F065C358D631FDA</vt:lpwstr>
  </property>
  <property fmtid="{D5CDD505-2E9C-101B-9397-08002B2CF9AE}" pid="3" name="KSOProductBuildVer">
    <vt:lpwstr>2052-11.1.0.12598</vt:lpwstr>
  </property>
</Properties>
</file>