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对账!$A$1:$X$75</definedName>
  </definedNames>
  <calcPr calcId="144525"/>
</workbook>
</file>

<file path=xl/sharedStrings.xml><?xml version="1.0" encoding="utf-8"?>
<sst xmlns="http://schemas.openxmlformats.org/spreadsheetml/2006/main" count="2494" uniqueCount="927">
  <si>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</si>
  <si>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</si>
  <si>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</si>
  <si>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</si>
  <si>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</si>
  <si>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</si>
  <si>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</si>
  <si>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</si>
  <si>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</si>
  <si>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</si>
  <si>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</si>
  <si>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</si>
  <si>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</si>
  <si>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</si>
  <si>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</si>
  <si>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</si>
  <si>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</si>
  <si>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</si>
  <si>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</si>
  <si>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</si>
  <si>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</si>
  <si>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</si>
  <si>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</si>
  <si>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</si>
  <si>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</si>
  <si>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18883966619	</t>
  </si>
  <si>
    <t>Ctrip</t>
  </si>
  <si>
    <t>正常</t>
  </si>
  <si>
    <t>[斯万莫尔]新地方公寓(New Place)(90369521)</t>
  </si>
  <si>
    <t>标准间1双人床&lt;2人入住&gt;&lt;不退款&gt;&lt;早餐&gt;</t>
  </si>
  <si>
    <t>HKD</t>
  </si>
  <si>
    <t>Singh /Raj</t>
  </si>
  <si>
    <t>CA13030221110HKD</t>
  </si>
  <si>
    <t>未提现</t>
  </si>
  <si>
    <t>携程开票</t>
  </si>
  <si>
    <t xml:space="preserve">	</t>
  </si>
  <si>
    <t xml:space="preserve">RL29402225	</t>
  </si>
  <si>
    <t xml:space="preserve">21033044485	</t>
  </si>
  <si>
    <t>[萨尔瓦多]费拉宫殿酒店(Fera Palace Hotel)(92028317)</t>
  </si>
  <si>
    <t>大床房高级&lt;2人入住&gt;&lt;不退款&gt;&lt;早餐&gt;</t>
  </si>
  <si>
    <t>Da Cunha/Marcos Vinicius</t>
  </si>
  <si>
    <t xml:space="preserve">2695261	</t>
  </si>
  <si>
    <t xml:space="preserve">64599399	</t>
  </si>
  <si>
    <t xml:space="preserve">21132460330	</t>
  </si>
  <si>
    <t>[阿姆斯特丹]布特尔酒店(Botel)(55414277)</t>
  </si>
  <si>
    <t>四人房&lt;2人入住&gt;&lt;不退款&gt;</t>
  </si>
  <si>
    <t>Whewell/Wayne</t>
  </si>
  <si>
    <t xml:space="preserve">2705580	</t>
  </si>
  <si>
    <t xml:space="preserve">21259542637	</t>
  </si>
  <si>
    <t>[普吉岛]普吉阿卡迪亚奈松海滩铂尔曼度假酒店 (SHA Extra Plus)(Pullman Phuket Arcadia Naithon Beach (SHA Extra Plus))(55414088)</t>
  </si>
  <si>
    <t>豪华房&lt;2人入住&gt;&lt;不退款&gt;</t>
  </si>
  <si>
    <t>Hu/Xinyue,Luo/Wen</t>
  </si>
  <si>
    <t xml:space="preserve">21372917635	</t>
  </si>
  <si>
    <t>[帕拉尼亚克]马尼拉新濠天地凯悦酒店(Hyatt Regency Manila City of Dreams)(55270434)</t>
  </si>
  <si>
    <t>凯悦特大床房&lt;2人入住&gt;&lt;不退款&gt;</t>
  </si>
  <si>
    <t>KIM/HYEON JUNG</t>
  </si>
  <si>
    <t xml:space="preserve">2732241	</t>
  </si>
  <si>
    <t xml:space="preserve">31608737	</t>
  </si>
  <si>
    <t xml:space="preserve">21411703458	</t>
  </si>
  <si>
    <t>[布拉格]大教堂布拉格公寓酒店(Cathedral Prague Apartments)(90356094)</t>
  </si>
  <si>
    <t>豪华一室公寓&lt;2人入住&gt;&lt;不退款&gt;</t>
  </si>
  <si>
    <t>Ihnatavs/Anastasiya</t>
  </si>
  <si>
    <t xml:space="preserve">1665413011580	</t>
  </si>
  <si>
    <t xml:space="preserve">21417371472	</t>
  </si>
  <si>
    <t>[曼谷]曼谷名致酒店式服务公寓(Modena by Fraser Bangkok)(55799356)</t>
  </si>
  <si>
    <t>高级特大床房&lt;2人入住&gt;&lt;不退款&gt;</t>
  </si>
  <si>
    <t>Lin/Si Yuan</t>
  </si>
  <si>
    <t xml:space="preserve">70822SE009663	</t>
  </si>
  <si>
    <t>取消</t>
  </si>
  <si>
    <t xml:space="preserve">21437330136	</t>
  </si>
  <si>
    <t>[阿布扎比]阿布扎比雅乐轩酒店(Aloft Abu Dhabi)(68026753)</t>
  </si>
  <si>
    <t>雅乐轩房&lt;2人入住&gt;&lt;不退款&gt;</t>
  </si>
  <si>
    <t>Marquina Vergara/Carlos Francesco</t>
  </si>
  <si>
    <t xml:space="preserve">77977800	</t>
  </si>
  <si>
    <t xml:space="preserve">21446748320	</t>
  </si>
  <si>
    <t>[首尔]中央明洞空中公園酒店(Hotel Skypark Central Myeongdong)(55653039)</t>
  </si>
  <si>
    <t>标准双人房&lt;2人入住&gt;&lt;不退款&gt;</t>
  </si>
  <si>
    <t>LI/KA YEE,SHING/YU KIU</t>
  </si>
  <si>
    <t xml:space="preserve">2738858	</t>
  </si>
  <si>
    <t xml:space="preserve">20221014533174675	</t>
  </si>
  <si>
    <t xml:space="preserve">21451624876	</t>
  </si>
  <si>
    <t>[拉斯维加斯]奥尔良娱乐场酒店(The Orleans Hotel &amp; Casino)(55281192)</t>
  </si>
  <si>
    <t>大道景观房（1张特大床）&lt;2人入住&gt;&lt;不退款&gt;</t>
  </si>
  <si>
    <t>Vasquez/Lhalini L.</t>
  </si>
  <si>
    <t xml:space="preserve">2739751	</t>
  </si>
  <si>
    <t xml:space="preserve">118495785	</t>
  </si>
  <si>
    <t xml:space="preserve">21459779583	</t>
  </si>
  <si>
    <t>[芭堤雅]芭堤雅阿瓦尼度假酒店 (SHA Extra Plus)(Avani Pattaya Resort (SHA Extra Plus))(69338173)</t>
  </si>
  <si>
    <t>阿瓦尼海景加大房&lt;2人入住&gt;&lt;不退款&gt;&lt;早餐&gt;</t>
  </si>
  <si>
    <t>YIP/KA FAI,CHEUNG/YEE LIN SIRLY</t>
  </si>
  <si>
    <t xml:space="preserve">61821298	</t>
  </si>
  <si>
    <t xml:space="preserve">21499567632	</t>
  </si>
  <si>
    <t>[长滩岛]长滩岛天堂度假酒店(Boracay Haven Resort)(55465076)</t>
  </si>
  <si>
    <t>豪华房（双人床或双床）&lt;2人入住&gt;&lt;不退款&gt;&lt;早餐&gt;</t>
  </si>
  <si>
    <t>zeng/guifang</t>
  </si>
  <si>
    <t xml:space="preserve">21509310604	</t>
  </si>
  <si>
    <t>[吉隆坡]吉隆玻京华酒店(Hotel Royal Kuala Lumpur)(55451671)</t>
  </si>
  <si>
    <t>MA/JING</t>
  </si>
  <si>
    <t xml:space="preserve">2753650	</t>
  </si>
  <si>
    <t xml:space="preserve">1842740	</t>
  </si>
  <si>
    <t xml:space="preserve">21570471585	</t>
  </si>
  <si>
    <t>[巴黎]朗东堡10号巴黎北站宜必思酒店(Ibis Paris Gare du Nord Château Landon 10ème)(60467311)</t>
  </si>
  <si>
    <t>双人床房&lt;2人入住&gt;&lt;不退款&gt;&lt;早餐&gt;</t>
  </si>
  <si>
    <t>Rodgers/simon</t>
  </si>
  <si>
    <t xml:space="preserve">2757934	</t>
  </si>
  <si>
    <t xml:space="preserve">21572567627	</t>
  </si>
  <si>
    <t>[多伦多]多伦多切尔西酒店(Chelsea Hotel Toronto)(70391767)</t>
  </si>
  <si>
    <t>切尔西两张双人床房&lt;2人入住&gt;&lt;不退款&gt;</t>
  </si>
  <si>
    <t>Chen/Yuxin,Li/Qinxuan</t>
  </si>
  <si>
    <t xml:space="preserve">2758484	</t>
  </si>
  <si>
    <t xml:space="preserve">GMAP0409C28WI2	</t>
  </si>
  <si>
    <t xml:space="preserve">21580662976	</t>
  </si>
  <si>
    <t>[东京]日本桥人形町维亚酒店 JR西日本集团(VIA INN  Nihonbashi Ningyocho JR-West Group)(77372157)</t>
  </si>
  <si>
    <t>豪华双床房&lt;2人入住&gt;&lt;不退款&gt;</t>
  </si>
  <si>
    <t>CHAN/HING NGAI</t>
  </si>
  <si>
    <t xml:space="preserve">2759815	</t>
  </si>
  <si>
    <t xml:space="preserve">20221026540809152	</t>
  </si>
  <si>
    <t xml:space="preserve">21583607628	</t>
  </si>
  <si>
    <t>[迪拜]迪拜卡尔顿宫酒店(Carlton Palace Hotel)(89917867)</t>
  </si>
  <si>
    <t>Jain/Rishabh,Jain/Rishabh</t>
  </si>
  <si>
    <t xml:space="preserve">2760453	</t>
  </si>
  <si>
    <t xml:space="preserve">3568536	</t>
  </si>
  <si>
    <t xml:space="preserve">21599542043	</t>
  </si>
  <si>
    <t>[东伦敦]东伦敦ICC普瑞米尔酒店(Premier Hotel East London ICC)(89929314)</t>
  </si>
  <si>
    <t>双床房&lt;2人入住&gt;&lt;不退款&gt;</t>
  </si>
  <si>
    <t>Pillai/Vishnu</t>
  </si>
  <si>
    <t xml:space="preserve">2762812	</t>
  </si>
  <si>
    <t xml:space="preserve">119261516	</t>
  </si>
  <si>
    <t xml:space="preserve">21600290526	</t>
  </si>
  <si>
    <t>俱乐部大床客房&lt;2人入住&gt;&lt;不退款&gt;&lt;早餐&gt;</t>
  </si>
  <si>
    <t>CABALAG/MARIA VIRGINIA,BUNGAY/JULBERT</t>
  </si>
  <si>
    <t xml:space="preserve">2762992	</t>
  </si>
  <si>
    <t xml:space="preserve">18049184	</t>
  </si>
  <si>
    <t xml:space="preserve">21608832323	</t>
  </si>
  <si>
    <t>[旌善郡]罗氏公园酒店(Park Roche Resort &amp; Wellness)(92030035)</t>
  </si>
  <si>
    <t>苏甘双床房&lt;2人入住&gt;&lt;不退款&gt;</t>
  </si>
  <si>
    <t>NO/HYESONG</t>
  </si>
  <si>
    <t xml:space="preserve">2764216	</t>
  </si>
  <si>
    <t xml:space="preserve">21617158881	</t>
  </si>
  <si>
    <t>[曼谷]曼谷湄南河畔华美达广场酒店(SHA Plus+)(Ramada Plaza by Wyndham Bangkok Menam Riverside)(55289780)</t>
  </si>
  <si>
    <t>河景双床套房&lt;2人入住&gt;&lt;不退款&gt;&lt;早餐&gt;</t>
  </si>
  <si>
    <t>PANDA/SIDDHANT,PANDA/SIDDHANT</t>
  </si>
  <si>
    <t xml:space="preserve">2765663	</t>
  </si>
  <si>
    <t xml:space="preserve">402810	</t>
  </si>
  <si>
    <t xml:space="preserve">21624919735	</t>
  </si>
  <si>
    <t>[普吉岛]普吉岛竹子俱乐部精品度假村(Club Bamboo Boutique Resort &amp; Spa)(55254078)</t>
  </si>
  <si>
    <t>顶楼套房&lt;2人入住&gt;&lt;不退款&gt;</t>
  </si>
  <si>
    <t>Duklan/Khwahish,Duklan/Khwahish</t>
  </si>
  <si>
    <t xml:space="preserve">2767501	</t>
  </si>
  <si>
    <t xml:space="preserve">2134	</t>
  </si>
  <si>
    <t xml:space="preserve">21631944434	</t>
  </si>
  <si>
    <t>[Rivervale]大东方汽车旅馆(Great Eastern Motor Lodge)(92029656)</t>
  </si>
  <si>
    <t>标准套房&lt;2人入住&gt;&lt;不退款&gt;</t>
  </si>
  <si>
    <t>RUNTURAMBI /BRYAN</t>
  </si>
  <si>
    <t xml:space="preserve">2767797	</t>
  </si>
  <si>
    <t xml:space="preserve">21637945440	</t>
  </si>
  <si>
    <t>[圣莫尼卡]圣莫妮卡海滨酒店(Shore Hotel)(70393186)</t>
  </si>
  <si>
    <t>有空调&lt;2人入住&gt;&lt;不退款&gt;</t>
  </si>
  <si>
    <t>VELDMAM/ANITA</t>
  </si>
  <si>
    <t xml:space="preserve">2769149	</t>
  </si>
  <si>
    <t xml:space="preserve">52507SE268799	</t>
  </si>
  <si>
    <t xml:space="preserve">21684861743	</t>
  </si>
  <si>
    <t>[新加坡]新加坡京华酒店(Hotel Royal Singapore)(55465127)</t>
  </si>
  <si>
    <t>Twin/Double room - Deluxe&lt;2人入住&gt;&lt;不退款&gt;</t>
  </si>
  <si>
    <t>PINTO/IAN JAMES</t>
  </si>
  <si>
    <t xml:space="preserve">2770234	</t>
  </si>
  <si>
    <t xml:space="preserve">809007709	</t>
  </si>
  <si>
    <t xml:space="preserve">21685615656	</t>
  </si>
  <si>
    <t>[迪拜]迪拜费尔蒙特酒店(Fairmont Dubai)(70391893)</t>
  </si>
  <si>
    <t>费尔蒙景观客房&lt;2人入住&gt;&lt;不退款&gt;&lt;早餐&gt;</t>
  </si>
  <si>
    <t>SUN/JIANQIANG</t>
  </si>
  <si>
    <t xml:space="preserve">2770402	</t>
  </si>
  <si>
    <t xml:space="preserve">From Allocation	</t>
  </si>
  <si>
    <t xml:space="preserve">21685984840	</t>
  </si>
  <si>
    <t>[釜山]阿瓦尼中央酒店 釜山(Avani Central Busan)(69451979)</t>
  </si>
  <si>
    <t>城景豪华双床房&lt;2人入住&gt;&lt;不退款&gt;</t>
  </si>
  <si>
    <t>Bae/Kyungae</t>
  </si>
  <si>
    <t xml:space="preserve">2770491	</t>
  </si>
  <si>
    <t xml:space="preserve">400102	</t>
  </si>
  <si>
    <t xml:space="preserve">21686717540	</t>
  </si>
  <si>
    <t>[雪邦]国际机场 KLIA-KLIA2途恩酒店(Tune Hotel KLIA-KLIA2)(60514018)</t>
  </si>
  <si>
    <t>标准双床房&lt;2人入住&gt;&lt;不退款&gt;</t>
  </si>
  <si>
    <t>CHOW/MAN YEE MON,CHOW/SUK YEE</t>
  </si>
  <si>
    <t xml:space="preserve">2770631	</t>
  </si>
  <si>
    <t xml:space="preserve">165248383	</t>
  </si>
  <si>
    <t xml:space="preserve">21693738563	</t>
  </si>
  <si>
    <t>[新加坡]新加坡良木园酒店(Goodwood Park Hotel (SG Clean))(55599128)</t>
  </si>
  <si>
    <t>豪华梅菲尔客房&lt;2人入住&gt;&lt;不退款&gt;</t>
  </si>
  <si>
    <t>LOU/Haixia</t>
  </si>
  <si>
    <t xml:space="preserve">2771746	</t>
  </si>
  <si>
    <t xml:space="preserve">191598265	</t>
  </si>
  <si>
    <t xml:space="preserve">21694814356	</t>
  </si>
  <si>
    <t>[芭堤雅]拜伦海滩酒店 (SHA Extra Plus)(Baron Beach Hotel)(56128367)</t>
  </si>
  <si>
    <t>高级房&lt;2人入住&gt;&lt;不退款&gt;</t>
  </si>
  <si>
    <t>WONG/TAT YIN</t>
  </si>
  <si>
    <t xml:space="preserve">2772013	</t>
  </si>
  <si>
    <t xml:space="preserve">1068859935	</t>
  </si>
  <si>
    <t xml:space="preserve">21696684398	</t>
  </si>
  <si>
    <t>[新加坡]乌节路大臣酒店(Hotel Chancellor@Orchard)(55320442)</t>
  </si>
  <si>
    <t>KHON/KHON ZAI</t>
  </si>
  <si>
    <t xml:space="preserve">2772469	</t>
  </si>
  <si>
    <t xml:space="preserve">21698083985	</t>
  </si>
  <si>
    <t>[纽约]纽约温德姆花园唐人街酒店(Wyndham Garden Chinatown)(55280869)</t>
  </si>
  <si>
    <t>高级大号床房&lt;2人入住&gt;&lt;不退款&gt;</t>
  </si>
  <si>
    <t>Yang/Zhiqing</t>
  </si>
  <si>
    <t xml:space="preserve">21697952354	</t>
  </si>
  <si>
    <t>[曼谷]曼谷班达拉套房酒店(Bandara Suites Silom, Bangkok)(55320752)</t>
  </si>
  <si>
    <t>一卧室套房&lt;2人入住&gt;&lt;不退款&gt;</t>
  </si>
  <si>
    <t>CHEN/MO</t>
  </si>
  <si>
    <t xml:space="preserve">2772859	</t>
  </si>
  <si>
    <t xml:space="preserve">21702335869	</t>
  </si>
  <si>
    <t>[北雅加达]雅加达尼欧玛纳戈广场酒店(Neo Hotel Mangga Dua by ASTON)(55253987)</t>
  </si>
  <si>
    <t>尼欧房&lt;2人入住&gt;&lt;不退款&gt;</t>
  </si>
  <si>
    <t>HUANG/SHIDE</t>
  </si>
  <si>
    <t xml:space="preserve">2773819	</t>
  </si>
  <si>
    <t xml:space="preserve">21706060239	</t>
  </si>
  <si>
    <t>[露易丝湖]路易丝湖费尔蒙酒店(Fairmont Château Lake Louise)(55799245)</t>
  </si>
  <si>
    <t>费尔蒙特山景特大床房&lt;2人入住&gt;&lt;不退款&gt;&lt;早餐&gt;</t>
  </si>
  <si>
    <t>Kapasi/Karan</t>
  </si>
  <si>
    <t xml:space="preserve">2774752	</t>
  </si>
  <si>
    <t xml:space="preserve">197204023	</t>
  </si>
  <si>
    <t xml:space="preserve">21707320352	</t>
  </si>
  <si>
    <t>[曼谷]曼谷香格里拉大酒店 (SHA Extra Plus)(Shangri-La Bangkok)(55944616)</t>
  </si>
  <si>
    <t>奢华客房&lt;2人入住&gt;&lt;不退款&gt;&lt;早餐&gt;</t>
  </si>
  <si>
    <t>Hua/Lei</t>
  </si>
  <si>
    <t xml:space="preserve">2775143	</t>
  </si>
  <si>
    <t xml:space="preserve">21712099675	</t>
  </si>
  <si>
    <t>[阿兰达]斯德哥尔摩-阿兰达机场机场航厦丽笙蓝标酒店(Radisson Blu Airport Terminal Hotel, Stockholm-Arlanda Airport)(55920187)</t>
  </si>
  <si>
    <t>标准房&lt;2人入住&gt;&lt;不退款&gt;</t>
  </si>
  <si>
    <t>Agriwill/Casbar</t>
  </si>
  <si>
    <t xml:space="preserve">2775999	</t>
  </si>
  <si>
    <t xml:space="preserve">Acknowledged	</t>
  </si>
  <si>
    <t xml:space="preserve">21713347726	</t>
  </si>
  <si>
    <t>[那霸]嘉新酒店(Hotel Collective)(77364458)</t>
  </si>
  <si>
    <t>高级双床房&lt;2人入住&gt;&lt;不退款&gt;</t>
  </si>
  <si>
    <t>Wong/William</t>
  </si>
  <si>
    <t xml:space="preserve">2776356	</t>
  </si>
  <si>
    <t xml:space="preserve">21714107955	</t>
  </si>
  <si>
    <t>[渥太华]渥太华万豪酒店(Ottawa Marriott Hotel)(68026802)</t>
  </si>
  <si>
    <t>特大床房&lt;2人入住&gt;&lt;不退款&gt;</t>
  </si>
  <si>
    <t>CHEN/JIANFAN</t>
  </si>
  <si>
    <t xml:space="preserve">2776583	</t>
  </si>
  <si>
    <t xml:space="preserve">21714405101	</t>
  </si>
  <si>
    <t>[曼谷]曼谷拉差达瑞士酒店 (SHA Extra Plus)(Swissotel Bangkok Ratchada (SHA Extra Plus))(54503361)</t>
  </si>
  <si>
    <t>瑞士优选房&lt;2人入住&gt;&lt;不退款&gt;</t>
  </si>
  <si>
    <t>LU/ZHENZHEN</t>
  </si>
  <si>
    <t xml:space="preserve">2776668	</t>
  </si>
  <si>
    <t xml:space="preserve">2074747	</t>
  </si>
  <si>
    <t xml:space="preserve">21714543946	</t>
  </si>
  <si>
    <t>[迪拜]迪拜阿马达大道酒店(Armada Avenue Hotel)(55328729)</t>
  </si>
  <si>
    <t>Gao/Lin</t>
  </si>
  <si>
    <t xml:space="preserve">2776716	</t>
  </si>
  <si>
    <t>退单</t>
  </si>
  <si>
    <t xml:space="preserve">21714995911	</t>
  </si>
  <si>
    <t>[埃奇韦尔]伦敦北华美达酒店(Ramada London North)(55841795)</t>
  </si>
  <si>
    <t>KANJAREH/SHAGHAYEGH,POURMOHAMMAD/BEHRANG</t>
  </si>
  <si>
    <t xml:space="preserve">2776838	</t>
  </si>
  <si>
    <t xml:space="preserve">81002EE002629	</t>
  </si>
  <si>
    <t xml:space="preserve">21716502973	</t>
  </si>
  <si>
    <t>[贝洛奥里藏特]诺博帕姆普哈酒店(Nobile Inn Pampulha)(89935206)</t>
  </si>
  <si>
    <t>高级双人床房&lt;2人入住&gt;&lt;不退款&gt;&lt;早餐&gt;</t>
  </si>
  <si>
    <t>Souza/Lucas Daniel</t>
  </si>
  <si>
    <t xml:space="preserve">2777163	</t>
  </si>
  <si>
    <t xml:space="preserve">66221759	</t>
  </si>
  <si>
    <t xml:space="preserve">21717980728	</t>
  </si>
  <si>
    <t>[奥斯陆]奥斯陆丽笙世嘉酒店(Radisson Blu Plaza Hotel, Oslo)(55354571)</t>
  </si>
  <si>
    <t>CHENG/DAN,WANG/LEI</t>
  </si>
  <si>
    <t xml:space="preserve">2777445	</t>
  </si>
  <si>
    <t xml:space="preserve">GMB50511GQNYG0	</t>
  </si>
  <si>
    <t xml:space="preserve">21718086802	</t>
  </si>
  <si>
    <t>[曼谷]曼谷阿文苏昆维特酒店(Avani Sukhumvit Bangkok)(70165254)</t>
  </si>
  <si>
    <t>阿瓦尼房&lt;2人入住&gt;&lt;不退款&gt;&lt;早餐&gt;</t>
  </si>
  <si>
    <t>TSE/CINDY</t>
  </si>
  <si>
    <t xml:space="preserve">2777470	</t>
  </si>
  <si>
    <t xml:space="preserve">426937	</t>
  </si>
  <si>
    <t xml:space="preserve">21718129689	</t>
  </si>
  <si>
    <t>[中雅加达]雅加达瓦希德哈西姆智选假日酒店(Holiday Inn Express Jakarta Wahid Hasyim, an IHG Hotel)(55639809)</t>
  </si>
  <si>
    <t>KOH/CHEE SENG</t>
  </si>
  <si>
    <t xml:space="preserve">2777478	</t>
  </si>
  <si>
    <t xml:space="preserve">21718848703	</t>
  </si>
  <si>
    <t>[Pasirsari]贝克西查巴贝卡飞舞酒店(favehotel Jababeka Cikarang)(70165332)</t>
  </si>
  <si>
    <t>致爱房&lt;2人入住&gt;&lt;不退款&gt;&lt;早餐&gt;</t>
  </si>
  <si>
    <t>HARY PUTRA/JAKFAR</t>
  </si>
  <si>
    <t xml:space="preserve">2777604	</t>
  </si>
  <si>
    <t xml:space="preserve">21718960695	</t>
  </si>
  <si>
    <t>[班贾尔马辛]班贾尔马辛艾哈迈德亚尼法维酒店(favehotel Ahmad Yani Banjarmasin)(55312461)</t>
  </si>
  <si>
    <t>致爱房&lt;2人入住&gt;&lt;不退款&gt;</t>
  </si>
  <si>
    <t>fransiska/maria</t>
  </si>
  <si>
    <t xml:space="preserve">2777617	</t>
  </si>
  <si>
    <t xml:space="preserve">21722519832	</t>
  </si>
  <si>
    <t>[曼谷]曼谷苏阁索酒店 (SHA Plus+)(The Sukosol Hotel Bangkok (SHA Plus+))(56185664)</t>
  </si>
  <si>
    <t>行政双人床房&lt;2人入住&gt;&lt;不退款&gt;</t>
  </si>
  <si>
    <t>MAR/SONE KYWIN,YAN/YE</t>
  </si>
  <si>
    <t xml:space="preserve">2777787	</t>
  </si>
  <si>
    <t xml:space="preserve">21723386051	</t>
  </si>
  <si>
    <t>[胡志明市]艾尔斯塔酒店(Airstar Hotel)(90202540)</t>
  </si>
  <si>
    <t>WANG/AIMIN</t>
  </si>
  <si>
    <t xml:space="preserve">2777886	</t>
  </si>
  <si>
    <t xml:space="preserve">21723561896	</t>
  </si>
  <si>
    <t>[圣加布里埃尔]洛杉矶圣加百利喜来登酒店(Sheraton Los Angeles San Gabriel)(55733532)</t>
  </si>
  <si>
    <t>客房, 2 张大床房&lt;2人入住&gt;&lt;不退款&gt;</t>
  </si>
  <si>
    <t>Liu/Yu</t>
  </si>
  <si>
    <t xml:space="preserve">2777921	</t>
  </si>
  <si>
    <t xml:space="preserve">95448205	</t>
  </si>
  <si>
    <t xml:space="preserve">21724127312	</t>
  </si>
  <si>
    <t>An/ZIHAO</t>
  </si>
  <si>
    <t xml:space="preserve">2778065	</t>
  </si>
  <si>
    <t xml:space="preserve">21724478901	</t>
  </si>
  <si>
    <t>[普吉岛]普吉岛 Journeyhub 奥卓雅居酒店 (SHA Extra Plus)(Oakwood Hotel Journeyhub Phuket (SHA Extra Plus))(55304141)</t>
  </si>
  <si>
    <t>豪华特大房&lt;2人入住&gt;&lt;不退款&gt;&lt;早餐&gt;</t>
  </si>
  <si>
    <t>Shalbaev/Vladimir</t>
  </si>
  <si>
    <t xml:space="preserve">2778140	</t>
  </si>
  <si>
    <t xml:space="preserve">21724652601	</t>
  </si>
  <si>
    <t>[开普敦]开普敦城市旅馆(Cape Town Lodge Hotel)(55281103)</t>
  </si>
  <si>
    <t>高级双人或双床房&lt;2人入住&gt;&lt;不退款&gt;</t>
  </si>
  <si>
    <t>OKEOWO/ADEBAYO,OKEOWO/ADEBAYO</t>
  </si>
  <si>
    <t xml:space="preserve">2778186	</t>
  </si>
  <si>
    <t xml:space="preserve">EXP-1404988879	</t>
  </si>
  <si>
    <t xml:space="preserve">21724736798	</t>
  </si>
  <si>
    <t>[新德里]加皮西达斯酒店(Jaypee Siddharth)(55733477)</t>
  </si>
  <si>
    <t>Azmath ali/Mohd</t>
  </si>
  <si>
    <t xml:space="preserve">2778205	</t>
  </si>
  <si>
    <t xml:space="preserve">6841863	</t>
  </si>
  <si>
    <t xml:space="preserve">21724943390	</t>
  </si>
  <si>
    <t>[吉隆坡]吉隆坡维瓦特尔酒店(Vivatel Kuala Lumpur)(55336979)</t>
  </si>
  <si>
    <t>高级房&lt;2人入住&gt;&lt;不退款&gt;&lt;早餐&gt;</t>
  </si>
  <si>
    <t>HALIM/HASHIMAH</t>
  </si>
  <si>
    <t xml:space="preserve">2778252	</t>
  </si>
  <si>
    <t xml:space="preserve">11754	</t>
  </si>
  <si>
    <t xml:space="preserve">21725497248	</t>
  </si>
  <si>
    <t>[哈默史密斯-富勒姆区]诺富特伦敦西区酒店(Novotel London West)(55841875)</t>
  </si>
  <si>
    <t>高级大床房(带沙发床)&lt;2人入住&gt;&lt;不退款&gt;</t>
  </si>
  <si>
    <t>Ihenacho/judy</t>
  </si>
  <si>
    <t xml:space="preserve">2778384	</t>
  </si>
  <si>
    <t xml:space="preserve">21725622960	</t>
  </si>
  <si>
    <t>[斯科特斯德]3棕榈酒店(3 Palms Hotel)(89916557)</t>
  </si>
  <si>
    <t>豪华客房2张大床&lt;2人入住&gt;&lt;不退款&gt;</t>
  </si>
  <si>
    <t>Hawthorne/Valerie</t>
  </si>
  <si>
    <t xml:space="preserve">2778405	</t>
  </si>
  <si>
    <t xml:space="preserve">6842647	</t>
  </si>
  <si>
    <t xml:space="preserve">21725828450	</t>
  </si>
  <si>
    <t>[芭堤雅]芭堤雅南海滩可可特尔酒店(Kokotel Pattaya South Beach)(55451693)</t>
  </si>
  <si>
    <t>Alkhaja/Abdulla salah</t>
  </si>
  <si>
    <t xml:space="preserve">2778438	</t>
  </si>
  <si>
    <t xml:space="preserve">RZ-1405121736	</t>
  </si>
  <si>
    <t xml:space="preserve">21725922090	</t>
  </si>
  <si>
    <t>[威斯敏斯特城]斯特兰德宫酒店(Strand Palace)(55799370)</t>
  </si>
  <si>
    <t>高级大床房&lt;2人入住&gt;&lt;不退款&gt;</t>
  </si>
  <si>
    <t>Hezmi/Sara</t>
  </si>
  <si>
    <t xml:space="preserve">2778506	</t>
  </si>
  <si>
    <t xml:space="preserve">21725974219	</t>
  </si>
  <si>
    <t>[剑桥]威力塔斯酒店(Hotel Veritas)(70393478)</t>
  </si>
  <si>
    <t>标准房, 1 张大床&lt;2人入住&gt;&lt;不退款&gt;</t>
  </si>
  <si>
    <t>Elgot/Benjamin</t>
  </si>
  <si>
    <t xml:space="preserve">2778539	</t>
  </si>
  <si>
    <t xml:space="preserve">-1405199238	</t>
  </si>
  <si>
    <t xml:space="preserve">21726059330	</t>
  </si>
  <si>
    <t>[威奇托]诺瑟罗克套房酒店(Comfort Inn &amp; Suites)(94363194)</t>
  </si>
  <si>
    <t>套房1特大床&lt;2人入住&gt;&lt;不退款&gt;&lt;早餐&gt;</t>
  </si>
  <si>
    <t>Ainesworth/Jimmy</t>
  </si>
  <si>
    <t xml:space="preserve">2778558	</t>
  </si>
  <si>
    <t xml:space="preserve">21726222019	</t>
  </si>
  <si>
    <t>[大西洋城]大西洋城硬石酒店及娱乐场(Hard Rock Hotel &amp; Casino Atlantic City)(70395050)</t>
  </si>
  <si>
    <t>南塔经典房（2张大床）&lt;2人入住&gt;&lt;不退款&gt;</t>
  </si>
  <si>
    <t>Damore /James L</t>
  </si>
  <si>
    <t xml:space="preserve">2778581	</t>
  </si>
  <si>
    <t xml:space="preserve">L7V4XH8R95--QJMWG--SJL	</t>
  </si>
  <si>
    <t xml:space="preserve">21726480775	</t>
  </si>
  <si>
    <t>[null](91808099)</t>
  </si>
  <si>
    <t xml:space="preserve">21727291563	</t>
  </si>
  <si>
    <t>[望加锡]马卡萨哈珀佩伦迪斯酒店(Harper Perintis Makassar by ASTON)(55598978)</t>
  </si>
  <si>
    <t>高级特大床房&lt;2人入住&gt;&lt;不退款&gt;&lt;早餐&gt;</t>
  </si>
  <si>
    <t>KUNFANG/LI</t>
  </si>
  <si>
    <t xml:space="preserve">2778836	</t>
  </si>
  <si>
    <t xml:space="preserve">21727299054	</t>
  </si>
  <si>
    <t>[大阪]心斋桥柯德酒店(Hotel Code Shinsaibashi)(55478278)</t>
  </si>
  <si>
    <t>好莱坞双床房&lt;2人入住&gt;&lt;不退款&gt;</t>
  </si>
  <si>
    <t>SUN/JINGKAI,SHAN/SHAN</t>
  </si>
  <si>
    <t xml:space="preserve">2778841	</t>
  </si>
  <si>
    <t xml:space="preserve">21728395111	</t>
  </si>
  <si>
    <t>[北干巴鲁]北干巴鲁福克斯哈里斯酒店(FOX Hotel Pekanbaru)(55329380)</t>
  </si>
  <si>
    <t>FERNANDO/ANDREAS</t>
  </si>
  <si>
    <t xml:space="preserve">2779103	</t>
  </si>
  <si>
    <t xml:space="preserve">112329	</t>
  </si>
  <si>
    <t xml:space="preserve">21728727968	</t>
  </si>
  <si>
    <t>[唐格朗]维加蛇象牙酒店(Vega Hotel Gading Serpong)(55944575)</t>
  </si>
  <si>
    <t>YANG/HUAN</t>
  </si>
  <si>
    <t xml:space="preserve">2779165	</t>
  </si>
  <si>
    <t xml:space="preserve">21729330507	</t>
  </si>
  <si>
    <t>[南雅加达]雅加达克巴约蓝尼奥酒店(Hotel Neo+ Kebayoran Jakarta)(55478158)</t>
  </si>
  <si>
    <t>DWI/UTAMINOVIANTI DWI</t>
  </si>
  <si>
    <t xml:space="preserve">2779339	</t>
  </si>
  <si>
    <t xml:space="preserve">21729989833	</t>
  </si>
  <si>
    <t>[班空湾]@T精品酒店(@T Boutique Hotel)(94359049)</t>
  </si>
  <si>
    <t>豪华双人床房&lt;2人入住&gt;&lt;不退款&gt;&lt;早餐&gt;</t>
  </si>
  <si>
    <t>IEMPRADIT/NARUPORN</t>
  </si>
  <si>
    <t xml:space="preserve">2779504	</t>
  </si>
  <si>
    <t xml:space="preserve">-1405362777	</t>
  </si>
  <si>
    <t xml:space="preserve">21730198604	</t>
  </si>
  <si>
    <t>[曼谷]兰花度假酒店(Orchid Resort)(55585974)</t>
  </si>
  <si>
    <t>BUTSAP/WASAN</t>
  </si>
  <si>
    <t xml:space="preserve">2779551	</t>
  </si>
  <si>
    <t xml:space="preserve">1069002240	</t>
  </si>
  <si>
    <t xml:space="preserve">21730583228	</t>
  </si>
  <si>
    <t>[里约热内卢]皇家利澳酒店(Royalty Rio Hotel)(55320744)</t>
  </si>
  <si>
    <t>标准房&lt;2人入住&gt;&lt;不退款&gt;&lt;早餐&gt;</t>
  </si>
  <si>
    <t>DE FREITAS VIEIRA/KAIO</t>
  </si>
  <si>
    <t xml:space="preserve">2779627	</t>
  </si>
  <si>
    <t xml:space="preserve">66253149	</t>
  </si>
  <si>
    <t xml:space="preserve">21730732711	</t>
  </si>
  <si>
    <t>[哈默史密斯-富勒姆区]伦敦K西酒店&amp;Spa(K West Hotel &amp; Spa)(56196404)</t>
  </si>
  <si>
    <t>hairan/musawer</t>
  </si>
  <si>
    <t xml:space="preserve">2779664	</t>
  </si>
  <si>
    <t xml:space="preserve">119755153	</t>
  </si>
  <si>
    <t xml:space="preserve">21149581297	</t>
  </si>
  <si>
    <t>调整</t>
  </si>
  <si>
    <t>[曼谷]诺富特暹罗广场酒店 (SHA Plus+)(Novotel Bangkok on Siam Square (SHA Plus+))(55320613)</t>
  </si>
  <si>
    <t>KOH/KAH HWEE,CHOU/CHIA HUEI</t>
  </si>
  <si>
    <t xml:space="preserve">858660	</t>
  </si>
  <si>
    <t>，</t>
  </si>
  <si>
    <t>本期收回523元</t>
  </si>
  <si>
    <t xml:space="preserve"> 126339 HKD</t>
  </si>
  <si>
    <t>A221110102112481</t>
  </si>
  <si>
    <t>A221110105318481</t>
  </si>
  <si>
    <t>总计：126339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</si>
  <si>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</si>
  <si>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</si>
  <si>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</si>
  <si>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</si>
  <si>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</si>
  <si>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</si>
  <si>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</si>
  <si>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</si>
  <si>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</si>
  <si>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</si>
  <si>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</si>
  <si>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</si>
  <si>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</si>
  <si>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</si>
  <si>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</si>
  <si>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</si>
  <si>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</si>
  <si>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</si>
  <si>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</si>
  <si>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2022-11-06</t>
  </si>
  <si>
    <t>2779664</t>
  </si>
  <si>
    <t>K西水疗酒店</t>
  </si>
  <si>
    <t>hairan musawer</t>
  </si>
  <si>
    <t>2022-11-07</t>
  </si>
  <si>
    <t>退房日周结</t>
  </si>
  <si>
    <t>971.84</t>
  </si>
  <si>
    <t>1059.00</t>
  </si>
  <si>
    <t>0</t>
  </si>
  <si>
    <t>0.00</t>
  </si>
  <si>
    <t>携程汇智国际直连</t>
  </si>
  <si>
    <t>925</t>
  </si>
  <si>
    <t>2022-11-06 21:49:41</t>
  </si>
  <si>
    <t>否</t>
  </si>
  <si>
    <t>汇智国际旅游发展有限公司</t>
  </si>
  <si>
    <t>直连</t>
  </si>
  <si>
    <t>英国</t>
  </si>
  <si>
    <t>2779627</t>
  </si>
  <si>
    <t>皇家利澳酒店</t>
  </si>
  <si>
    <t>DE FREITAS VIEIRA KAIO</t>
  </si>
  <si>
    <t>225.75</t>
  </si>
  <si>
    <t>246.00</t>
  </si>
  <si>
    <t>2022-11-06 21:29:11</t>
  </si>
  <si>
    <t>巴西</t>
  </si>
  <si>
    <t>2779551</t>
  </si>
  <si>
    <t>兰花度假酒店</t>
  </si>
  <si>
    <t>BUTSAP WASAN</t>
  </si>
  <si>
    <t>102.78</t>
  </si>
  <si>
    <t>112.00</t>
  </si>
  <si>
    <t>2022-11-06 20:36:49</t>
  </si>
  <si>
    <t>泰国</t>
  </si>
  <si>
    <t>2779504</t>
  </si>
  <si>
    <t>@T 精品酒店</t>
  </si>
  <si>
    <t>IEMPRADIT NARUPORN</t>
  </si>
  <si>
    <t>245.03</t>
  </si>
  <si>
    <t>267.00</t>
  </si>
  <si>
    <t>2022-11-06 20:16:12</t>
  </si>
  <si>
    <t>2779339</t>
  </si>
  <si>
    <t>雅加达克巴约蓝尼奥酒店</t>
  </si>
  <si>
    <t>DWI UTAMINOVIANTI DWI</t>
  </si>
  <si>
    <t>189.96</t>
  </si>
  <si>
    <t>207.00</t>
  </si>
  <si>
    <t>2022-11-06 18:06:57</t>
  </si>
  <si>
    <t>印度尼西亚</t>
  </si>
  <si>
    <t>2779103</t>
  </si>
  <si>
    <t>北干巴鲁福克斯哈里斯酒店</t>
  </si>
  <si>
    <t>FERNANDO ANDREAS</t>
  </si>
  <si>
    <t>190.88</t>
  </si>
  <si>
    <t>208.00</t>
  </si>
  <si>
    <t>2022-11-06 15:21:12</t>
  </si>
  <si>
    <t>2778841</t>
  </si>
  <si>
    <t>大阪心斋桥科德酒店</t>
  </si>
  <si>
    <t>SUN JINGKAI,SHAN SHAN</t>
  </si>
  <si>
    <t>296.42</t>
  </si>
  <si>
    <t>323.00</t>
  </si>
  <si>
    <t>2022-11-06 12:35:13</t>
  </si>
  <si>
    <t>日本</t>
  </si>
  <si>
    <t>2778624</t>
  </si>
  <si>
    <t>空闲住宅酒店</t>
  </si>
  <si>
    <t>DAMTHUNTOOD WARANYA</t>
  </si>
  <si>
    <t>196.39</t>
  </si>
  <si>
    <t>214.00</t>
  </si>
  <si>
    <t>2022-11-06 09:49:17</t>
  </si>
  <si>
    <t>2778581</t>
  </si>
  <si>
    <t>大西洋城硬石酒店及娱乐场</t>
  </si>
  <si>
    <t>Damore James L</t>
  </si>
  <si>
    <t>538.69</t>
  </si>
  <si>
    <t>587.00</t>
  </si>
  <si>
    <t>2022-11-06 09:00:42</t>
  </si>
  <si>
    <t>美国</t>
  </si>
  <si>
    <t>2778558</t>
  </si>
  <si>
    <t>凯富套房酒店</t>
  </si>
  <si>
    <t>Ainesworth Jimmy</t>
  </si>
  <si>
    <t>707.55</t>
  </si>
  <si>
    <t>771.00</t>
  </si>
  <si>
    <t>2022-11-06 08:25:56</t>
  </si>
  <si>
    <t>2778539</t>
  </si>
  <si>
    <t>威力塔斯酒店</t>
  </si>
  <si>
    <t>Elgot Benjamin</t>
  </si>
  <si>
    <t>1981.31</t>
  </si>
  <si>
    <t>2159.00</t>
  </si>
  <si>
    <t>2022-11-06 07:56:10</t>
  </si>
  <si>
    <t>2778506</t>
  </si>
  <si>
    <t>斯特兰德宫酒店</t>
  </si>
  <si>
    <t>Hezmi Sara</t>
  </si>
  <si>
    <t>1352.69</t>
  </si>
  <si>
    <t>1474.00</t>
  </si>
  <si>
    <t>2022-11-06 06:44:23</t>
  </si>
  <si>
    <t>2778438</t>
  </si>
  <si>
    <t>芭堤雅南海滩可可特尔酒店</t>
  </si>
  <si>
    <t>Alkhaja Abdulla salah</t>
  </si>
  <si>
    <t>111.04</t>
  </si>
  <si>
    <t>121.00</t>
  </si>
  <si>
    <t>2022-11-06 04:23:39</t>
  </si>
  <si>
    <t>2778405</t>
  </si>
  <si>
    <t>3棕榈酒店</t>
  </si>
  <si>
    <t>Hawthorne Valerie</t>
  </si>
  <si>
    <t>654.32</t>
  </si>
  <si>
    <t>713.00</t>
  </si>
  <si>
    <t>2022-11-06 02:55:48</t>
  </si>
  <si>
    <t>2778836</t>
  </si>
  <si>
    <t>马卡萨哈珀佩伦迪斯酒店</t>
  </si>
  <si>
    <t>KUNFANG LI</t>
  </si>
  <si>
    <t>264.30</t>
  </si>
  <si>
    <t>288.00</t>
  </si>
  <si>
    <t>2022-11-06 12:21:41</t>
  </si>
  <si>
    <t>2022-11-05</t>
  </si>
  <si>
    <t>2778186</t>
  </si>
  <si>
    <t>开普敦城市旅馆</t>
  </si>
  <si>
    <t>OKEOWO ADEBAYO,OKEOWO ADEBAYO</t>
  </si>
  <si>
    <t>682.77</t>
  </si>
  <si>
    <t>744.00</t>
  </si>
  <si>
    <t>2022-11-05 22:28:38</t>
  </si>
  <si>
    <t>南非</t>
  </si>
  <si>
    <t>2778140</t>
  </si>
  <si>
    <t>普吉岛 Journeyhub 奥卓雅居酒店 (SHA Extra Plus)</t>
  </si>
  <si>
    <t>Shalbaev Vladimir</t>
  </si>
  <si>
    <t>398.28</t>
  </si>
  <si>
    <t>434.00</t>
  </si>
  <si>
    <t>2022-11-05 21:50:34</t>
  </si>
  <si>
    <t>2778065</t>
  </si>
  <si>
    <t>良木园酒店</t>
  </si>
  <si>
    <t>An ZIHAO</t>
  </si>
  <si>
    <t>1541.74</t>
  </si>
  <si>
    <t>1680.00</t>
  </si>
  <si>
    <t>-1680</t>
  </si>
  <si>
    <t>-1541</t>
  </si>
  <si>
    <t>2022-11-05 21:08:41</t>
  </si>
  <si>
    <t>新加坡</t>
  </si>
  <si>
    <t>2778205</t>
  </si>
  <si>
    <t>加皮西达斯酒店</t>
  </si>
  <si>
    <t>Azmath ali Mohd</t>
  </si>
  <si>
    <t>512.08</t>
  </si>
  <si>
    <t>558.00</t>
  </si>
  <si>
    <t>2022-11-05 22:34:36</t>
  </si>
  <si>
    <t>印度</t>
  </si>
  <si>
    <t>2777886</t>
  </si>
  <si>
    <t>艾尔斯塔酒店</t>
  </si>
  <si>
    <t>WANG AIMIN</t>
  </si>
  <si>
    <t>447.84</t>
  </si>
  <si>
    <t>488.00</t>
  </si>
  <si>
    <t>2022-11-05 19:35:27</t>
  </si>
  <si>
    <t>越南</t>
  </si>
  <si>
    <t>2777787</t>
  </si>
  <si>
    <t>曼谷苏阁索酒店</t>
  </si>
  <si>
    <t>MAR SONE KYWIN,YAN YE</t>
  </si>
  <si>
    <t>1156.30</t>
  </si>
  <si>
    <t>1260.00</t>
  </si>
  <si>
    <t>2022-11-05 17:49:13</t>
  </si>
  <si>
    <t>2778252</t>
  </si>
  <si>
    <t>吉隆坡辉煌酒店</t>
  </si>
  <si>
    <t>HALIM HASHIMAH</t>
  </si>
  <si>
    <t>263.38</t>
  </si>
  <si>
    <t>287.00</t>
  </si>
  <si>
    <t>2022-11-05 23:13:13</t>
  </si>
  <si>
    <t>马来西亚</t>
  </si>
  <si>
    <t>2778384</t>
  </si>
  <si>
    <t>诺富特伦敦西区酒店</t>
  </si>
  <si>
    <t>Ihenacho judy</t>
  </si>
  <si>
    <t>863.56</t>
  </si>
  <si>
    <t>941.00</t>
  </si>
  <si>
    <t>2022-11-06 02:09:20</t>
  </si>
  <si>
    <t>2777478</t>
  </si>
  <si>
    <t>雅加达瓦希德哈西姆智选假日酒店</t>
  </si>
  <si>
    <t>KOH CHEE SENG</t>
  </si>
  <si>
    <t>285.40</t>
  </si>
  <si>
    <t>311.00</t>
  </si>
  <si>
    <t>2022-11-05 13:32:25</t>
  </si>
  <si>
    <t>2777470</t>
  </si>
  <si>
    <t>曼谷阿文苏昆维特酒店</t>
  </si>
  <si>
    <t>TSE CINDY</t>
  </si>
  <si>
    <t>505.65</t>
  </si>
  <si>
    <t>551.00</t>
  </si>
  <si>
    <t>2022-11-05 16:25:51</t>
  </si>
  <si>
    <t>直采</t>
  </si>
  <si>
    <t>2777445</t>
  </si>
  <si>
    <t>奥斯陆丽笙世嘉酒店</t>
  </si>
  <si>
    <t>CHENG DAN,WANG LEI</t>
  </si>
  <si>
    <t>1237.98</t>
  </si>
  <si>
    <t>1349.00</t>
  </si>
  <si>
    <t>2022-11-05 13:11:38</t>
  </si>
  <si>
    <t>挪威</t>
  </si>
  <si>
    <t>2777163</t>
  </si>
  <si>
    <t>诺博帕姆普哈酒店</t>
  </si>
  <si>
    <t>Souza Lucas Daniel</t>
  </si>
  <si>
    <t>239.52</t>
  </si>
  <si>
    <t>261.00</t>
  </si>
  <si>
    <t>2022-11-05 09:30:31</t>
  </si>
  <si>
    <t>2777617</t>
  </si>
  <si>
    <t>班贾尔马辛艾哈迈德亚尼法维酒店</t>
  </si>
  <si>
    <t>fransiska maria</t>
  </si>
  <si>
    <t>321.20</t>
  </si>
  <si>
    <t>350.00</t>
  </si>
  <si>
    <t>2022-11-05 15:24:08</t>
  </si>
  <si>
    <t>2022-11-04</t>
  </si>
  <si>
    <t>2776716</t>
  </si>
  <si>
    <t>迪拜阿马达大道酒店</t>
  </si>
  <si>
    <t>Gao Lin</t>
  </si>
  <si>
    <t>2228.65</t>
  </si>
  <si>
    <t>2391.00</t>
  </si>
  <si>
    <t>2022-11-04 22:24:18</t>
  </si>
  <si>
    <t>阿拉伯联合酋长国</t>
  </si>
  <si>
    <t>2776668</t>
  </si>
  <si>
    <t>曼谷拉差达瑞士酒店 (SHA Extra Plus)</t>
  </si>
  <si>
    <t>LU ZHENZHEN</t>
  </si>
  <si>
    <t>1131.57</t>
  </si>
  <si>
    <t>1214.00</t>
  </si>
  <si>
    <t>2022-11-04 22:54:30</t>
  </si>
  <si>
    <t>2777604</t>
  </si>
  <si>
    <t>贝克西查巴贝卡飞舞酒店</t>
  </si>
  <si>
    <t>HARY PUTRA JAKFAR</t>
  </si>
  <si>
    <t>242.27</t>
  </si>
  <si>
    <t>264.00</t>
  </si>
  <si>
    <t>2022-11-05 15:12:47</t>
  </si>
  <si>
    <t>2776356</t>
  </si>
  <si>
    <t>嘉新酒店</t>
  </si>
  <si>
    <t>Wong William</t>
  </si>
  <si>
    <t>713.06</t>
  </si>
  <si>
    <t>765.00</t>
  </si>
  <si>
    <t>2022-11-04 20:14:32</t>
  </si>
  <si>
    <t>2775999</t>
  </si>
  <si>
    <t>斯德哥尔摩-阿兰达机场机场航厦丽笙蓝标酒店</t>
  </si>
  <si>
    <t>Agriwill Casbar</t>
  </si>
  <si>
    <t>918.12</t>
  </si>
  <si>
    <t>985.00</t>
  </si>
  <si>
    <t>2022-11-04 17:38:00</t>
  </si>
  <si>
    <t>瑞典</t>
  </si>
  <si>
    <t>2775143</t>
  </si>
  <si>
    <t>曼谷香格里拉大酒店</t>
  </si>
  <si>
    <t>Hua Lei</t>
  </si>
  <si>
    <t>2168.06</t>
  </si>
  <si>
    <t>2326.00</t>
  </si>
  <si>
    <t>2022-11-04 10:06:48</t>
  </si>
  <si>
    <t>2774752</t>
  </si>
  <si>
    <t>路易丝湖费尔蒙酒店</t>
  </si>
  <si>
    <t>Kapasi Karan</t>
  </si>
  <si>
    <t>2633.96</t>
  </si>
  <si>
    <t>2831.00</t>
  </si>
  <si>
    <t>2022-11-04 01:15:27</t>
  </si>
  <si>
    <t>加拿大</t>
  </si>
  <si>
    <t>2777921</t>
  </si>
  <si>
    <t>洛杉矶圣加百利喜来登酒店</t>
  </si>
  <si>
    <t>Liu Yu</t>
  </si>
  <si>
    <t>3339.51</t>
  </si>
  <si>
    <t>3639.00</t>
  </si>
  <si>
    <t>2022-11-05 20:07:23</t>
  </si>
  <si>
    <t>2022-11-03</t>
  </si>
  <si>
    <t>2772904</t>
  </si>
  <si>
    <t>温德姆花园唐人街酒店</t>
  </si>
  <si>
    <t>Yang Zhiqing</t>
  </si>
  <si>
    <t>8820.19</t>
  </si>
  <si>
    <t>9480.00</t>
  </si>
  <si>
    <t>2022-11-03 02:30:47</t>
  </si>
  <si>
    <t>2772859</t>
  </si>
  <si>
    <t>曼谷班达拉套房酒店</t>
  </si>
  <si>
    <t>CHEN MO</t>
  </si>
  <si>
    <t>434.73</t>
  </si>
  <si>
    <t>468.00</t>
  </si>
  <si>
    <t>2022-11-03 08:08:48</t>
  </si>
  <si>
    <t>2022-11-02</t>
  </si>
  <si>
    <t>2772469</t>
  </si>
  <si>
    <t>新加坡大臣乌节酒店</t>
  </si>
  <si>
    <t>KHON KHON ZAI</t>
  </si>
  <si>
    <t>738.48</t>
  </si>
  <si>
    <t>795.00</t>
  </si>
  <si>
    <t>2022-11-02 21:05:51</t>
  </si>
  <si>
    <t>2772013</t>
  </si>
  <si>
    <t>芭堤雅拜伦海滩酒店</t>
  </si>
  <si>
    <t>WONG TAT YIN</t>
  </si>
  <si>
    <t>780.28</t>
  </si>
  <si>
    <t>840.00</t>
  </si>
  <si>
    <t>2022-11-02 16:47:53</t>
  </si>
  <si>
    <t>2771746</t>
  </si>
  <si>
    <t>LOU Haixia</t>
  </si>
  <si>
    <t>1540.12</t>
  </si>
  <si>
    <t>1658.00</t>
  </si>
  <si>
    <t>2022-11-02 14:24:09</t>
  </si>
  <si>
    <t>2776583</t>
  </si>
  <si>
    <t>渥太华万豪酒店</t>
  </si>
  <si>
    <t>CHEN JIANFAN</t>
  </si>
  <si>
    <t>3106.69</t>
  </si>
  <si>
    <t>3333.00</t>
  </si>
  <si>
    <t>-3333</t>
  </si>
  <si>
    <t>-3106</t>
  </si>
  <si>
    <t>2022-11-04 21:27:46</t>
  </si>
  <si>
    <t>2022-11-01</t>
  </si>
  <si>
    <t>2770491</t>
  </si>
  <si>
    <t>阿瓦尼中央酒店 釜山</t>
  </si>
  <si>
    <t>Bae Kyungae</t>
  </si>
  <si>
    <t>476.30</t>
  </si>
  <si>
    <t>511.00</t>
  </si>
  <si>
    <t>2022-11-02 11:28:00</t>
  </si>
  <si>
    <t>韩国</t>
  </si>
  <si>
    <t>2773819</t>
  </si>
  <si>
    <t>雅加达尼欧玛纳戈广场酒店</t>
  </si>
  <si>
    <t>HUANG SHIDE</t>
  </si>
  <si>
    <t>443.80</t>
  </si>
  <si>
    <t>477.00</t>
  </si>
  <si>
    <t>2022-11-03 15:32:26</t>
  </si>
  <si>
    <t>2770234</t>
  </si>
  <si>
    <t>新加坡京华酒店</t>
  </si>
  <si>
    <t>PINTO IAN JAMES</t>
  </si>
  <si>
    <t>803.47</t>
  </si>
  <si>
    <t>862.00</t>
  </si>
  <si>
    <t>2022-11-01 17:58:26</t>
  </si>
  <si>
    <t>2769149</t>
  </si>
  <si>
    <t>圣莫妮卡海滨酒店</t>
  </si>
  <si>
    <t>VELDMAM ANITA</t>
  </si>
  <si>
    <t>14758.87</t>
  </si>
  <si>
    <t>15834.00</t>
  </si>
  <si>
    <t>2022-11-01 02:33:49</t>
  </si>
  <si>
    <t>2776838</t>
  </si>
  <si>
    <t>伦敦北华美达酒店</t>
  </si>
  <si>
    <t>KANJAREH SHAGHAYEGH,POURMOHAMMAD BEHRANG</t>
  </si>
  <si>
    <t>320.64</t>
  </si>
  <si>
    <t>344.00</t>
  </si>
  <si>
    <t>2022-11-04 23:41:20</t>
  </si>
  <si>
    <t>2022-10-31</t>
  </si>
  <si>
    <t>2767501</t>
  </si>
  <si>
    <t>竹子俱乐部精品温泉度假酒店</t>
  </si>
  <si>
    <t>Duklan Khwahish,Duklan Khwahish</t>
  </si>
  <si>
    <t>540.73</t>
  </si>
  <si>
    <t>584.00</t>
  </si>
  <si>
    <t>2022-10-31 02:12:01</t>
  </si>
  <si>
    <t>2022-10-29</t>
  </si>
  <si>
    <t>2765663</t>
  </si>
  <si>
    <t>曼谷华美达广场湄南河畔酒店</t>
  </si>
  <si>
    <t>PANDA SIDDHANT,PANDA SIDDHANT</t>
  </si>
  <si>
    <t>1098.12</t>
  </si>
  <si>
    <t>1186.00</t>
  </si>
  <si>
    <t>2022-10-29 19:07:19</t>
  </si>
  <si>
    <t>2022-10-28</t>
  </si>
  <si>
    <t>2764216</t>
  </si>
  <si>
    <t>罗氏公园酒店</t>
  </si>
  <si>
    <t>NO HYESONG</t>
  </si>
  <si>
    <t>1213.35</t>
  </si>
  <si>
    <t>1315.00</t>
  </si>
  <si>
    <t>2022-10-28 22:07:21</t>
  </si>
  <si>
    <t>2762992</t>
  </si>
  <si>
    <t>马尼拉梦之城凯悦酒店</t>
  </si>
  <si>
    <t>CABALAG MARIA VIRGINIA,BUNGAY JULBERT</t>
  </si>
  <si>
    <t>1524.30</t>
  </si>
  <si>
    <t>1652.00</t>
  </si>
  <si>
    <t>2022-10-28 17:50:13</t>
  </si>
  <si>
    <t>菲律宾</t>
  </si>
  <si>
    <t>2770402</t>
  </si>
  <si>
    <t>迪拜费尔蒙特酒店</t>
  </si>
  <si>
    <t>SUN JIANQIANG</t>
  </si>
  <si>
    <t>6722.31</t>
  </si>
  <si>
    <t>7212.00</t>
  </si>
  <si>
    <t>2022-11-01 19:49:07</t>
  </si>
  <si>
    <t>2022-10-26</t>
  </si>
  <si>
    <t>2760453</t>
  </si>
  <si>
    <t>迪拜卡尔顿宫酒店</t>
  </si>
  <si>
    <t>Jain Rishabh,Jain Rishabh</t>
  </si>
  <si>
    <t>1040.99</t>
  </si>
  <si>
    <t>1122.00</t>
  </si>
  <si>
    <t>2022-10-26 15:10:58</t>
  </si>
  <si>
    <t>2759815</t>
  </si>
  <si>
    <t>日本桥人形町维亚酒店 JR西日本集团</t>
  </si>
  <si>
    <t>CHAN HING NGAI</t>
  </si>
  <si>
    <t>1697.87</t>
  </si>
  <si>
    <t>1830.00</t>
  </si>
  <si>
    <t>2022-10-26 03:33:24</t>
  </si>
  <si>
    <t>2022-10-25</t>
  </si>
  <si>
    <t>2758484</t>
  </si>
  <si>
    <t>多伦多切尔西酒店</t>
  </si>
  <si>
    <t>Chen Yuxin,Li Qinxuan</t>
  </si>
  <si>
    <t>6049.98</t>
  </si>
  <si>
    <t>6525.00</t>
  </si>
  <si>
    <t>2022-10-25 12:09:23</t>
  </si>
  <si>
    <t>2767797</t>
  </si>
  <si>
    <t>大东方汽车旅馆</t>
  </si>
  <si>
    <t>RUNTURAMBI BRYAN</t>
  </si>
  <si>
    <t>3777.67</t>
  </si>
  <si>
    <t>4080.00</t>
  </si>
  <si>
    <t>2022-10-31 10:41:18</t>
  </si>
  <si>
    <t>澳大利亚</t>
  </si>
  <si>
    <t>2022-10-22</t>
  </si>
  <si>
    <t>2753650</t>
  </si>
  <si>
    <t>吉隆坡皇家酒店</t>
  </si>
  <si>
    <t>MA JING</t>
  </si>
  <si>
    <t>229.80</t>
  </si>
  <si>
    <t>249.00</t>
  </si>
  <si>
    <t>2022-10-22 10:35:00</t>
  </si>
  <si>
    <t>2022-10-20</t>
  </si>
  <si>
    <t>2750691</t>
  </si>
  <si>
    <t>长滩岛天堂度假村</t>
  </si>
  <si>
    <t>zeng guifang</t>
  </si>
  <si>
    <t>491.80</t>
  </si>
  <si>
    <t>533.00</t>
  </si>
  <si>
    <t>2022-10-20 19:55:23</t>
  </si>
  <si>
    <t>2022-10-15</t>
  </si>
  <si>
    <t>2741396</t>
  </si>
  <si>
    <t>芭堤雅阿瓦尼度假酒店</t>
  </si>
  <si>
    <t>YIP KA FAI,CHEUNG YEE LIN SIRLY</t>
  </si>
  <si>
    <t>2490.16</t>
  </si>
  <si>
    <t>2712.00</t>
  </si>
  <si>
    <t>2022-10-15 18:41:04</t>
  </si>
  <si>
    <t>2022-10-14</t>
  </si>
  <si>
    <t>2739751</t>
  </si>
  <si>
    <t>奥尔良娱乐场酒店</t>
  </si>
  <si>
    <t>Vasquez Lhalini L.</t>
  </si>
  <si>
    <t>1723.89</t>
  </si>
  <si>
    <t>1883.00</t>
  </si>
  <si>
    <t>2022-10-14 17:03:30</t>
  </si>
  <si>
    <t>2738858</t>
  </si>
  <si>
    <t>天空花园酒店明洞中心店</t>
  </si>
  <si>
    <t>LI KA YEE,SHING YU KIU</t>
  </si>
  <si>
    <t>2240.05</t>
  </si>
  <si>
    <t>2446.00</t>
  </si>
  <si>
    <t>551.99</t>
  </si>
  <si>
    <t>-1894</t>
  </si>
  <si>
    <t>-1734</t>
  </si>
  <si>
    <t>2022-10-14 00:36:08</t>
  </si>
  <si>
    <t>2770631</t>
  </si>
  <si>
    <t>国际机场 KLIA-KLIA2途恩酒店</t>
  </si>
  <si>
    <t>CHOW MAN YEE MON,CHOW SUK YEE</t>
  </si>
  <si>
    <t>354.20</t>
  </si>
  <si>
    <t>380.00</t>
  </si>
  <si>
    <t>2022-11-01 22:11:54</t>
  </si>
  <si>
    <t>2022-10-10</t>
  </si>
  <si>
    <t>2733941</t>
  </si>
  <si>
    <t>大教堂布拉格公寓酒店</t>
  </si>
  <si>
    <t>Ihnatavs Anastasiya</t>
  </si>
  <si>
    <t>926.36</t>
  </si>
  <si>
    <t>1020.00</t>
  </si>
  <si>
    <t>2022-10-10 22:45:52</t>
  </si>
  <si>
    <t>捷克</t>
  </si>
  <si>
    <t>2022-10-09</t>
  </si>
  <si>
    <t>2732241</t>
  </si>
  <si>
    <t>KIM HYEON JUNG</t>
  </si>
  <si>
    <t>2022-10-23</t>
  </si>
  <si>
    <t>18161.08</t>
  </si>
  <si>
    <t>20010.00</t>
  </si>
  <si>
    <t>2022-10-12 09:00:52</t>
  </si>
  <si>
    <t>2022-10-01</t>
  </si>
  <si>
    <t>2719842</t>
  </si>
  <si>
    <t>普吉阿卡迪亚奈松海滩铂尔曼度假酒店 (SHA Extra Plus)</t>
  </si>
  <si>
    <t>Hu Xinyue,Luo Wen</t>
  </si>
  <si>
    <t>976.96</t>
  </si>
  <si>
    <t>1075.00</t>
  </si>
  <si>
    <t>2022-10-01 20:37:22</t>
  </si>
  <si>
    <t>2757934</t>
  </si>
  <si>
    <t>朗东堡10号巴黎北站宜必思酒店</t>
  </si>
  <si>
    <t>Rodgers simon</t>
  </si>
  <si>
    <t>1885.69</t>
  </si>
  <si>
    <t>2043.00</t>
  </si>
  <si>
    <t>2022-10-25 00:11:24</t>
  </si>
  <si>
    <t>法国</t>
  </si>
  <si>
    <t>2022-08-27</t>
  </si>
  <si>
    <t>2669240</t>
  </si>
  <si>
    <t>新地點飯店</t>
  </si>
  <si>
    <t>Singh Raj</t>
  </si>
  <si>
    <t>620.46</t>
  </si>
  <si>
    <t>707.00</t>
  </si>
  <si>
    <t>2022-08-27 04:23:52</t>
  </si>
  <si>
    <t>2022-09-17</t>
  </si>
  <si>
    <t>2695261</t>
  </si>
  <si>
    <t>费拉宫殿酒店</t>
  </si>
  <si>
    <t>Da Cunha Marcos Vinicius</t>
  </si>
  <si>
    <t>3990.37</t>
  </si>
  <si>
    <t>4472.00</t>
  </si>
  <si>
    <t>2022-09-17 02:26:24</t>
  </si>
  <si>
    <t>2022-10-13</t>
  </si>
  <si>
    <t>2737344</t>
  </si>
  <si>
    <t>阿布扎比雅乐轩酒店</t>
  </si>
  <si>
    <t>Marquina Vergara Carlos Francesco</t>
  </si>
  <si>
    <t>446.91</t>
  </si>
  <si>
    <t>2022-10-13 07:19:38</t>
  </si>
  <si>
    <t>2762812</t>
  </si>
  <si>
    <t xml:space="preserve">东伦敦ICC普瑞米尔酒店  </t>
  </si>
  <si>
    <t>Pillai Vishnu</t>
  </si>
  <si>
    <t>517.63</t>
  </si>
  <si>
    <t>561.00</t>
  </si>
  <si>
    <t>2022-10-28 08:06:57</t>
  </si>
  <si>
    <t>2022-09-23</t>
  </si>
  <si>
    <t>2705580</t>
  </si>
  <si>
    <t>布特尔酒店</t>
  </si>
  <si>
    <t>Whewell Wayne</t>
  </si>
  <si>
    <t>1497.84</t>
  </si>
  <si>
    <t>2022-09-23 18:25:57</t>
  </si>
  <si>
    <t>荷兰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</si>
</sst>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44871</v>
      </c>
      <c r="G2" s="6">
        <v>44872</v>
      </c>
      <c r="H2" s="4">
        <v>1</v>
      </c>
      <c r="I2" s="4">
        <v>1</v>
      </c>
      <c r="J2" s="4">
        <v>1</v>
      </c>
      <c r="K2" s="4" t="s">
        <v>30</v>
      </c>
      <c r="L2" s="4">
        <v>707</v>
      </c>
      <c r="M2" s="4">
        <v>707</v>
      </c>
      <c r="N2" s="4" t="s">
        <v>31</v>
      </c>
      <c r="O2" s="4" t="s">
        <v>32</v>
      </c>
      <c r="P2" s="4" t="s">
        <v>33</v>
      </c>
      <c r="Q2" s="4">
        <v>0</v>
      </c>
      <c r="R2" s="7">
        <v>44800</v>
      </c>
      <c r="S2" s="6">
        <v>44875</v>
      </c>
      <c r="T2" s="4" t="s">
        <v>34</v>
      </c>
      <c r="U2" s="4">
        <v>707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44868</v>
      </c>
      <c r="G3" s="6">
        <v>44872</v>
      </c>
      <c r="H3" s="4">
        <v>1</v>
      </c>
      <c r="I3" s="4">
        <v>4</v>
      </c>
      <c r="J3" s="4">
        <v>4</v>
      </c>
      <c r="K3" s="4" t="s">
        <v>30</v>
      </c>
      <c r="L3" s="4">
        <v>4472</v>
      </c>
      <c r="M3" s="4">
        <v>4472</v>
      </c>
      <c r="N3" s="4" t="s">
        <v>40</v>
      </c>
      <c r="O3" s="4" t="s">
        <v>32</v>
      </c>
      <c r="P3" s="4" t="s">
        <v>33</v>
      </c>
      <c r="Q3" s="4">
        <v>0</v>
      </c>
      <c r="R3" s="7">
        <v>44821</v>
      </c>
      <c r="S3" s="6">
        <v>44875</v>
      </c>
      <c r="T3" s="4" t="s">
        <v>34</v>
      </c>
      <c r="U3" s="4">
        <v>4472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44870</v>
      </c>
      <c r="G4" s="6">
        <v>44872</v>
      </c>
      <c r="H4" s="4">
        <v>1</v>
      </c>
      <c r="I4" s="4">
        <v>2</v>
      </c>
      <c r="J4" s="4">
        <v>2</v>
      </c>
      <c r="K4" s="4" t="s">
        <v>30</v>
      </c>
      <c r="L4" s="4">
        <v>1658</v>
      </c>
      <c r="M4" s="4">
        <v>1658</v>
      </c>
      <c r="N4" s="4" t="s">
        <v>46</v>
      </c>
      <c r="O4" s="4" t="s">
        <v>32</v>
      </c>
      <c r="P4" s="4" t="s">
        <v>33</v>
      </c>
      <c r="Q4" s="4">
        <v>0</v>
      </c>
      <c r="R4" s="7">
        <v>44827</v>
      </c>
      <c r="S4" s="6">
        <v>44875</v>
      </c>
      <c r="T4" s="4" t="s">
        <v>34</v>
      </c>
      <c r="U4" s="4">
        <v>1658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44871</v>
      </c>
      <c r="G5" s="6">
        <v>44872</v>
      </c>
      <c r="H5" s="4">
        <v>1</v>
      </c>
      <c r="I5" s="4">
        <v>1</v>
      </c>
      <c r="J5" s="4">
        <v>1</v>
      </c>
      <c r="K5" s="4" t="s">
        <v>30</v>
      </c>
      <c r="L5" s="4">
        <v>1075</v>
      </c>
      <c r="M5" s="4">
        <v>1075</v>
      </c>
      <c r="N5" s="4" t="s">
        <v>51</v>
      </c>
      <c r="O5" s="4" t="s">
        <v>32</v>
      </c>
      <c r="P5" s="4" t="s">
        <v>33</v>
      </c>
      <c r="Q5" s="4">
        <v>0</v>
      </c>
      <c r="R5" s="7">
        <v>44835</v>
      </c>
      <c r="S5" s="6">
        <v>44875</v>
      </c>
      <c r="T5" s="4" t="s">
        <v>34</v>
      </c>
      <c r="U5" s="4">
        <v>1075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44857</v>
      </c>
      <c r="G6" s="6">
        <v>44872</v>
      </c>
      <c r="H6" s="4">
        <v>1</v>
      </c>
      <c r="I6" s="4">
        <v>15</v>
      </c>
      <c r="J6" s="4">
        <v>15</v>
      </c>
      <c r="K6" s="4" t="s">
        <v>30</v>
      </c>
      <c r="L6" s="4">
        <v>20010</v>
      </c>
      <c r="M6" s="4">
        <v>20010</v>
      </c>
      <c r="N6" s="4" t="s">
        <v>55</v>
      </c>
      <c r="O6" s="4" t="s">
        <v>32</v>
      </c>
      <c r="P6" s="4" t="s">
        <v>33</v>
      </c>
      <c r="Q6" s="4">
        <v>0</v>
      </c>
      <c r="R6" s="7">
        <v>44843</v>
      </c>
      <c r="S6" s="6">
        <v>44875</v>
      </c>
      <c r="T6" s="4" t="s">
        <v>34</v>
      </c>
      <c r="U6" s="4">
        <v>20010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44870</v>
      </c>
      <c r="G7" s="6">
        <v>44872</v>
      </c>
      <c r="H7" s="4">
        <v>1</v>
      </c>
      <c r="I7" s="4">
        <v>2</v>
      </c>
      <c r="J7" s="4">
        <v>2</v>
      </c>
      <c r="K7" s="4" t="s">
        <v>30</v>
      </c>
      <c r="L7" s="4">
        <v>1020</v>
      </c>
      <c r="M7" s="4">
        <v>1020</v>
      </c>
      <c r="N7" s="4" t="s">
        <v>61</v>
      </c>
      <c r="O7" s="4" t="s">
        <v>32</v>
      </c>
      <c r="P7" s="4" t="s">
        <v>33</v>
      </c>
      <c r="Q7" s="4">
        <v>0</v>
      </c>
      <c r="R7" s="7">
        <v>44844</v>
      </c>
      <c r="S7" s="6">
        <v>44875</v>
      </c>
      <c r="T7" s="4" t="s">
        <v>34</v>
      </c>
      <c r="U7" s="4">
        <v>1020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44871</v>
      </c>
      <c r="G8" s="6">
        <v>44872</v>
      </c>
      <c r="H8" s="4">
        <v>1</v>
      </c>
      <c r="I8" s="4">
        <v>1</v>
      </c>
      <c r="J8" s="4">
        <v>1</v>
      </c>
      <c r="K8" s="4" t="s">
        <v>30</v>
      </c>
      <c r="L8" s="4">
        <v>347</v>
      </c>
      <c r="M8" s="4">
        <v>347</v>
      </c>
      <c r="N8" s="4" t="s">
        <v>66</v>
      </c>
      <c r="O8" s="4" t="s">
        <v>32</v>
      </c>
      <c r="P8" s="4" t="s">
        <v>33</v>
      </c>
      <c r="Q8" s="4">
        <v>0</v>
      </c>
      <c r="R8" s="7">
        <v>44845</v>
      </c>
      <c r="S8" s="6">
        <v>44875</v>
      </c>
      <c r="T8" s="4" t="s">
        <v>34</v>
      </c>
      <c r="U8" s="4">
        <v>347</v>
      </c>
      <c r="V8" s="4">
        <v>0</v>
      </c>
      <c r="W8" s="4">
        <v>0</v>
      </c>
      <c r="X8" s="4" t="s">
        <v>35</v>
      </c>
      <c r="Y8" s="4" t="s">
        <v>67</v>
      </c>
    </row>
    <row r="9" s="4" customFormat="1" spans="1:25">
      <c r="A9" s="4" t="s">
        <v>63</v>
      </c>
      <c r="B9" s="4" t="s">
        <v>26</v>
      </c>
      <c r="C9" s="4" t="s">
        <v>68</v>
      </c>
      <c r="D9" s="4" t="s">
        <v>64</v>
      </c>
      <c r="E9" s="4" t="s">
        <v>65</v>
      </c>
      <c r="F9" s="6">
        <v>44871</v>
      </c>
      <c r="G9" s="6">
        <v>44872</v>
      </c>
      <c r="H9" s="4">
        <v>1</v>
      </c>
      <c r="I9" s="4">
        <v>1</v>
      </c>
      <c r="J9" s="4">
        <v>1</v>
      </c>
      <c r="K9" s="4" t="s">
        <v>30</v>
      </c>
      <c r="L9" s="4">
        <v>-347</v>
      </c>
      <c r="M9" s="4">
        <v>-347</v>
      </c>
      <c r="N9" s="4" t="s">
        <v>66</v>
      </c>
      <c r="O9" s="4" t="s">
        <v>32</v>
      </c>
      <c r="P9" s="4" t="s">
        <v>33</v>
      </c>
      <c r="Q9" s="4">
        <v>0</v>
      </c>
      <c r="R9" s="7">
        <v>44845</v>
      </c>
      <c r="S9" s="6">
        <v>44875</v>
      </c>
      <c r="T9" s="4" t="s">
        <v>34</v>
      </c>
      <c r="U9" s="4">
        <v>-347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44871</v>
      </c>
      <c r="G10" s="6">
        <v>44872</v>
      </c>
      <c r="H10" s="4">
        <v>1</v>
      </c>
      <c r="I10" s="4">
        <v>1</v>
      </c>
      <c r="J10" s="4">
        <v>1</v>
      </c>
      <c r="K10" s="4" t="s">
        <v>30</v>
      </c>
      <c r="L10" s="4">
        <v>488</v>
      </c>
      <c r="M10" s="4">
        <v>488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44847</v>
      </c>
      <c r="S10" s="6">
        <v>44875</v>
      </c>
      <c r="T10" s="4" t="s">
        <v>34</v>
      </c>
      <c r="U10" s="4">
        <v>488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44868</v>
      </c>
      <c r="G11" s="6">
        <v>44872</v>
      </c>
      <c r="H11" s="4">
        <v>1</v>
      </c>
      <c r="I11" s="4">
        <v>4</v>
      </c>
      <c r="J11" s="4">
        <v>4</v>
      </c>
      <c r="K11" s="4" t="s">
        <v>30</v>
      </c>
      <c r="L11" s="4">
        <v>2446</v>
      </c>
      <c r="M11" s="4">
        <v>2446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44848</v>
      </c>
      <c r="S11" s="6">
        <v>44875</v>
      </c>
      <c r="T11" s="4" t="s">
        <v>34</v>
      </c>
      <c r="U11" s="4">
        <v>2446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44870</v>
      </c>
      <c r="G12" s="6">
        <v>44872</v>
      </c>
      <c r="H12" s="4">
        <v>1</v>
      </c>
      <c r="I12" s="4">
        <v>2</v>
      </c>
      <c r="J12" s="4">
        <v>2</v>
      </c>
      <c r="K12" s="4" t="s">
        <v>30</v>
      </c>
      <c r="L12" s="4">
        <v>1883</v>
      </c>
      <c r="M12" s="4">
        <v>1883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44848</v>
      </c>
      <c r="S12" s="6">
        <v>44875</v>
      </c>
      <c r="T12" s="4" t="s">
        <v>34</v>
      </c>
      <c r="U12" s="4">
        <v>1883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44869</v>
      </c>
      <c r="G13" s="6">
        <v>44872</v>
      </c>
      <c r="H13" s="4">
        <v>1</v>
      </c>
      <c r="I13" s="4">
        <v>3</v>
      </c>
      <c r="J13" s="4">
        <v>3</v>
      </c>
      <c r="K13" s="4" t="s">
        <v>30</v>
      </c>
      <c r="L13" s="4">
        <v>2712</v>
      </c>
      <c r="M13" s="4">
        <v>2712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44849</v>
      </c>
      <c r="S13" s="6">
        <v>44875</v>
      </c>
      <c r="T13" s="4" t="s">
        <v>34</v>
      </c>
      <c r="U13" s="4">
        <v>2712</v>
      </c>
      <c r="V13" s="4">
        <v>0</v>
      </c>
      <c r="W13" s="4">
        <v>0</v>
      </c>
      <c r="X13" s="4" t="s">
        <v>35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44871</v>
      </c>
      <c r="G14" s="6">
        <v>44872</v>
      </c>
      <c r="H14" s="4">
        <v>1</v>
      </c>
      <c r="I14" s="4">
        <v>1</v>
      </c>
      <c r="J14" s="4">
        <v>1</v>
      </c>
      <c r="K14" s="4" t="s">
        <v>30</v>
      </c>
      <c r="L14" s="4">
        <v>533</v>
      </c>
      <c r="M14" s="4">
        <v>533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44854</v>
      </c>
      <c r="S14" s="6">
        <v>44875</v>
      </c>
      <c r="T14" s="4" t="s">
        <v>34</v>
      </c>
      <c r="U14" s="4">
        <v>533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50</v>
      </c>
      <c r="F15" s="6">
        <v>44871</v>
      </c>
      <c r="G15" s="6">
        <v>44872</v>
      </c>
      <c r="H15" s="4">
        <v>1</v>
      </c>
      <c r="I15" s="4">
        <v>1</v>
      </c>
      <c r="J15" s="4">
        <v>1</v>
      </c>
      <c r="K15" s="4" t="s">
        <v>30</v>
      </c>
      <c r="L15" s="4">
        <v>249</v>
      </c>
      <c r="M15" s="4">
        <v>249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44856</v>
      </c>
      <c r="S15" s="6">
        <v>44875</v>
      </c>
      <c r="T15" s="4" t="s">
        <v>34</v>
      </c>
      <c r="U15" s="4">
        <v>249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44869</v>
      </c>
      <c r="G16" s="6">
        <v>44872</v>
      </c>
      <c r="H16" s="4">
        <v>1</v>
      </c>
      <c r="I16" s="4">
        <v>3</v>
      </c>
      <c r="J16" s="4">
        <v>3</v>
      </c>
      <c r="K16" s="4" t="s">
        <v>30</v>
      </c>
      <c r="L16" s="4">
        <v>2043</v>
      </c>
      <c r="M16" s="4">
        <v>2043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44859</v>
      </c>
      <c r="S16" s="6">
        <v>44875</v>
      </c>
      <c r="T16" s="4" t="s">
        <v>34</v>
      </c>
      <c r="U16" s="4">
        <v>2043</v>
      </c>
      <c r="V16" s="4">
        <v>0</v>
      </c>
      <c r="W16" s="4">
        <v>0</v>
      </c>
      <c r="X16" s="4" t="s">
        <v>104</v>
      </c>
      <c r="Y16" s="4" t="s">
        <v>35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44868</v>
      </c>
      <c r="G17" s="6">
        <v>44872</v>
      </c>
      <c r="H17" s="4">
        <v>1</v>
      </c>
      <c r="I17" s="4">
        <v>4</v>
      </c>
      <c r="J17" s="4">
        <v>4</v>
      </c>
      <c r="K17" s="4" t="s">
        <v>30</v>
      </c>
      <c r="L17" s="4">
        <v>6525</v>
      </c>
      <c r="M17" s="4">
        <v>6525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44859</v>
      </c>
      <c r="S17" s="6">
        <v>44875</v>
      </c>
      <c r="T17" s="4" t="s">
        <v>34</v>
      </c>
      <c r="U17" s="4">
        <v>6525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44869</v>
      </c>
      <c r="G18" s="6">
        <v>44872</v>
      </c>
      <c r="H18" s="4">
        <v>1</v>
      </c>
      <c r="I18" s="4">
        <v>3</v>
      </c>
      <c r="J18" s="4">
        <v>3</v>
      </c>
      <c r="K18" s="4" t="s">
        <v>30</v>
      </c>
      <c r="L18" s="4">
        <v>1830</v>
      </c>
      <c r="M18" s="4">
        <v>1830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44860</v>
      </c>
      <c r="S18" s="6">
        <v>44875</v>
      </c>
      <c r="T18" s="4" t="s">
        <v>34</v>
      </c>
      <c r="U18" s="4">
        <v>1830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65</v>
      </c>
      <c r="F19" s="6">
        <v>44870</v>
      </c>
      <c r="G19" s="6">
        <v>44872</v>
      </c>
      <c r="H19" s="4">
        <v>1</v>
      </c>
      <c r="I19" s="4">
        <v>2</v>
      </c>
      <c r="J19" s="4">
        <v>2</v>
      </c>
      <c r="K19" s="4" t="s">
        <v>30</v>
      </c>
      <c r="L19" s="4">
        <v>1122</v>
      </c>
      <c r="M19" s="4">
        <v>1122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44860</v>
      </c>
      <c r="S19" s="6">
        <v>44875</v>
      </c>
      <c r="T19" s="4" t="s">
        <v>34</v>
      </c>
      <c r="U19" s="4">
        <v>1122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44871</v>
      </c>
      <c r="G20" s="6">
        <v>44872</v>
      </c>
      <c r="H20" s="4">
        <v>1</v>
      </c>
      <c r="I20" s="4">
        <v>1</v>
      </c>
      <c r="J20" s="4">
        <v>1</v>
      </c>
      <c r="K20" s="4" t="s">
        <v>30</v>
      </c>
      <c r="L20" s="4">
        <v>561</v>
      </c>
      <c r="M20" s="4">
        <v>561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44862</v>
      </c>
      <c r="S20" s="6">
        <v>44875</v>
      </c>
      <c r="T20" s="4" t="s">
        <v>34</v>
      </c>
      <c r="U20" s="4">
        <v>561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53</v>
      </c>
      <c r="E21" s="4" t="s">
        <v>129</v>
      </c>
      <c r="F21" s="6">
        <v>44871</v>
      </c>
      <c r="G21" s="6">
        <v>44872</v>
      </c>
      <c r="H21" s="4">
        <v>1</v>
      </c>
      <c r="I21" s="4">
        <v>1</v>
      </c>
      <c r="J21" s="4">
        <v>1</v>
      </c>
      <c r="K21" s="4" t="s">
        <v>30</v>
      </c>
      <c r="L21" s="4">
        <v>1652</v>
      </c>
      <c r="M21" s="4">
        <v>1652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44862</v>
      </c>
      <c r="S21" s="6">
        <v>44875</v>
      </c>
      <c r="T21" s="4" t="s">
        <v>34</v>
      </c>
      <c r="U21" s="4">
        <v>1652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44871</v>
      </c>
      <c r="G22" s="6">
        <v>44872</v>
      </c>
      <c r="H22" s="4">
        <v>1</v>
      </c>
      <c r="I22" s="4">
        <v>1</v>
      </c>
      <c r="J22" s="4">
        <v>1</v>
      </c>
      <c r="K22" s="4" t="s">
        <v>30</v>
      </c>
      <c r="L22" s="4">
        <v>1315</v>
      </c>
      <c r="M22" s="4">
        <v>1315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44862</v>
      </c>
      <c r="S22" s="6">
        <v>44875</v>
      </c>
      <c r="T22" s="4" t="s">
        <v>34</v>
      </c>
      <c r="U22" s="4">
        <v>1315</v>
      </c>
      <c r="V22" s="4">
        <v>0</v>
      </c>
      <c r="W22" s="4">
        <v>0</v>
      </c>
      <c r="X22" s="4" t="s">
        <v>137</v>
      </c>
      <c r="Y22" s="4" t="s">
        <v>35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44870</v>
      </c>
      <c r="G23" s="6">
        <v>44872</v>
      </c>
      <c r="H23" s="4">
        <v>1</v>
      </c>
      <c r="I23" s="4">
        <v>2</v>
      </c>
      <c r="J23" s="4">
        <v>2</v>
      </c>
      <c r="K23" s="4" t="s">
        <v>30</v>
      </c>
      <c r="L23" s="4">
        <v>1186</v>
      </c>
      <c r="M23" s="4">
        <v>1186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44863</v>
      </c>
      <c r="S23" s="6">
        <v>44875</v>
      </c>
      <c r="T23" s="4" t="s">
        <v>34</v>
      </c>
      <c r="U23" s="4">
        <v>1186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44870</v>
      </c>
      <c r="G24" s="6">
        <v>44872</v>
      </c>
      <c r="H24" s="4">
        <v>1</v>
      </c>
      <c r="I24" s="4">
        <v>2</v>
      </c>
      <c r="J24" s="4">
        <v>2</v>
      </c>
      <c r="K24" s="4" t="s">
        <v>30</v>
      </c>
      <c r="L24" s="4">
        <v>584</v>
      </c>
      <c r="M24" s="4">
        <v>584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44865</v>
      </c>
      <c r="S24" s="6">
        <v>44875</v>
      </c>
      <c r="T24" s="4" t="s">
        <v>34</v>
      </c>
      <c r="U24" s="4">
        <v>584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44867</v>
      </c>
      <c r="G25" s="6">
        <v>44872</v>
      </c>
      <c r="H25" s="4">
        <v>1</v>
      </c>
      <c r="I25" s="4">
        <v>5</v>
      </c>
      <c r="J25" s="4">
        <v>5</v>
      </c>
      <c r="K25" s="4" t="s">
        <v>30</v>
      </c>
      <c r="L25" s="4">
        <v>4080</v>
      </c>
      <c r="M25" s="4">
        <v>4080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44865</v>
      </c>
      <c r="S25" s="6">
        <v>44875</v>
      </c>
      <c r="T25" s="4" t="s">
        <v>34</v>
      </c>
      <c r="U25" s="4">
        <v>4080</v>
      </c>
      <c r="V25" s="4">
        <v>0</v>
      </c>
      <c r="W25" s="4">
        <v>0</v>
      </c>
      <c r="X25" s="4" t="s">
        <v>154</v>
      </c>
      <c r="Y25" s="4" t="s">
        <v>35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44868</v>
      </c>
      <c r="G26" s="6">
        <v>44872</v>
      </c>
      <c r="H26" s="4">
        <v>1</v>
      </c>
      <c r="I26" s="4">
        <v>4</v>
      </c>
      <c r="J26" s="4">
        <v>4</v>
      </c>
      <c r="K26" s="4" t="s">
        <v>30</v>
      </c>
      <c r="L26" s="4">
        <v>15834</v>
      </c>
      <c r="M26" s="4">
        <v>15834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44866</v>
      </c>
      <c r="S26" s="6">
        <v>44875</v>
      </c>
      <c r="T26" s="4" t="s">
        <v>34</v>
      </c>
      <c r="U26" s="4">
        <v>15834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44871</v>
      </c>
      <c r="G27" s="6">
        <v>44872</v>
      </c>
      <c r="H27" s="4">
        <v>1</v>
      </c>
      <c r="I27" s="4">
        <v>1</v>
      </c>
      <c r="J27" s="4">
        <v>1</v>
      </c>
      <c r="K27" s="4" t="s">
        <v>30</v>
      </c>
      <c r="L27" s="4">
        <v>862</v>
      </c>
      <c r="M27" s="4">
        <v>862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44866</v>
      </c>
      <c r="S27" s="6">
        <v>44875</v>
      </c>
      <c r="T27" s="4" t="s">
        <v>34</v>
      </c>
      <c r="U27" s="4">
        <v>862</v>
      </c>
      <c r="V27" s="4">
        <v>0</v>
      </c>
      <c r="W27" s="4">
        <v>0</v>
      </c>
      <c r="X27" s="4" t="s">
        <v>165</v>
      </c>
      <c r="Y27" s="4" t="s">
        <v>166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6">
        <v>44868</v>
      </c>
      <c r="G28" s="6">
        <v>44872</v>
      </c>
      <c r="H28" s="4">
        <v>1</v>
      </c>
      <c r="I28" s="4">
        <v>4</v>
      </c>
      <c r="J28" s="4">
        <v>4</v>
      </c>
      <c r="K28" s="4" t="s">
        <v>30</v>
      </c>
      <c r="L28" s="4">
        <v>7212</v>
      </c>
      <c r="M28" s="4">
        <v>7212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44866</v>
      </c>
      <c r="S28" s="6">
        <v>44875</v>
      </c>
      <c r="T28" s="4" t="s">
        <v>34</v>
      </c>
      <c r="U28" s="4">
        <v>7212</v>
      </c>
      <c r="V28" s="4">
        <v>0</v>
      </c>
      <c r="W28" s="4">
        <v>0</v>
      </c>
      <c r="X28" s="4" t="s">
        <v>171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44871</v>
      </c>
      <c r="G29" s="6">
        <v>44872</v>
      </c>
      <c r="H29" s="4">
        <v>1</v>
      </c>
      <c r="I29" s="4">
        <v>1</v>
      </c>
      <c r="J29" s="4">
        <v>1</v>
      </c>
      <c r="K29" s="4" t="s">
        <v>30</v>
      </c>
      <c r="L29" s="4">
        <v>511</v>
      </c>
      <c r="M29" s="4">
        <v>511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44866</v>
      </c>
      <c r="S29" s="6">
        <v>44875</v>
      </c>
      <c r="T29" s="4" t="s">
        <v>34</v>
      </c>
      <c r="U29" s="4">
        <v>511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44871</v>
      </c>
      <c r="G30" s="6">
        <v>44872</v>
      </c>
      <c r="H30" s="4">
        <v>1</v>
      </c>
      <c r="I30" s="4">
        <v>1</v>
      </c>
      <c r="J30" s="4">
        <v>1</v>
      </c>
      <c r="K30" s="4" t="s">
        <v>30</v>
      </c>
      <c r="L30" s="4">
        <v>380</v>
      </c>
      <c r="M30" s="4">
        <v>380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44866</v>
      </c>
      <c r="S30" s="6">
        <v>44875</v>
      </c>
      <c r="T30" s="4" t="s">
        <v>34</v>
      </c>
      <c r="U30" s="4">
        <v>380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44871</v>
      </c>
      <c r="G31" s="6">
        <v>44872</v>
      </c>
      <c r="H31" s="4">
        <v>1</v>
      </c>
      <c r="I31" s="4">
        <v>1</v>
      </c>
      <c r="J31" s="4">
        <v>1</v>
      </c>
      <c r="K31" s="4" t="s">
        <v>30</v>
      </c>
      <c r="L31" s="4">
        <v>1658</v>
      </c>
      <c r="M31" s="4">
        <v>1658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44867</v>
      </c>
      <c r="S31" s="6">
        <v>44875</v>
      </c>
      <c r="T31" s="4" t="s">
        <v>34</v>
      </c>
      <c r="U31" s="4">
        <v>1658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44868</v>
      </c>
      <c r="G32" s="6">
        <v>44872</v>
      </c>
      <c r="H32" s="4">
        <v>1</v>
      </c>
      <c r="I32" s="4">
        <v>4</v>
      </c>
      <c r="J32" s="4">
        <v>4</v>
      </c>
      <c r="K32" s="4" t="s">
        <v>30</v>
      </c>
      <c r="L32" s="4">
        <v>840</v>
      </c>
      <c r="M32" s="4">
        <v>840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44867</v>
      </c>
      <c r="S32" s="6">
        <v>44875</v>
      </c>
      <c r="T32" s="4" t="s">
        <v>34</v>
      </c>
      <c r="U32" s="4">
        <v>840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50</v>
      </c>
      <c r="F33" s="6">
        <v>44871</v>
      </c>
      <c r="G33" s="6">
        <v>44872</v>
      </c>
      <c r="H33" s="4">
        <v>1</v>
      </c>
      <c r="I33" s="4">
        <v>1</v>
      </c>
      <c r="J33" s="4">
        <v>1</v>
      </c>
      <c r="K33" s="4" t="s">
        <v>30</v>
      </c>
      <c r="L33" s="4">
        <v>795</v>
      </c>
      <c r="M33" s="4">
        <v>795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44867</v>
      </c>
      <c r="S33" s="6">
        <v>44875</v>
      </c>
      <c r="T33" s="4" t="s">
        <v>34</v>
      </c>
      <c r="U33" s="4">
        <v>795</v>
      </c>
      <c r="V33" s="4">
        <v>0</v>
      </c>
      <c r="W33" s="4">
        <v>0</v>
      </c>
      <c r="X33" s="4" t="s">
        <v>200</v>
      </c>
      <c r="Y33" s="4" t="s">
        <v>35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44868</v>
      </c>
      <c r="G34" s="6">
        <v>44872</v>
      </c>
      <c r="H34" s="4">
        <v>1</v>
      </c>
      <c r="I34" s="4">
        <v>4</v>
      </c>
      <c r="J34" s="4">
        <v>4</v>
      </c>
      <c r="K34" s="4" t="s">
        <v>30</v>
      </c>
      <c r="L34" s="4">
        <v>9480</v>
      </c>
      <c r="M34" s="4">
        <v>9480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44868</v>
      </c>
      <c r="S34" s="6">
        <v>44875</v>
      </c>
      <c r="T34" s="4" t="s">
        <v>34</v>
      </c>
      <c r="U34" s="4">
        <v>9480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44871</v>
      </c>
      <c r="G35" s="6">
        <v>44872</v>
      </c>
      <c r="H35" s="4">
        <v>1</v>
      </c>
      <c r="I35" s="4">
        <v>1</v>
      </c>
      <c r="J35" s="4">
        <v>1</v>
      </c>
      <c r="K35" s="4" t="s">
        <v>30</v>
      </c>
      <c r="L35" s="4">
        <v>468</v>
      </c>
      <c r="M35" s="4">
        <v>468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44868</v>
      </c>
      <c r="S35" s="6">
        <v>44875</v>
      </c>
      <c r="T35" s="4" t="s">
        <v>34</v>
      </c>
      <c r="U35" s="4">
        <v>468</v>
      </c>
      <c r="V35" s="4">
        <v>0</v>
      </c>
      <c r="W35" s="4">
        <v>0</v>
      </c>
      <c r="X35" s="4" t="s">
        <v>209</v>
      </c>
      <c r="Y35" s="4" t="s">
        <v>35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44869</v>
      </c>
      <c r="G36" s="6">
        <v>44872</v>
      </c>
      <c r="H36" s="4">
        <v>1</v>
      </c>
      <c r="I36" s="4">
        <v>3</v>
      </c>
      <c r="J36" s="4">
        <v>3</v>
      </c>
      <c r="K36" s="4" t="s">
        <v>30</v>
      </c>
      <c r="L36" s="4">
        <v>477</v>
      </c>
      <c r="M36" s="4">
        <v>477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44868</v>
      </c>
      <c r="S36" s="6">
        <v>44875</v>
      </c>
      <c r="T36" s="4" t="s">
        <v>34</v>
      </c>
      <c r="U36" s="4">
        <v>477</v>
      </c>
      <c r="V36" s="4">
        <v>0</v>
      </c>
      <c r="W36" s="4">
        <v>0</v>
      </c>
      <c r="X36" s="4" t="s">
        <v>214</v>
      </c>
      <c r="Y36" s="4" t="s">
        <v>35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44871</v>
      </c>
      <c r="G37" s="6">
        <v>44872</v>
      </c>
      <c r="H37" s="4">
        <v>1</v>
      </c>
      <c r="I37" s="4">
        <v>1</v>
      </c>
      <c r="J37" s="4">
        <v>1</v>
      </c>
      <c r="K37" s="4" t="s">
        <v>30</v>
      </c>
      <c r="L37" s="4">
        <v>2831</v>
      </c>
      <c r="M37" s="4">
        <v>2831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44869</v>
      </c>
      <c r="S37" s="6">
        <v>44875</v>
      </c>
      <c r="T37" s="4" t="s">
        <v>34</v>
      </c>
      <c r="U37" s="4">
        <v>2831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44870</v>
      </c>
      <c r="G38" s="6">
        <v>44872</v>
      </c>
      <c r="H38" s="4">
        <v>1</v>
      </c>
      <c r="I38" s="4">
        <v>2</v>
      </c>
      <c r="J38" s="4">
        <v>2</v>
      </c>
      <c r="K38" s="4" t="s">
        <v>30</v>
      </c>
      <c r="L38" s="4">
        <v>2326</v>
      </c>
      <c r="M38" s="4">
        <v>2326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44869</v>
      </c>
      <c r="S38" s="6">
        <v>44875</v>
      </c>
      <c r="T38" s="4" t="s">
        <v>34</v>
      </c>
      <c r="U38" s="4">
        <v>2326</v>
      </c>
      <c r="V38" s="4">
        <v>0</v>
      </c>
      <c r="W38" s="4">
        <v>0</v>
      </c>
      <c r="X38" s="4" t="s">
        <v>225</v>
      </c>
      <c r="Y38" s="4" t="s">
        <v>35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44871</v>
      </c>
      <c r="G39" s="6">
        <v>44872</v>
      </c>
      <c r="H39" s="4">
        <v>1</v>
      </c>
      <c r="I39" s="4">
        <v>1</v>
      </c>
      <c r="J39" s="4">
        <v>1</v>
      </c>
      <c r="K39" s="4" t="s">
        <v>30</v>
      </c>
      <c r="L39" s="4">
        <v>985</v>
      </c>
      <c r="M39" s="4">
        <v>985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44869</v>
      </c>
      <c r="S39" s="6">
        <v>44875</v>
      </c>
      <c r="T39" s="4" t="s">
        <v>34</v>
      </c>
      <c r="U39" s="4">
        <v>985</v>
      </c>
      <c r="V39" s="4">
        <v>0</v>
      </c>
      <c r="W39" s="4">
        <v>0</v>
      </c>
      <c r="X39" s="4" t="s">
        <v>230</v>
      </c>
      <c r="Y39" s="4" t="s">
        <v>231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44871</v>
      </c>
      <c r="G40" s="6">
        <v>44872</v>
      </c>
      <c r="H40" s="4">
        <v>1</v>
      </c>
      <c r="I40" s="4">
        <v>1</v>
      </c>
      <c r="J40" s="4">
        <v>1</v>
      </c>
      <c r="K40" s="4" t="s">
        <v>30</v>
      </c>
      <c r="L40" s="4">
        <v>765</v>
      </c>
      <c r="M40" s="4">
        <v>765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44869</v>
      </c>
      <c r="S40" s="6">
        <v>44875</v>
      </c>
      <c r="T40" s="4" t="s">
        <v>34</v>
      </c>
      <c r="U40" s="4">
        <v>765</v>
      </c>
      <c r="V40" s="4">
        <v>0</v>
      </c>
      <c r="W40" s="4">
        <v>0</v>
      </c>
      <c r="X40" s="4" t="s">
        <v>236</v>
      </c>
      <c r="Y40" s="4" t="s">
        <v>231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44869</v>
      </c>
      <c r="G41" s="6">
        <v>44872</v>
      </c>
      <c r="H41" s="4">
        <v>1</v>
      </c>
      <c r="I41" s="4">
        <v>3</v>
      </c>
      <c r="J41" s="4">
        <v>3</v>
      </c>
      <c r="K41" s="4" t="s">
        <v>30</v>
      </c>
      <c r="L41" s="4">
        <v>3333</v>
      </c>
      <c r="M41" s="4">
        <v>3333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44869</v>
      </c>
      <c r="S41" s="6">
        <v>44875</v>
      </c>
      <c r="T41" s="4" t="s">
        <v>34</v>
      </c>
      <c r="U41" s="4">
        <v>3333</v>
      </c>
      <c r="V41" s="4">
        <v>0</v>
      </c>
      <c r="W41" s="4">
        <v>0</v>
      </c>
      <c r="X41" s="4" t="s">
        <v>241</v>
      </c>
      <c r="Y41" s="4" t="s">
        <v>35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44870</v>
      </c>
      <c r="G42" s="6">
        <v>44872</v>
      </c>
      <c r="H42" s="4">
        <v>1</v>
      </c>
      <c r="I42" s="4">
        <v>2</v>
      </c>
      <c r="J42" s="4">
        <v>2</v>
      </c>
      <c r="K42" s="4" t="s">
        <v>30</v>
      </c>
      <c r="L42" s="4">
        <v>1214</v>
      </c>
      <c r="M42" s="4">
        <v>1214</v>
      </c>
      <c r="N42" s="4" t="s">
        <v>245</v>
      </c>
      <c r="O42" s="4" t="s">
        <v>32</v>
      </c>
      <c r="P42" s="4" t="s">
        <v>33</v>
      </c>
      <c r="Q42" s="4">
        <v>0</v>
      </c>
      <c r="R42" s="7">
        <v>44869</v>
      </c>
      <c r="S42" s="6">
        <v>44875</v>
      </c>
      <c r="T42" s="4" t="s">
        <v>34</v>
      </c>
      <c r="U42" s="4">
        <v>1214</v>
      </c>
      <c r="V42" s="4">
        <v>0</v>
      </c>
      <c r="W42" s="4">
        <v>0</v>
      </c>
      <c r="X42" s="4" t="s">
        <v>246</v>
      </c>
      <c r="Y42" s="4" t="s">
        <v>247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249</v>
      </c>
      <c r="E43" s="4" t="s">
        <v>228</v>
      </c>
      <c r="F43" s="6">
        <v>44869</v>
      </c>
      <c r="G43" s="6">
        <v>44872</v>
      </c>
      <c r="H43" s="4">
        <v>1</v>
      </c>
      <c r="I43" s="4">
        <v>3</v>
      </c>
      <c r="J43" s="4">
        <v>3</v>
      </c>
      <c r="K43" s="4" t="s">
        <v>30</v>
      </c>
      <c r="L43" s="4">
        <v>2391</v>
      </c>
      <c r="M43" s="4">
        <v>2391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44869</v>
      </c>
      <c r="S43" s="6">
        <v>44875</v>
      </c>
      <c r="T43" s="4" t="s">
        <v>34</v>
      </c>
      <c r="U43" s="4">
        <v>2391</v>
      </c>
      <c r="V43" s="4">
        <v>0</v>
      </c>
      <c r="W43" s="4">
        <v>0</v>
      </c>
      <c r="X43" s="4" t="s">
        <v>251</v>
      </c>
      <c r="Y43" s="4" t="s">
        <v>172</v>
      </c>
    </row>
    <row r="44" s="4" customFormat="1" spans="1:25">
      <c r="A44" s="4" t="s">
        <v>74</v>
      </c>
      <c r="B44" s="4" t="s">
        <v>26</v>
      </c>
      <c r="C44" s="4" t="s">
        <v>252</v>
      </c>
      <c r="D44" s="4" t="s">
        <v>75</v>
      </c>
      <c r="E44" s="4" t="s">
        <v>76</v>
      </c>
      <c r="F44" s="6">
        <v>44868</v>
      </c>
      <c r="G44" s="6">
        <v>44872</v>
      </c>
      <c r="H44" s="4">
        <v>1</v>
      </c>
      <c r="I44" s="4">
        <v>4</v>
      </c>
      <c r="J44" s="4">
        <v>4</v>
      </c>
      <c r="K44" s="4" t="s">
        <v>30</v>
      </c>
      <c r="L44" s="4">
        <v>-1894</v>
      </c>
      <c r="M44" s="4">
        <v>-1894</v>
      </c>
      <c r="N44" s="4" t="s">
        <v>77</v>
      </c>
      <c r="O44" s="4" t="s">
        <v>32</v>
      </c>
      <c r="P44" s="4" t="s">
        <v>33</v>
      </c>
      <c r="Q44" s="4">
        <v>0</v>
      </c>
      <c r="R44" s="7">
        <v>44848</v>
      </c>
      <c r="S44" s="6">
        <v>44875</v>
      </c>
      <c r="T44" s="4" t="s">
        <v>34</v>
      </c>
      <c r="U44" s="4">
        <v>-1894</v>
      </c>
      <c r="V44" s="4">
        <v>0</v>
      </c>
      <c r="W44" s="4">
        <v>0</v>
      </c>
      <c r="X44" s="4" t="s">
        <v>78</v>
      </c>
      <c r="Y44" s="4" t="s">
        <v>79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254</v>
      </c>
      <c r="E45" s="4" t="s">
        <v>76</v>
      </c>
      <c r="F45" s="6">
        <v>44871</v>
      </c>
      <c r="G45" s="6">
        <v>44872</v>
      </c>
      <c r="H45" s="4">
        <v>1</v>
      </c>
      <c r="I45" s="4">
        <v>1</v>
      </c>
      <c r="J45" s="4">
        <v>1</v>
      </c>
      <c r="K45" s="4" t="s">
        <v>30</v>
      </c>
      <c r="L45" s="4">
        <v>344</v>
      </c>
      <c r="M45" s="4">
        <v>344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44869</v>
      </c>
      <c r="S45" s="6">
        <v>44875</v>
      </c>
      <c r="T45" s="4" t="s">
        <v>34</v>
      </c>
      <c r="U45" s="4">
        <v>344</v>
      </c>
      <c r="V45" s="4">
        <v>0</v>
      </c>
      <c r="W45" s="4">
        <v>0</v>
      </c>
      <c r="X45" s="4" t="s">
        <v>256</v>
      </c>
      <c r="Y45" s="4" t="s">
        <v>257</v>
      </c>
    </row>
    <row r="46" s="4" customFormat="1" spans="1:25">
      <c r="A46" s="4" t="s">
        <v>237</v>
      </c>
      <c r="B46" s="4" t="s">
        <v>26</v>
      </c>
      <c r="C46" s="4" t="s">
        <v>68</v>
      </c>
      <c r="D46" s="4" t="s">
        <v>238</v>
      </c>
      <c r="E46" s="4" t="s">
        <v>239</v>
      </c>
      <c r="F46" s="6">
        <v>44869</v>
      </c>
      <c r="G46" s="6">
        <v>44872</v>
      </c>
      <c r="H46" s="4">
        <v>1</v>
      </c>
      <c r="I46" s="4">
        <v>3</v>
      </c>
      <c r="J46" s="4">
        <v>3</v>
      </c>
      <c r="K46" s="4" t="s">
        <v>30</v>
      </c>
      <c r="L46" s="4">
        <v>-3333</v>
      </c>
      <c r="M46" s="4">
        <v>-3333</v>
      </c>
      <c r="N46" s="4" t="s">
        <v>240</v>
      </c>
      <c r="O46" s="4" t="s">
        <v>32</v>
      </c>
      <c r="P46" s="4" t="s">
        <v>33</v>
      </c>
      <c r="Q46" s="4">
        <v>0</v>
      </c>
      <c r="R46" s="7">
        <v>44869</v>
      </c>
      <c r="S46" s="6">
        <v>44875</v>
      </c>
      <c r="T46" s="4" t="s">
        <v>34</v>
      </c>
      <c r="U46" s="4">
        <v>-3333</v>
      </c>
      <c r="V46" s="4">
        <v>0</v>
      </c>
      <c r="W46" s="4">
        <v>0</v>
      </c>
      <c r="X46" s="4" t="s">
        <v>241</v>
      </c>
      <c r="Y46" s="4" t="s">
        <v>35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44871</v>
      </c>
      <c r="G47" s="6">
        <v>44872</v>
      </c>
      <c r="H47" s="4">
        <v>1</v>
      </c>
      <c r="I47" s="4">
        <v>1</v>
      </c>
      <c r="J47" s="4">
        <v>1</v>
      </c>
      <c r="K47" s="4" t="s">
        <v>30</v>
      </c>
      <c r="L47" s="4">
        <v>261</v>
      </c>
      <c r="M47" s="4">
        <v>261</v>
      </c>
      <c r="N47" s="4" t="s">
        <v>261</v>
      </c>
      <c r="O47" s="4" t="s">
        <v>32</v>
      </c>
      <c r="P47" s="4" t="s">
        <v>33</v>
      </c>
      <c r="Q47" s="4">
        <v>0</v>
      </c>
      <c r="R47" s="7">
        <v>44870</v>
      </c>
      <c r="S47" s="6">
        <v>44875</v>
      </c>
      <c r="T47" s="4" t="s">
        <v>34</v>
      </c>
      <c r="U47" s="4">
        <v>261</v>
      </c>
      <c r="V47" s="4">
        <v>0</v>
      </c>
      <c r="W47" s="4">
        <v>0</v>
      </c>
      <c r="X47" s="4" t="s">
        <v>262</v>
      </c>
      <c r="Y47" s="4" t="s">
        <v>263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265</v>
      </c>
      <c r="E48" s="4" t="s">
        <v>228</v>
      </c>
      <c r="F48" s="6">
        <v>44871</v>
      </c>
      <c r="G48" s="6">
        <v>44872</v>
      </c>
      <c r="H48" s="4">
        <v>1</v>
      </c>
      <c r="I48" s="4">
        <v>1</v>
      </c>
      <c r="J48" s="4">
        <v>1</v>
      </c>
      <c r="K48" s="4" t="s">
        <v>30</v>
      </c>
      <c r="L48" s="4">
        <v>1349</v>
      </c>
      <c r="M48" s="4">
        <v>1349</v>
      </c>
      <c r="N48" s="4" t="s">
        <v>266</v>
      </c>
      <c r="O48" s="4" t="s">
        <v>32</v>
      </c>
      <c r="P48" s="4" t="s">
        <v>33</v>
      </c>
      <c r="Q48" s="4">
        <v>0</v>
      </c>
      <c r="R48" s="7">
        <v>44870</v>
      </c>
      <c r="S48" s="6">
        <v>44875</v>
      </c>
      <c r="T48" s="4" t="s">
        <v>34</v>
      </c>
      <c r="U48" s="4">
        <v>1349</v>
      </c>
      <c r="V48" s="4">
        <v>0</v>
      </c>
      <c r="W48" s="4">
        <v>0</v>
      </c>
      <c r="X48" s="4" t="s">
        <v>267</v>
      </c>
      <c r="Y48" s="4" t="s">
        <v>268</v>
      </c>
    </row>
    <row r="49" s="4" customFormat="1" spans="1:25">
      <c r="A49" s="4" t="s">
        <v>269</v>
      </c>
      <c r="B49" s="4" t="s">
        <v>26</v>
      </c>
      <c r="C49" s="4" t="s">
        <v>27</v>
      </c>
      <c r="D49" s="4" t="s">
        <v>270</v>
      </c>
      <c r="E49" s="4" t="s">
        <v>271</v>
      </c>
      <c r="F49" s="6">
        <v>44871</v>
      </c>
      <c r="G49" s="6">
        <v>44872</v>
      </c>
      <c r="H49" s="4">
        <v>1</v>
      </c>
      <c r="I49" s="4">
        <v>1</v>
      </c>
      <c r="J49" s="4">
        <v>1</v>
      </c>
      <c r="K49" s="4" t="s">
        <v>30</v>
      </c>
      <c r="L49" s="4">
        <v>551</v>
      </c>
      <c r="M49" s="4">
        <v>551</v>
      </c>
      <c r="N49" s="4" t="s">
        <v>272</v>
      </c>
      <c r="O49" s="4" t="s">
        <v>32</v>
      </c>
      <c r="P49" s="4" t="s">
        <v>33</v>
      </c>
      <c r="Q49" s="4">
        <v>0</v>
      </c>
      <c r="R49" s="7">
        <v>44870</v>
      </c>
      <c r="S49" s="6">
        <v>44875</v>
      </c>
      <c r="T49" s="4" t="s">
        <v>34</v>
      </c>
      <c r="U49" s="4">
        <v>551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228</v>
      </c>
      <c r="F50" s="6">
        <v>44871</v>
      </c>
      <c r="G50" s="6">
        <v>44872</v>
      </c>
      <c r="H50" s="4">
        <v>1</v>
      </c>
      <c r="I50" s="4">
        <v>1</v>
      </c>
      <c r="J50" s="4">
        <v>1</v>
      </c>
      <c r="K50" s="4" t="s">
        <v>30</v>
      </c>
      <c r="L50" s="4">
        <v>311</v>
      </c>
      <c r="M50" s="4">
        <v>311</v>
      </c>
      <c r="N50" s="4" t="s">
        <v>277</v>
      </c>
      <c r="O50" s="4" t="s">
        <v>32</v>
      </c>
      <c r="P50" s="4" t="s">
        <v>33</v>
      </c>
      <c r="Q50" s="4">
        <v>0</v>
      </c>
      <c r="R50" s="7">
        <v>44870</v>
      </c>
      <c r="S50" s="6">
        <v>44875</v>
      </c>
      <c r="T50" s="4" t="s">
        <v>34</v>
      </c>
      <c r="U50" s="4">
        <v>311</v>
      </c>
      <c r="V50" s="4">
        <v>0</v>
      </c>
      <c r="W50" s="4">
        <v>0</v>
      </c>
      <c r="X50" s="4" t="s">
        <v>278</v>
      </c>
      <c r="Y50" s="4" t="s">
        <v>35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280</v>
      </c>
      <c r="E51" s="4" t="s">
        <v>281</v>
      </c>
      <c r="F51" s="6">
        <v>44870</v>
      </c>
      <c r="G51" s="6">
        <v>44872</v>
      </c>
      <c r="H51" s="4">
        <v>1</v>
      </c>
      <c r="I51" s="4">
        <v>2</v>
      </c>
      <c r="J51" s="4">
        <v>2</v>
      </c>
      <c r="K51" s="4" t="s">
        <v>30</v>
      </c>
      <c r="L51" s="4">
        <v>264</v>
      </c>
      <c r="M51" s="4">
        <v>264</v>
      </c>
      <c r="N51" s="4" t="s">
        <v>282</v>
      </c>
      <c r="O51" s="4" t="s">
        <v>32</v>
      </c>
      <c r="P51" s="4" t="s">
        <v>33</v>
      </c>
      <c r="Q51" s="4">
        <v>0</v>
      </c>
      <c r="R51" s="7">
        <v>44870</v>
      </c>
      <c r="S51" s="6">
        <v>44875</v>
      </c>
      <c r="T51" s="4" t="s">
        <v>34</v>
      </c>
      <c r="U51" s="4">
        <v>264</v>
      </c>
      <c r="V51" s="4">
        <v>0</v>
      </c>
      <c r="W51" s="4">
        <v>0</v>
      </c>
      <c r="X51" s="4" t="s">
        <v>283</v>
      </c>
      <c r="Y51" s="4" t="s">
        <v>35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44871</v>
      </c>
      <c r="G52" s="6">
        <v>44872</v>
      </c>
      <c r="H52" s="4">
        <v>2</v>
      </c>
      <c r="I52" s="4">
        <v>1</v>
      </c>
      <c r="J52" s="4">
        <v>2</v>
      </c>
      <c r="K52" s="4" t="s">
        <v>30</v>
      </c>
      <c r="L52" s="4">
        <v>350</v>
      </c>
      <c r="M52" s="4">
        <v>350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44870</v>
      </c>
      <c r="S52" s="6">
        <v>44875</v>
      </c>
      <c r="T52" s="4" t="s">
        <v>34</v>
      </c>
      <c r="U52" s="4">
        <v>350</v>
      </c>
      <c r="V52" s="4">
        <v>0</v>
      </c>
      <c r="W52" s="4">
        <v>0</v>
      </c>
      <c r="X52" s="4" t="s">
        <v>288</v>
      </c>
      <c r="Y52" s="4" t="s">
        <v>35</v>
      </c>
    </row>
    <row r="53" s="4" customFormat="1" spans="1:25">
      <c r="A53" s="4" t="s">
        <v>289</v>
      </c>
      <c r="B53" s="4" t="s">
        <v>26</v>
      </c>
      <c r="C53" s="4" t="s">
        <v>27</v>
      </c>
      <c r="D53" s="4" t="s">
        <v>290</v>
      </c>
      <c r="E53" s="4" t="s">
        <v>291</v>
      </c>
      <c r="F53" s="6">
        <v>44870</v>
      </c>
      <c r="G53" s="6">
        <v>44872</v>
      </c>
      <c r="H53" s="4">
        <v>1</v>
      </c>
      <c r="I53" s="4">
        <v>2</v>
      </c>
      <c r="J53" s="4">
        <v>2</v>
      </c>
      <c r="K53" s="4" t="s">
        <v>30</v>
      </c>
      <c r="L53" s="4">
        <v>1260</v>
      </c>
      <c r="M53" s="4">
        <v>1260</v>
      </c>
      <c r="N53" s="4" t="s">
        <v>292</v>
      </c>
      <c r="O53" s="4" t="s">
        <v>32</v>
      </c>
      <c r="P53" s="4" t="s">
        <v>33</v>
      </c>
      <c r="Q53" s="4">
        <v>0</v>
      </c>
      <c r="R53" s="7">
        <v>44870</v>
      </c>
      <c r="S53" s="6">
        <v>44875</v>
      </c>
      <c r="T53" s="4" t="s">
        <v>34</v>
      </c>
      <c r="U53" s="4">
        <v>1260</v>
      </c>
      <c r="V53" s="4">
        <v>0</v>
      </c>
      <c r="W53" s="4">
        <v>0</v>
      </c>
      <c r="X53" s="4" t="s">
        <v>293</v>
      </c>
      <c r="Y53" s="4" t="s">
        <v>35</v>
      </c>
    </row>
    <row r="54" s="4" customFormat="1" spans="1:25">
      <c r="A54" s="4" t="s">
        <v>294</v>
      </c>
      <c r="B54" s="4" t="s">
        <v>26</v>
      </c>
      <c r="C54" s="4" t="s">
        <v>27</v>
      </c>
      <c r="D54" s="4" t="s">
        <v>295</v>
      </c>
      <c r="E54" s="4" t="s">
        <v>113</v>
      </c>
      <c r="F54" s="6">
        <v>44870</v>
      </c>
      <c r="G54" s="6">
        <v>44872</v>
      </c>
      <c r="H54" s="4">
        <v>1</v>
      </c>
      <c r="I54" s="4">
        <v>2</v>
      </c>
      <c r="J54" s="4">
        <v>2</v>
      </c>
      <c r="K54" s="4" t="s">
        <v>30</v>
      </c>
      <c r="L54" s="4">
        <v>488</v>
      </c>
      <c r="M54" s="4">
        <v>488</v>
      </c>
      <c r="N54" s="4" t="s">
        <v>296</v>
      </c>
      <c r="O54" s="4" t="s">
        <v>32</v>
      </c>
      <c r="P54" s="4" t="s">
        <v>33</v>
      </c>
      <c r="Q54" s="4">
        <v>0</v>
      </c>
      <c r="R54" s="7">
        <v>44870</v>
      </c>
      <c r="S54" s="6">
        <v>44875</v>
      </c>
      <c r="T54" s="4" t="s">
        <v>34</v>
      </c>
      <c r="U54" s="4">
        <v>488</v>
      </c>
      <c r="V54" s="4">
        <v>0</v>
      </c>
      <c r="W54" s="4">
        <v>0</v>
      </c>
      <c r="X54" s="4" t="s">
        <v>297</v>
      </c>
      <c r="Y54" s="4" t="s">
        <v>35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299</v>
      </c>
      <c r="E55" s="4" t="s">
        <v>300</v>
      </c>
      <c r="F55" s="6">
        <v>44870</v>
      </c>
      <c r="G55" s="6">
        <v>44872</v>
      </c>
      <c r="H55" s="4">
        <v>1</v>
      </c>
      <c r="I55" s="4">
        <v>2</v>
      </c>
      <c r="J55" s="4">
        <v>2</v>
      </c>
      <c r="K55" s="4" t="s">
        <v>30</v>
      </c>
      <c r="L55" s="4">
        <v>3639</v>
      </c>
      <c r="M55" s="4">
        <v>3639</v>
      </c>
      <c r="N55" s="4" t="s">
        <v>301</v>
      </c>
      <c r="O55" s="4" t="s">
        <v>32</v>
      </c>
      <c r="P55" s="4" t="s">
        <v>33</v>
      </c>
      <c r="Q55" s="4">
        <v>0</v>
      </c>
      <c r="R55" s="7">
        <v>44870</v>
      </c>
      <c r="S55" s="6">
        <v>44875</v>
      </c>
      <c r="T55" s="4" t="s">
        <v>34</v>
      </c>
      <c r="U55" s="4">
        <v>3639</v>
      </c>
      <c r="V55" s="4">
        <v>0</v>
      </c>
      <c r="W55" s="4">
        <v>0</v>
      </c>
      <c r="X55" s="4" t="s">
        <v>302</v>
      </c>
      <c r="Y55" s="4" t="s">
        <v>303</v>
      </c>
    </row>
    <row r="56" s="4" customFormat="1" spans="1:25">
      <c r="A56" s="4" t="s">
        <v>304</v>
      </c>
      <c r="B56" s="4" t="s">
        <v>26</v>
      </c>
      <c r="C56" s="4" t="s">
        <v>27</v>
      </c>
      <c r="D56" s="4" t="s">
        <v>186</v>
      </c>
      <c r="E56" s="4" t="s">
        <v>187</v>
      </c>
      <c r="F56" s="6">
        <v>44871</v>
      </c>
      <c r="G56" s="6">
        <v>44872</v>
      </c>
      <c r="H56" s="4">
        <v>1</v>
      </c>
      <c r="I56" s="4">
        <v>1</v>
      </c>
      <c r="J56" s="4">
        <v>1</v>
      </c>
      <c r="K56" s="4" t="s">
        <v>30</v>
      </c>
      <c r="L56" s="4">
        <v>1680</v>
      </c>
      <c r="M56" s="4">
        <v>1680</v>
      </c>
      <c r="N56" s="4" t="s">
        <v>305</v>
      </c>
      <c r="O56" s="4" t="s">
        <v>32</v>
      </c>
      <c r="P56" s="4" t="s">
        <v>33</v>
      </c>
      <c r="Q56" s="4">
        <v>0</v>
      </c>
      <c r="R56" s="7">
        <v>44870</v>
      </c>
      <c r="S56" s="6">
        <v>44875</v>
      </c>
      <c r="T56" s="4" t="s">
        <v>34</v>
      </c>
      <c r="U56" s="4">
        <v>1680</v>
      </c>
      <c r="V56" s="4">
        <v>0</v>
      </c>
      <c r="W56" s="4">
        <v>0</v>
      </c>
      <c r="X56" s="4" t="s">
        <v>306</v>
      </c>
      <c r="Y56" s="4" t="s">
        <v>35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309</v>
      </c>
      <c r="F57" s="6">
        <v>44870</v>
      </c>
      <c r="G57" s="6">
        <v>44872</v>
      </c>
      <c r="H57" s="4">
        <v>1</v>
      </c>
      <c r="I57" s="4">
        <v>2</v>
      </c>
      <c r="J57" s="4">
        <v>2</v>
      </c>
      <c r="K57" s="4" t="s">
        <v>30</v>
      </c>
      <c r="L57" s="4">
        <v>434</v>
      </c>
      <c r="M57" s="4">
        <v>434</v>
      </c>
      <c r="N57" s="4" t="s">
        <v>310</v>
      </c>
      <c r="O57" s="4" t="s">
        <v>32</v>
      </c>
      <c r="P57" s="4" t="s">
        <v>33</v>
      </c>
      <c r="Q57" s="4">
        <v>0</v>
      </c>
      <c r="R57" s="7">
        <v>44870</v>
      </c>
      <c r="S57" s="6">
        <v>44875</v>
      </c>
      <c r="T57" s="4" t="s">
        <v>34</v>
      </c>
      <c r="U57" s="4">
        <v>434</v>
      </c>
      <c r="V57" s="4">
        <v>0</v>
      </c>
      <c r="W57" s="4">
        <v>0</v>
      </c>
      <c r="X57" s="4" t="s">
        <v>311</v>
      </c>
      <c r="Y57" s="4" t="s">
        <v>35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313</v>
      </c>
      <c r="E58" s="4" t="s">
        <v>314</v>
      </c>
      <c r="F58" s="6">
        <v>44870</v>
      </c>
      <c r="G58" s="6">
        <v>44872</v>
      </c>
      <c r="H58" s="4">
        <v>1</v>
      </c>
      <c r="I58" s="4">
        <v>2</v>
      </c>
      <c r="J58" s="4">
        <v>2</v>
      </c>
      <c r="K58" s="4" t="s">
        <v>30</v>
      </c>
      <c r="L58" s="4">
        <v>744</v>
      </c>
      <c r="M58" s="4">
        <v>744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44870</v>
      </c>
      <c r="S58" s="6">
        <v>44875</v>
      </c>
      <c r="T58" s="4" t="s">
        <v>34</v>
      </c>
      <c r="U58" s="4">
        <v>744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319</v>
      </c>
      <c r="E59" s="4" t="s">
        <v>50</v>
      </c>
      <c r="F59" s="6">
        <v>44871</v>
      </c>
      <c r="G59" s="6">
        <v>44872</v>
      </c>
      <c r="H59" s="4">
        <v>1</v>
      </c>
      <c r="I59" s="4">
        <v>1</v>
      </c>
      <c r="J59" s="4">
        <v>1</v>
      </c>
      <c r="K59" s="4" t="s">
        <v>30</v>
      </c>
      <c r="L59" s="4">
        <v>558</v>
      </c>
      <c r="M59" s="4">
        <v>558</v>
      </c>
      <c r="N59" s="4" t="s">
        <v>320</v>
      </c>
      <c r="O59" s="4" t="s">
        <v>32</v>
      </c>
      <c r="P59" s="4" t="s">
        <v>33</v>
      </c>
      <c r="Q59" s="4">
        <v>0</v>
      </c>
      <c r="R59" s="7">
        <v>44870</v>
      </c>
      <c r="S59" s="6">
        <v>44875</v>
      </c>
      <c r="T59" s="4" t="s">
        <v>34</v>
      </c>
      <c r="U59" s="4">
        <v>558</v>
      </c>
      <c r="V59" s="4">
        <v>0</v>
      </c>
      <c r="W59" s="4">
        <v>0</v>
      </c>
      <c r="X59" s="4" t="s">
        <v>321</v>
      </c>
      <c r="Y59" s="4" t="s">
        <v>322</v>
      </c>
    </row>
    <row r="60" s="4" customFormat="1" spans="1:25">
      <c r="A60" s="4" t="s">
        <v>323</v>
      </c>
      <c r="B60" s="4" t="s">
        <v>26</v>
      </c>
      <c r="C60" s="4" t="s">
        <v>27</v>
      </c>
      <c r="D60" s="4" t="s">
        <v>324</v>
      </c>
      <c r="E60" s="4" t="s">
        <v>325</v>
      </c>
      <c r="F60" s="6">
        <v>44871</v>
      </c>
      <c r="G60" s="6">
        <v>44872</v>
      </c>
      <c r="H60" s="4">
        <v>1</v>
      </c>
      <c r="I60" s="4">
        <v>1</v>
      </c>
      <c r="J60" s="4">
        <v>1</v>
      </c>
      <c r="K60" s="4" t="s">
        <v>30</v>
      </c>
      <c r="L60" s="4">
        <v>287</v>
      </c>
      <c r="M60" s="4">
        <v>287</v>
      </c>
      <c r="N60" s="4" t="s">
        <v>326</v>
      </c>
      <c r="O60" s="4" t="s">
        <v>32</v>
      </c>
      <c r="P60" s="4" t="s">
        <v>33</v>
      </c>
      <c r="Q60" s="4">
        <v>0</v>
      </c>
      <c r="R60" s="7">
        <v>44870</v>
      </c>
      <c r="S60" s="6">
        <v>44875</v>
      </c>
      <c r="T60" s="4" t="s">
        <v>34</v>
      </c>
      <c r="U60" s="4">
        <v>287</v>
      </c>
      <c r="V60" s="4">
        <v>0</v>
      </c>
      <c r="W60" s="4">
        <v>0</v>
      </c>
      <c r="X60" s="4" t="s">
        <v>327</v>
      </c>
      <c r="Y60" s="4" t="s">
        <v>328</v>
      </c>
    </row>
    <row r="61" s="4" customFormat="1" spans="1:25">
      <c r="A61" s="4" t="s">
        <v>329</v>
      </c>
      <c r="B61" s="4" t="s">
        <v>26</v>
      </c>
      <c r="C61" s="4" t="s">
        <v>27</v>
      </c>
      <c r="D61" s="4" t="s">
        <v>330</v>
      </c>
      <c r="E61" s="4" t="s">
        <v>331</v>
      </c>
      <c r="F61" s="6">
        <v>44871</v>
      </c>
      <c r="G61" s="6">
        <v>44872</v>
      </c>
      <c r="H61" s="4">
        <v>1</v>
      </c>
      <c r="I61" s="4">
        <v>1</v>
      </c>
      <c r="J61" s="4">
        <v>1</v>
      </c>
      <c r="K61" s="4" t="s">
        <v>30</v>
      </c>
      <c r="L61" s="4">
        <v>941</v>
      </c>
      <c r="M61" s="4">
        <v>941</v>
      </c>
      <c r="N61" s="4" t="s">
        <v>332</v>
      </c>
      <c r="O61" s="4" t="s">
        <v>32</v>
      </c>
      <c r="P61" s="4" t="s">
        <v>33</v>
      </c>
      <c r="Q61" s="4">
        <v>0</v>
      </c>
      <c r="R61" s="7">
        <v>44871</v>
      </c>
      <c r="S61" s="6">
        <v>44875</v>
      </c>
      <c r="T61" s="4" t="s">
        <v>34</v>
      </c>
      <c r="U61" s="4">
        <v>941</v>
      </c>
      <c r="V61" s="4">
        <v>0</v>
      </c>
      <c r="W61" s="4">
        <v>0</v>
      </c>
      <c r="X61" s="4" t="s">
        <v>333</v>
      </c>
      <c r="Y61" s="4" t="s">
        <v>35</v>
      </c>
    </row>
    <row r="62" s="4" customFormat="1" spans="1:25">
      <c r="A62" s="4" t="s">
        <v>334</v>
      </c>
      <c r="B62" s="4" t="s">
        <v>26</v>
      </c>
      <c r="C62" s="4" t="s">
        <v>27</v>
      </c>
      <c r="D62" s="4" t="s">
        <v>335</v>
      </c>
      <c r="E62" s="4" t="s">
        <v>336</v>
      </c>
      <c r="F62" s="6">
        <v>44871</v>
      </c>
      <c r="G62" s="6">
        <v>44872</v>
      </c>
      <c r="H62" s="4">
        <v>1</v>
      </c>
      <c r="I62" s="4">
        <v>1</v>
      </c>
      <c r="J62" s="4">
        <v>1</v>
      </c>
      <c r="K62" s="4" t="s">
        <v>30</v>
      </c>
      <c r="L62" s="4">
        <v>713</v>
      </c>
      <c r="M62" s="4">
        <v>713</v>
      </c>
      <c r="N62" s="4" t="s">
        <v>337</v>
      </c>
      <c r="O62" s="4" t="s">
        <v>32</v>
      </c>
      <c r="P62" s="4" t="s">
        <v>33</v>
      </c>
      <c r="Q62" s="4">
        <v>0</v>
      </c>
      <c r="R62" s="7">
        <v>44871</v>
      </c>
      <c r="S62" s="6">
        <v>44875</v>
      </c>
      <c r="T62" s="4" t="s">
        <v>34</v>
      </c>
      <c r="U62" s="4">
        <v>713</v>
      </c>
      <c r="V62" s="4">
        <v>0</v>
      </c>
      <c r="W62" s="4">
        <v>0</v>
      </c>
      <c r="X62" s="4" t="s">
        <v>338</v>
      </c>
      <c r="Y62" s="4" t="s">
        <v>339</v>
      </c>
    </row>
    <row r="63" s="4" customFormat="1" spans="1:25">
      <c r="A63" s="4" t="s">
        <v>340</v>
      </c>
      <c r="B63" s="4" t="s">
        <v>26</v>
      </c>
      <c r="C63" s="4" t="s">
        <v>27</v>
      </c>
      <c r="D63" s="4" t="s">
        <v>341</v>
      </c>
      <c r="E63" s="4" t="s">
        <v>234</v>
      </c>
      <c r="F63" s="6">
        <v>44871</v>
      </c>
      <c r="G63" s="6">
        <v>44872</v>
      </c>
      <c r="H63" s="4">
        <v>1</v>
      </c>
      <c r="I63" s="4">
        <v>1</v>
      </c>
      <c r="J63" s="4">
        <v>1</v>
      </c>
      <c r="K63" s="4" t="s">
        <v>30</v>
      </c>
      <c r="L63" s="4">
        <v>121</v>
      </c>
      <c r="M63" s="4">
        <v>121</v>
      </c>
      <c r="N63" s="4" t="s">
        <v>342</v>
      </c>
      <c r="O63" s="4" t="s">
        <v>32</v>
      </c>
      <c r="P63" s="4" t="s">
        <v>33</v>
      </c>
      <c r="Q63" s="4">
        <v>0</v>
      </c>
      <c r="R63" s="7">
        <v>44871</v>
      </c>
      <c r="S63" s="6">
        <v>44875</v>
      </c>
      <c r="T63" s="4" t="s">
        <v>34</v>
      </c>
      <c r="U63" s="4">
        <v>121</v>
      </c>
      <c r="V63" s="4">
        <v>0</v>
      </c>
      <c r="W63" s="4">
        <v>0</v>
      </c>
      <c r="X63" s="4" t="s">
        <v>343</v>
      </c>
      <c r="Y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44871</v>
      </c>
      <c r="G64" s="6">
        <v>44872</v>
      </c>
      <c r="H64" s="4">
        <v>1</v>
      </c>
      <c r="I64" s="4">
        <v>1</v>
      </c>
      <c r="J64" s="4">
        <v>1</v>
      </c>
      <c r="K64" s="4" t="s">
        <v>30</v>
      </c>
      <c r="L64" s="4">
        <v>1474</v>
      </c>
      <c r="M64" s="4">
        <v>1474</v>
      </c>
      <c r="N64" s="4" t="s">
        <v>348</v>
      </c>
      <c r="O64" s="4" t="s">
        <v>32</v>
      </c>
      <c r="P64" s="4" t="s">
        <v>33</v>
      </c>
      <c r="Q64" s="4">
        <v>0</v>
      </c>
      <c r="R64" s="7">
        <v>44871</v>
      </c>
      <c r="S64" s="6">
        <v>44875</v>
      </c>
      <c r="T64" s="4" t="s">
        <v>34</v>
      </c>
      <c r="U64" s="4">
        <v>1474</v>
      </c>
      <c r="V64" s="4">
        <v>0</v>
      </c>
      <c r="W64" s="4">
        <v>0</v>
      </c>
      <c r="X64" s="4" t="s">
        <v>349</v>
      </c>
      <c r="Y64" s="4" t="s">
        <v>35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351</v>
      </c>
      <c r="E65" s="4" t="s">
        <v>352</v>
      </c>
      <c r="F65" s="6">
        <v>44871</v>
      </c>
      <c r="G65" s="6">
        <v>44872</v>
      </c>
      <c r="H65" s="4">
        <v>1</v>
      </c>
      <c r="I65" s="4">
        <v>1</v>
      </c>
      <c r="J65" s="4">
        <v>1</v>
      </c>
      <c r="K65" s="4" t="s">
        <v>30</v>
      </c>
      <c r="L65" s="4">
        <v>2159</v>
      </c>
      <c r="M65" s="4">
        <v>2159</v>
      </c>
      <c r="N65" s="4" t="s">
        <v>353</v>
      </c>
      <c r="O65" s="4" t="s">
        <v>32</v>
      </c>
      <c r="P65" s="4" t="s">
        <v>33</v>
      </c>
      <c r="Q65" s="4">
        <v>0</v>
      </c>
      <c r="R65" s="7">
        <v>44871</v>
      </c>
      <c r="S65" s="6">
        <v>44875</v>
      </c>
      <c r="T65" s="4" t="s">
        <v>34</v>
      </c>
      <c r="U65" s="4">
        <v>2159</v>
      </c>
      <c r="V65" s="4">
        <v>0</v>
      </c>
      <c r="W65" s="4">
        <v>0</v>
      </c>
      <c r="X65" s="4" t="s">
        <v>354</v>
      </c>
      <c r="Y65" s="4" t="s">
        <v>355</v>
      </c>
    </row>
    <row r="66" s="4" customFormat="1" spans="1:25">
      <c r="A66" s="4" t="s">
        <v>356</v>
      </c>
      <c r="B66" s="4" t="s">
        <v>26</v>
      </c>
      <c r="C66" s="4" t="s">
        <v>27</v>
      </c>
      <c r="D66" s="4" t="s">
        <v>357</v>
      </c>
      <c r="E66" s="4" t="s">
        <v>358</v>
      </c>
      <c r="F66" s="6">
        <v>44871</v>
      </c>
      <c r="G66" s="6">
        <v>44872</v>
      </c>
      <c r="H66" s="4">
        <v>1</v>
      </c>
      <c r="I66" s="4">
        <v>1</v>
      </c>
      <c r="J66" s="4">
        <v>1</v>
      </c>
      <c r="K66" s="4" t="s">
        <v>30</v>
      </c>
      <c r="L66" s="4">
        <v>771</v>
      </c>
      <c r="M66" s="4">
        <v>771</v>
      </c>
      <c r="N66" s="4" t="s">
        <v>359</v>
      </c>
      <c r="O66" s="4" t="s">
        <v>32</v>
      </c>
      <c r="P66" s="4" t="s">
        <v>33</v>
      </c>
      <c r="Q66" s="4">
        <v>0</v>
      </c>
      <c r="R66" s="7">
        <v>44871</v>
      </c>
      <c r="S66" s="6">
        <v>44875</v>
      </c>
      <c r="T66" s="4" t="s">
        <v>34</v>
      </c>
      <c r="U66" s="4">
        <v>771</v>
      </c>
      <c r="V66" s="4">
        <v>0</v>
      </c>
      <c r="W66" s="4">
        <v>0</v>
      </c>
      <c r="X66" s="4" t="s">
        <v>360</v>
      </c>
      <c r="Y66" s="4" t="s">
        <v>35</v>
      </c>
    </row>
    <row r="67" s="4" customFormat="1" spans="1:25">
      <c r="A67" s="4" t="s">
        <v>361</v>
      </c>
      <c r="B67" s="4" t="s">
        <v>26</v>
      </c>
      <c r="C67" s="4" t="s">
        <v>27</v>
      </c>
      <c r="D67" s="4" t="s">
        <v>362</v>
      </c>
      <c r="E67" s="4" t="s">
        <v>363</v>
      </c>
      <c r="F67" s="6">
        <v>44871</v>
      </c>
      <c r="G67" s="6">
        <v>44872</v>
      </c>
      <c r="H67" s="4">
        <v>1</v>
      </c>
      <c r="I67" s="4">
        <v>1</v>
      </c>
      <c r="J67" s="4">
        <v>1</v>
      </c>
      <c r="K67" s="4" t="s">
        <v>30</v>
      </c>
      <c r="L67" s="4">
        <v>587</v>
      </c>
      <c r="M67" s="4">
        <v>587</v>
      </c>
      <c r="N67" s="4" t="s">
        <v>364</v>
      </c>
      <c r="O67" s="4" t="s">
        <v>32</v>
      </c>
      <c r="P67" s="4" t="s">
        <v>33</v>
      </c>
      <c r="Q67" s="4">
        <v>0</v>
      </c>
      <c r="R67" s="7">
        <v>44871</v>
      </c>
      <c r="S67" s="6">
        <v>44875</v>
      </c>
      <c r="T67" s="4" t="s">
        <v>34</v>
      </c>
      <c r="U67" s="4">
        <v>587</v>
      </c>
      <c r="V67" s="4">
        <v>0</v>
      </c>
      <c r="W67" s="4">
        <v>0</v>
      </c>
      <c r="X67" s="4" t="s">
        <v>365</v>
      </c>
      <c r="Y67" s="4" t="s">
        <v>366</v>
      </c>
    </row>
    <row r="68" s="4" customFormat="1" spans="1:25">
      <c r="A68" s="4" t="s">
        <v>367</v>
      </c>
      <c r="B68" s="4" t="s">
        <v>26</v>
      </c>
      <c r="C68" s="4" t="s">
        <v>27</v>
      </c>
      <c r="D68" s="4" t="s">
        <v>368</v>
      </c>
      <c r="F68" s="6">
        <v>44871</v>
      </c>
      <c r="G68" s="6">
        <v>44872</v>
      </c>
      <c r="H68" s="4">
        <v>0</v>
      </c>
      <c r="I68" s="4">
        <v>1</v>
      </c>
      <c r="J68" s="4">
        <v>0</v>
      </c>
      <c r="K68" s="4" t="s">
        <v>30</v>
      </c>
      <c r="L68" s="4">
        <v>214</v>
      </c>
      <c r="M68" s="4">
        <v>214</v>
      </c>
      <c r="O68" s="4" t="s">
        <v>32</v>
      </c>
      <c r="P68" s="4" t="s">
        <v>33</v>
      </c>
      <c r="Q68" s="4">
        <v>0</v>
      </c>
      <c r="R68" s="7">
        <v>44871</v>
      </c>
      <c r="S68" s="6">
        <v>44875</v>
      </c>
      <c r="T68" s="4" t="s">
        <v>34</v>
      </c>
      <c r="U68" s="4">
        <v>214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370</v>
      </c>
      <c r="E69" s="4" t="s">
        <v>371</v>
      </c>
      <c r="F69" s="6">
        <v>44871</v>
      </c>
      <c r="G69" s="6">
        <v>44872</v>
      </c>
      <c r="H69" s="4">
        <v>1</v>
      </c>
      <c r="I69" s="4">
        <v>1</v>
      </c>
      <c r="J69" s="4">
        <v>1</v>
      </c>
      <c r="K69" s="4" t="s">
        <v>30</v>
      </c>
      <c r="L69" s="4">
        <v>288</v>
      </c>
      <c r="M69" s="4">
        <v>288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44871</v>
      </c>
      <c r="S69" s="6">
        <v>44875</v>
      </c>
      <c r="T69" s="4" t="s">
        <v>34</v>
      </c>
      <c r="U69" s="4">
        <v>288</v>
      </c>
      <c r="V69" s="4">
        <v>0</v>
      </c>
      <c r="W69" s="4">
        <v>0</v>
      </c>
      <c r="X69" s="4" t="s">
        <v>373</v>
      </c>
      <c r="Y69" s="4" t="s">
        <v>35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44871</v>
      </c>
      <c r="G70" s="6">
        <v>44872</v>
      </c>
      <c r="H70" s="4">
        <v>1</v>
      </c>
      <c r="I70" s="4">
        <v>1</v>
      </c>
      <c r="J70" s="4">
        <v>1</v>
      </c>
      <c r="K70" s="4" t="s">
        <v>30</v>
      </c>
      <c r="L70" s="4">
        <v>323</v>
      </c>
      <c r="M70" s="4">
        <v>323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44871</v>
      </c>
      <c r="S70" s="6">
        <v>44875</v>
      </c>
      <c r="T70" s="4" t="s">
        <v>34</v>
      </c>
      <c r="U70" s="4">
        <v>323</v>
      </c>
      <c r="V70" s="4">
        <v>0</v>
      </c>
      <c r="W70" s="4">
        <v>0</v>
      </c>
      <c r="X70" s="4" t="s">
        <v>378</v>
      </c>
      <c r="Y70" s="4" t="s">
        <v>231</v>
      </c>
    </row>
    <row r="71" s="4" customFormat="1" spans="1:25">
      <c r="A71" s="4" t="s">
        <v>304</v>
      </c>
      <c r="B71" s="4" t="s">
        <v>26</v>
      </c>
      <c r="C71" s="4" t="s">
        <v>68</v>
      </c>
      <c r="D71" s="4" t="s">
        <v>186</v>
      </c>
      <c r="E71" s="4" t="s">
        <v>187</v>
      </c>
      <c r="F71" s="6">
        <v>44871</v>
      </c>
      <c r="G71" s="6">
        <v>44872</v>
      </c>
      <c r="H71" s="4">
        <v>1</v>
      </c>
      <c r="I71" s="4">
        <v>1</v>
      </c>
      <c r="J71" s="4">
        <v>1</v>
      </c>
      <c r="K71" s="4" t="s">
        <v>30</v>
      </c>
      <c r="L71" s="4">
        <v>-1680</v>
      </c>
      <c r="M71" s="4">
        <v>-1680</v>
      </c>
      <c r="N71" s="4" t="s">
        <v>305</v>
      </c>
      <c r="O71" s="4" t="s">
        <v>32</v>
      </c>
      <c r="P71" s="4" t="s">
        <v>33</v>
      </c>
      <c r="Q71" s="4">
        <v>0</v>
      </c>
      <c r="R71" s="7">
        <v>44870</v>
      </c>
      <c r="S71" s="6">
        <v>44875</v>
      </c>
      <c r="T71" s="4" t="s">
        <v>34</v>
      </c>
      <c r="U71" s="4">
        <v>-1680</v>
      </c>
      <c r="V71" s="4">
        <v>0</v>
      </c>
      <c r="W71" s="4">
        <v>0</v>
      </c>
      <c r="X71" s="4" t="s">
        <v>306</v>
      </c>
      <c r="Y71" s="4" t="s">
        <v>35</v>
      </c>
    </row>
    <row r="72" s="4" customFormat="1" spans="1:25">
      <c r="A72" s="4" t="s">
        <v>379</v>
      </c>
      <c r="B72" s="4" t="s">
        <v>26</v>
      </c>
      <c r="C72" s="4" t="s">
        <v>27</v>
      </c>
      <c r="D72" s="4" t="s">
        <v>380</v>
      </c>
      <c r="E72" s="4" t="s">
        <v>50</v>
      </c>
      <c r="F72" s="6">
        <v>44871</v>
      </c>
      <c r="G72" s="6">
        <v>44872</v>
      </c>
      <c r="H72" s="4">
        <v>1</v>
      </c>
      <c r="I72" s="4">
        <v>1</v>
      </c>
      <c r="J72" s="4">
        <v>1</v>
      </c>
      <c r="K72" s="4" t="s">
        <v>30</v>
      </c>
      <c r="L72" s="4">
        <v>208</v>
      </c>
      <c r="M72" s="4">
        <v>208</v>
      </c>
      <c r="N72" s="4" t="s">
        <v>381</v>
      </c>
      <c r="O72" s="4" t="s">
        <v>32</v>
      </c>
      <c r="P72" s="4" t="s">
        <v>33</v>
      </c>
      <c r="Q72" s="4">
        <v>0</v>
      </c>
      <c r="R72" s="7">
        <v>44871</v>
      </c>
      <c r="S72" s="6">
        <v>44875</v>
      </c>
      <c r="T72" s="4" t="s">
        <v>34</v>
      </c>
      <c r="U72" s="4">
        <v>208</v>
      </c>
      <c r="V72" s="4">
        <v>0</v>
      </c>
      <c r="W72" s="4">
        <v>0</v>
      </c>
      <c r="X72" s="4" t="s">
        <v>382</v>
      </c>
      <c r="Y72" s="4" t="s">
        <v>383</v>
      </c>
    </row>
    <row r="73" s="4" customFormat="1" spans="1:25">
      <c r="A73" s="4" t="s">
        <v>384</v>
      </c>
      <c r="B73" s="4" t="s">
        <v>26</v>
      </c>
      <c r="C73" s="4" t="s">
        <v>27</v>
      </c>
      <c r="D73" s="4" t="s">
        <v>385</v>
      </c>
      <c r="E73" s="4" t="s">
        <v>325</v>
      </c>
      <c r="F73" s="6">
        <v>44871</v>
      </c>
      <c r="G73" s="6">
        <v>44872</v>
      </c>
      <c r="H73" s="4">
        <v>1</v>
      </c>
      <c r="I73" s="4">
        <v>1</v>
      </c>
      <c r="J73" s="4">
        <v>1</v>
      </c>
      <c r="K73" s="4" t="s">
        <v>30</v>
      </c>
      <c r="L73" s="4">
        <v>224</v>
      </c>
      <c r="M73" s="4">
        <v>224</v>
      </c>
      <c r="N73" s="4" t="s">
        <v>386</v>
      </c>
      <c r="O73" s="4" t="s">
        <v>32</v>
      </c>
      <c r="P73" s="4" t="s">
        <v>33</v>
      </c>
      <c r="Q73" s="4">
        <v>0</v>
      </c>
      <c r="R73" s="7">
        <v>44871</v>
      </c>
      <c r="S73" s="6">
        <v>44875</v>
      </c>
      <c r="T73" s="4" t="s">
        <v>34</v>
      </c>
      <c r="U73" s="4">
        <v>224</v>
      </c>
      <c r="V73" s="4">
        <v>0</v>
      </c>
      <c r="W73" s="4">
        <v>0</v>
      </c>
      <c r="X73" s="4" t="s">
        <v>387</v>
      </c>
      <c r="Y73" s="4" t="s">
        <v>35</v>
      </c>
    </row>
    <row r="74" s="4" customFormat="1" spans="1:25">
      <c r="A74" s="4" t="s">
        <v>384</v>
      </c>
      <c r="B74" s="4" t="s">
        <v>26</v>
      </c>
      <c r="C74" s="4" t="s">
        <v>68</v>
      </c>
      <c r="D74" s="4" t="s">
        <v>385</v>
      </c>
      <c r="E74" s="4" t="s">
        <v>325</v>
      </c>
      <c r="F74" s="6">
        <v>44871</v>
      </c>
      <c r="G74" s="6">
        <v>44872</v>
      </c>
      <c r="H74" s="4">
        <v>1</v>
      </c>
      <c r="I74" s="4">
        <v>1</v>
      </c>
      <c r="J74" s="4">
        <v>1</v>
      </c>
      <c r="K74" s="4" t="s">
        <v>30</v>
      </c>
      <c r="L74" s="4">
        <v>-224</v>
      </c>
      <c r="M74" s="4">
        <v>-224</v>
      </c>
      <c r="N74" s="4" t="s">
        <v>386</v>
      </c>
      <c r="O74" s="4" t="s">
        <v>32</v>
      </c>
      <c r="P74" s="4" t="s">
        <v>33</v>
      </c>
      <c r="Q74" s="4">
        <v>0</v>
      </c>
      <c r="R74" s="7">
        <v>44871</v>
      </c>
      <c r="S74" s="6">
        <v>44875</v>
      </c>
      <c r="T74" s="4" t="s">
        <v>34</v>
      </c>
      <c r="U74" s="4">
        <v>-224</v>
      </c>
      <c r="V74" s="4">
        <v>0</v>
      </c>
      <c r="W74" s="4">
        <v>0</v>
      </c>
      <c r="X74" s="4" t="s">
        <v>387</v>
      </c>
      <c r="Y74" s="4" t="s">
        <v>35</v>
      </c>
    </row>
    <row r="75" s="4" customFormat="1" spans="1:25">
      <c r="A75" s="4" t="s">
        <v>388</v>
      </c>
      <c r="B75" s="4" t="s">
        <v>26</v>
      </c>
      <c r="C75" s="4" t="s">
        <v>27</v>
      </c>
      <c r="D75" s="4" t="s">
        <v>389</v>
      </c>
      <c r="E75" s="4" t="s">
        <v>212</v>
      </c>
      <c r="F75" s="6">
        <v>44871</v>
      </c>
      <c r="G75" s="6">
        <v>44872</v>
      </c>
      <c r="H75" s="4">
        <v>1</v>
      </c>
      <c r="I75" s="4">
        <v>1</v>
      </c>
      <c r="J75" s="4">
        <v>1</v>
      </c>
      <c r="K75" s="4" t="s">
        <v>30</v>
      </c>
      <c r="L75" s="4">
        <v>207</v>
      </c>
      <c r="M75" s="4">
        <v>207</v>
      </c>
      <c r="N75" s="4" t="s">
        <v>390</v>
      </c>
      <c r="O75" s="4" t="s">
        <v>32</v>
      </c>
      <c r="P75" s="4" t="s">
        <v>33</v>
      </c>
      <c r="Q75" s="4">
        <v>0</v>
      </c>
      <c r="R75" s="7">
        <v>44871</v>
      </c>
      <c r="S75" s="6">
        <v>44875</v>
      </c>
      <c r="T75" s="4" t="s">
        <v>34</v>
      </c>
      <c r="U75" s="4">
        <v>207</v>
      </c>
      <c r="V75" s="4">
        <v>0</v>
      </c>
      <c r="W75" s="4">
        <v>0</v>
      </c>
      <c r="X75" s="4" t="s">
        <v>391</v>
      </c>
      <c r="Y75" s="4" t="s">
        <v>35</v>
      </c>
    </row>
    <row r="76" s="4" customFormat="1" spans="1:25">
      <c r="A76" s="4" t="s">
        <v>392</v>
      </c>
      <c r="B76" s="4" t="s">
        <v>26</v>
      </c>
      <c r="C76" s="4" t="s">
        <v>27</v>
      </c>
      <c r="D76" s="4" t="s">
        <v>393</v>
      </c>
      <c r="E76" s="4" t="s">
        <v>394</v>
      </c>
      <c r="F76" s="6">
        <v>44871</v>
      </c>
      <c r="G76" s="6">
        <v>44872</v>
      </c>
      <c r="H76" s="4">
        <v>1</v>
      </c>
      <c r="I76" s="4">
        <v>1</v>
      </c>
      <c r="J76" s="4">
        <v>1</v>
      </c>
      <c r="K76" s="4" t="s">
        <v>30</v>
      </c>
      <c r="L76" s="4">
        <v>267</v>
      </c>
      <c r="M76" s="4">
        <v>267</v>
      </c>
      <c r="N76" s="4" t="s">
        <v>395</v>
      </c>
      <c r="O76" s="4" t="s">
        <v>32</v>
      </c>
      <c r="P76" s="4" t="s">
        <v>33</v>
      </c>
      <c r="Q76" s="4">
        <v>0</v>
      </c>
      <c r="R76" s="7">
        <v>44871</v>
      </c>
      <c r="S76" s="6">
        <v>44875</v>
      </c>
      <c r="T76" s="4" t="s">
        <v>34</v>
      </c>
      <c r="U76" s="4">
        <v>267</v>
      </c>
      <c r="V76" s="4">
        <v>0</v>
      </c>
      <c r="W76" s="4">
        <v>0</v>
      </c>
      <c r="X76" s="4" t="s">
        <v>396</v>
      </c>
      <c r="Y76" s="4" t="s">
        <v>397</v>
      </c>
    </row>
    <row r="77" s="4" customFormat="1" spans="1:25">
      <c r="A77" s="4" t="s">
        <v>398</v>
      </c>
      <c r="B77" s="4" t="s">
        <v>26</v>
      </c>
      <c r="C77" s="4" t="s">
        <v>27</v>
      </c>
      <c r="D77" s="4" t="s">
        <v>399</v>
      </c>
      <c r="E77" s="4" t="s">
        <v>181</v>
      </c>
      <c r="F77" s="6">
        <v>44871</v>
      </c>
      <c r="G77" s="6">
        <v>44872</v>
      </c>
      <c r="H77" s="4">
        <v>1</v>
      </c>
      <c r="I77" s="4">
        <v>1</v>
      </c>
      <c r="J77" s="4">
        <v>1</v>
      </c>
      <c r="K77" s="4" t="s">
        <v>30</v>
      </c>
      <c r="L77" s="4">
        <v>112</v>
      </c>
      <c r="M77" s="4">
        <v>112</v>
      </c>
      <c r="N77" s="4" t="s">
        <v>400</v>
      </c>
      <c r="O77" s="4" t="s">
        <v>32</v>
      </c>
      <c r="P77" s="4" t="s">
        <v>33</v>
      </c>
      <c r="Q77" s="4">
        <v>0</v>
      </c>
      <c r="R77" s="7">
        <v>44871</v>
      </c>
      <c r="S77" s="6">
        <v>44875</v>
      </c>
      <c r="T77" s="4" t="s">
        <v>34</v>
      </c>
      <c r="U77" s="4">
        <v>112</v>
      </c>
      <c r="V77" s="4">
        <v>0</v>
      </c>
      <c r="W77" s="4">
        <v>0</v>
      </c>
      <c r="X77" s="4" t="s">
        <v>401</v>
      </c>
      <c r="Y77" s="4" t="s">
        <v>402</v>
      </c>
    </row>
    <row r="78" s="4" customFormat="1" spans="1:25">
      <c r="A78" s="4" t="s">
        <v>403</v>
      </c>
      <c r="B78" s="4" t="s">
        <v>26</v>
      </c>
      <c r="C78" s="4" t="s">
        <v>27</v>
      </c>
      <c r="D78" s="4" t="s">
        <v>404</v>
      </c>
      <c r="E78" s="4" t="s">
        <v>405</v>
      </c>
      <c r="F78" s="6">
        <v>44871</v>
      </c>
      <c r="G78" s="6">
        <v>44872</v>
      </c>
      <c r="H78" s="4">
        <v>1</v>
      </c>
      <c r="I78" s="4">
        <v>1</v>
      </c>
      <c r="J78" s="4">
        <v>1</v>
      </c>
      <c r="K78" s="4" t="s">
        <v>30</v>
      </c>
      <c r="L78" s="4">
        <v>246</v>
      </c>
      <c r="M78" s="4">
        <v>246</v>
      </c>
      <c r="N78" s="4" t="s">
        <v>406</v>
      </c>
      <c r="O78" s="4" t="s">
        <v>32</v>
      </c>
      <c r="P78" s="4" t="s">
        <v>33</v>
      </c>
      <c r="Q78" s="4">
        <v>0</v>
      </c>
      <c r="R78" s="7">
        <v>44871</v>
      </c>
      <c r="S78" s="6">
        <v>44875</v>
      </c>
      <c r="T78" s="4" t="s">
        <v>34</v>
      </c>
      <c r="U78" s="4">
        <v>246</v>
      </c>
      <c r="V78" s="4">
        <v>0</v>
      </c>
      <c r="W78" s="4">
        <v>0</v>
      </c>
      <c r="X78" s="4" t="s">
        <v>407</v>
      </c>
      <c r="Y78" s="4" t="s">
        <v>408</v>
      </c>
    </row>
    <row r="79" s="4" customFormat="1" spans="1:25">
      <c r="A79" s="4" t="s">
        <v>409</v>
      </c>
      <c r="B79" s="4" t="s">
        <v>26</v>
      </c>
      <c r="C79" s="4" t="s">
        <v>27</v>
      </c>
      <c r="D79" s="4" t="s">
        <v>410</v>
      </c>
      <c r="E79" s="4" t="s">
        <v>347</v>
      </c>
      <c r="F79" s="6">
        <v>44871</v>
      </c>
      <c r="G79" s="6">
        <v>44872</v>
      </c>
      <c r="H79" s="4">
        <v>1</v>
      </c>
      <c r="I79" s="4">
        <v>1</v>
      </c>
      <c r="J79" s="4">
        <v>1</v>
      </c>
      <c r="K79" s="4" t="s">
        <v>30</v>
      </c>
      <c r="L79" s="4">
        <v>1059</v>
      </c>
      <c r="M79" s="4">
        <v>1059</v>
      </c>
      <c r="N79" s="4" t="s">
        <v>411</v>
      </c>
      <c r="O79" s="4" t="s">
        <v>32</v>
      </c>
      <c r="P79" s="4" t="s">
        <v>33</v>
      </c>
      <c r="Q79" s="4">
        <v>0</v>
      </c>
      <c r="R79" s="7">
        <v>44871</v>
      </c>
      <c r="S79" s="6">
        <v>44875</v>
      </c>
      <c r="T79" s="4" t="s">
        <v>34</v>
      </c>
      <c r="U79" s="4">
        <v>1059</v>
      </c>
      <c r="V79" s="4">
        <v>0</v>
      </c>
      <c r="W79" s="4">
        <v>0</v>
      </c>
      <c r="X79" s="4" t="s">
        <v>412</v>
      </c>
      <c r="Y79" s="4" t="s">
        <v>413</v>
      </c>
    </row>
    <row r="80" s="4" customFormat="1" spans="1:25">
      <c r="A80" s="4" t="s">
        <v>414</v>
      </c>
      <c r="B80" s="4" t="s">
        <v>26</v>
      </c>
      <c r="C80" s="4" t="s">
        <v>415</v>
      </c>
      <c r="D80" s="4" t="s">
        <v>416</v>
      </c>
      <c r="E80" s="4" t="s">
        <v>50</v>
      </c>
      <c r="F80" s="6">
        <v>44833</v>
      </c>
      <c r="G80" s="6">
        <v>44834</v>
      </c>
      <c r="H80" s="4">
        <v>1</v>
      </c>
      <c r="I80" s="4">
        <v>1</v>
      </c>
      <c r="J80" s="4">
        <v>1</v>
      </c>
      <c r="K80" s="4" t="s">
        <v>30</v>
      </c>
      <c r="L80" s="4">
        <v>523</v>
      </c>
      <c r="M80" s="4">
        <v>523</v>
      </c>
      <c r="N80" s="4" t="s">
        <v>417</v>
      </c>
      <c r="O80" s="4" t="s">
        <v>32</v>
      </c>
      <c r="P80" s="4" t="s">
        <v>33</v>
      </c>
      <c r="Q80" s="4">
        <v>0</v>
      </c>
      <c r="R80" s="7">
        <v>44829.8092708333</v>
      </c>
      <c r="S80" s="6">
        <v>44875</v>
      </c>
      <c r="T80" s="4" t="s">
        <v>34</v>
      </c>
      <c r="U80" s="4">
        <v>523</v>
      </c>
      <c r="V80" s="4">
        <v>0</v>
      </c>
      <c r="W80" s="4">
        <v>0</v>
      </c>
      <c r="X80" s="4" t="s">
        <v>35</v>
      </c>
      <c r="Y80" s="4" t="s">
        <v>418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"/>
  <sheetViews>
    <sheetView tabSelected="1" workbookViewId="0">
      <selection activeCell="A81" sqref="A81:C83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419</v>
      </c>
    </row>
    <row r="2" s="4" customFormat="1" hidden="1" spans="1:9">
      <c r="A2" s="5">
        <v>18883966619</v>
      </c>
      <c r="B2" s="6">
        <v>44871</v>
      </c>
      <c r="C2" s="6">
        <v>44872</v>
      </c>
      <c r="D2" s="4">
        <v>707</v>
      </c>
      <c r="E2" s="4" t="str">
        <f>VLOOKUP(A2,HOP!A:L,12,0)</f>
        <v>707.00</v>
      </c>
      <c r="F2" s="4" t="str">
        <f>VLOOKUP(A2,HOP!A:C,3,0)</f>
        <v>2669240</v>
      </c>
      <c r="G2" s="4">
        <f>D2-E2</f>
        <v>0</v>
      </c>
      <c r="H2" s="4" t="str">
        <f>$H$1&amp;F2</f>
        <v>，2669240</v>
      </c>
      <c r="I2" s="4" t="str">
        <f>VLOOKUP(A2,HOP!A:U,21,0)</f>
        <v>直连</v>
      </c>
    </row>
    <row r="3" s="4" customFormat="1" hidden="1" spans="1:9">
      <c r="A3" s="5">
        <v>21033044485</v>
      </c>
      <c r="B3" s="6">
        <v>44868</v>
      </c>
      <c r="C3" s="6">
        <v>44872</v>
      </c>
      <c r="D3" s="4">
        <v>4472</v>
      </c>
      <c r="E3" s="4" t="str">
        <f>VLOOKUP(A3,HOP!A:L,12,0)</f>
        <v>4472.00</v>
      </c>
      <c r="F3" s="4" t="str">
        <f>VLOOKUP(A3,HOP!A:C,3,0)</f>
        <v>2695261</v>
      </c>
      <c r="G3" s="4">
        <f t="shared" ref="G3:G34" si="0">D3-E3</f>
        <v>0</v>
      </c>
      <c r="H3" s="4" t="str">
        <f t="shared" ref="H3:H34" si="1">$H$1&amp;F3</f>
        <v>，2695261</v>
      </c>
      <c r="I3" s="4" t="str">
        <f>VLOOKUP(A3,HOP!A:U,21,0)</f>
        <v>直连</v>
      </c>
    </row>
    <row r="4" s="4" customFormat="1" hidden="1" spans="1:9">
      <c r="A4" s="5">
        <v>21132460330</v>
      </c>
      <c r="B4" s="6">
        <v>44870</v>
      </c>
      <c r="C4" s="6">
        <v>44872</v>
      </c>
      <c r="D4" s="4">
        <v>1658</v>
      </c>
      <c r="E4" s="4" t="str">
        <f>VLOOKUP(A4,HOP!A:L,12,0)</f>
        <v>1658.00</v>
      </c>
      <c r="F4" s="4" t="str">
        <f>VLOOKUP(A4,HOP!A:C,3,0)</f>
        <v>2705580</v>
      </c>
      <c r="G4" s="4">
        <f t="shared" si="0"/>
        <v>0</v>
      </c>
      <c r="H4" s="4" t="str">
        <f t="shared" si="1"/>
        <v>，2705580</v>
      </c>
      <c r="I4" s="4" t="str">
        <f>VLOOKUP(A4,HOP!A:U,21,0)</f>
        <v>直连</v>
      </c>
    </row>
    <row r="5" s="4" customFormat="1" hidden="1" spans="1:9">
      <c r="A5" s="5">
        <v>21259542637</v>
      </c>
      <c r="B5" s="6">
        <v>44871</v>
      </c>
      <c r="C5" s="6">
        <v>44872</v>
      </c>
      <c r="D5" s="4">
        <v>1075</v>
      </c>
      <c r="E5" s="4" t="str">
        <f>VLOOKUP(A5,HOP!A:L,12,0)</f>
        <v>1075.00</v>
      </c>
      <c r="F5" s="4" t="str">
        <f>VLOOKUP(A5,HOP!A:C,3,0)</f>
        <v>2719842</v>
      </c>
      <c r="G5" s="4">
        <f t="shared" si="0"/>
        <v>0</v>
      </c>
      <c r="H5" s="4" t="str">
        <f t="shared" si="1"/>
        <v>，2719842</v>
      </c>
      <c r="I5" s="4" t="str">
        <f>VLOOKUP(A5,HOP!A:U,21,0)</f>
        <v>直连</v>
      </c>
    </row>
    <row r="6" s="4" customFormat="1" hidden="1" spans="1:9">
      <c r="A6" s="5">
        <v>21372917635</v>
      </c>
      <c r="B6" s="6">
        <v>44857</v>
      </c>
      <c r="C6" s="6">
        <v>44872</v>
      </c>
      <c r="D6" s="4">
        <v>20010</v>
      </c>
      <c r="E6" s="4" t="str">
        <f>VLOOKUP(A6,HOP!A:L,12,0)</f>
        <v>20010.00</v>
      </c>
      <c r="F6" s="4" t="str">
        <f>VLOOKUP(A6,HOP!A:C,3,0)</f>
        <v>2732241</v>
      </c>
      <c r="G6" s="4">
        <f t="shared" si="0"/>
        <v>0</v>
      </c>
      <c r="H6" s="4" t="str">
        <f t="shared" si="1"/>
        <v>，2732241</v>
      </c>
      <c r="I6" s="4" t="str">
        <f>VLOOKUP(A6,HOP!A:U,21,0)</f>
        <v>直采</v>
      </c>
    </row>
    <row r="7" s="4" customFormat="1" hidden="1" spans="1:9">
      <c r="A7" s="5">
        <v>21411703458</v>
      </c>
      <c r="B7" s="6">
        <v>44870</v>
      </c>
      <c r="C7" s="6">
        <v>44872</v>
      </c>
      <c r="D7" s="4">
        <v>1020</v>
      </c>
      <c r="E7" s="4" t="str">
        <f>VLOOKUP(A7,HOP!A:L,12,0)</f>
        <v>1020.00</v>
      </c>
      <c r="F7" s="4" t="str">
        <f>VLOOKUP(A7,HOP!A:C,3,0)</f>
        <v>2733941</v>
      </c>
      <c r="G7" s="4">
        <f t="shared" si="0"/>
        <v>0</v>
      </c>
      <c r="H7" s="4" t="str">
        <f t="shared" si="1"/>
        <v>，2733941</v>
      </c>
      <c r="I7" s="4" t="str">
        <f>VLOOKUP(A7,HOP!A:U,21,0)</f>
        <v>直连</v>
      </c>
    </row>
    <row r="8" s="4" customFormat="1" hidden="1" spans="1:9">
      <c r="A8" s="5">
        <v>21417371472</v>
      </c>
      <c r="B8" s="6">
        <v>44871</v>
      </c>
      <c r="C8" s="6">
        <v>44872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21437330136</v>
      </c>
      <c r="B9" s="6">
        <v>44871</v>
      </c>
      <c r="C9" s="6">
        <v>44872</v>
      </c>
      <c r="D9" s="4">
        <v>488</v>
      </c>
      <c r="E9" s="4" t="str">
        <f>VLOOKUP(A9,HOP!A:L,12,0)</f>
        <v>488.00</v>
      </c>
      <c r="F9" s="4" t="str">
        <f>VLOOKUP(A9,HOP!A:C,3,0)</f>
        <v>2737344</v>
      </c>
      <c r="G9" s="4">
        <f t="shared" si="0"/>
        <v>0</v>
      </c>
      <c r="H9" s="4" t="str">
        <f t="shared" si="1"/>
        <v>，2737344</v>
      </c>
      <c r="I9" s="4" t="str">
        <f>VLOOKUP(A9,HOP!A:U,21,0)</f>
        <v>直连</v>
      </c>
    </row>
    <row r="10" s="4" customFormat="1" spans="1:9">
      <c r="A10" s="5">
        <v>21446748320</v>
      </c>
      <c r="B10" s="6">
        <v>44868</v>
      </c>
      <c r="C10" s="6">
        <v>44872</v>
      </c>
      <c r="D10" s="4">
        <v>552</v>
      </c>
      <c r="E10" s="4" t="str">
        <f>VLOOKUP(A10,HOP!A:L,12,0)</f>
        <v>551.99</v>
      </c>
      <c r="F10" s="4" t="str">
        <f>VLOOKUP(A10,HOP!A:C,3,0)</f>
        <v>2738858</v>
      </c>
      <c r="G10" s="4">
        <f t="shared" si="0"/>
        <v>0.00999999999999091</v>
      </c>
      <c r="H10" s="4" t="str">
        <f t="shared" si="1"/>
        <v>，2738858</v>
      </c>
      <c r="I10" s="4" t="str">
        <f>VLOOKUP(A10,HOP!A:U,21,0)</f>
        <v>直连</v>
      </c>
    </row>
    <row r="11" s="4" customFormat="1" hidden="1" spans="1:9">
      <c r="A11" s="5">
        <v>21451624876</v>
      </c>
      <c r="B11" s="6">
        <v>44870</v>
      </c>
      <c r="C11" s="6">
        <v>44872</v>
      </c>
      <c r="D11" s="4">
        <v>1883</v>
      </c>
      <c r="E11" s="4" t="str">
        <f>VLOOKUP(A11,HOP!A:L,12,0)</f>
        <v>1883.00</v>
      </c>
      <c r="F11" s="4" t="str">
        <f>VLOOKUP(A11,HOP!A:C,3,0)</f>
        <v>2739751</v>
      </c>
      <c r="G11" s="4">
        <f t="shared" si="0"/>
        <v>0</v>
      </c>
      <c r="H11" s="4" t="str">
        <f t="shared" si="1"/>
        <v>，2739751</v>
      </c>
      <c r="I11" s="4" t="str">
        <f>VLOOKUP(A11,HOP!A:U,21,0)</f>
        <v>直连</v>
      </c>
    </row>
    <row r="12" s="4" customFormat="1" hidden="1" spans="1:9">
      <c r="A12" s="5">
        <v>21459779583</v>
      </c>
      <c r="B12" s="6">
        <v>44869</v>
      </c>
      <c r="C12" s="6">
        <v>44872</v>
      </c>
      <c r="D12" s="4">
        <v>2712</v>
      </c>
      <c r="E12" s="4" t="str">
        <f>VLOOKUP(A12,HOP!A:L,12,0)</f>
        <v>2712.00</v>
      </c>
      <c r="F12" s="4" t="str">
        <f>VLOOKUP(A12,HOP!A:C,3,0)</f>
        <v>2741396</v>
      </c>
      <c r="G12" s="4">
        <f t="shared" si="0"/>
        <v>0</v>
      </c>
      <c r="H12" s="4" t="str">
        <f t="shared" si="1"/>
        <v>，2741396</v>
      </c>
      <c r="I12" s="4" t="str">
        <f>VLOOKUP(A12,HOP!A:U,21,0)</f>
        <v>直采</v>
      </c>
    </row>
    <row r="13" s="4" customFormat="1" hidden="1" spans="1:9">
      <c r="A13" s="5">
        <v>21499567632</v>
      </c>
      <c r="B13" s="6">
        <v>44871</v>
      </c>
      <c r="C13" s="6">
        <v>44872</v>
      </c>
      <c r="D13" s="4">
        <v>533</v>
      </c>
      <c r="E13" s="4" t="str">
        <f>VLOOKUP(A13,HOP!A:L,12,0)</f>
        <v>533.00</v>
      </c>
      <c r="F13" s="4" t="str">
        <f>VLOOKUP(A13,HOP!A:C,3,0)</f>
        <v>2750691</v>
      </c>
      <c r="G13" s="4">
        <f t="shared" si="0"/>
        <v>0</v>
      </c>
      <c r="H13" s="4" t="str">
        <f t="shared" si="1"/>
        <v>，2750691</v>
      </c>
      <c r="I13" s="4" t="str">
        <f>VLOOKUP(A13,HOP!A:U,21,0)</f>
        <v>直连</v>
      </c>
    </row>
    <row r="14" s="4" customFormat="1" hidden="1" spans="1:9">
      <c r="A14" s="5">
        <v>21509310604</v>
      </c>
      <c r="B14" s="6">
        <v>44871</v>
      </c>
      <c r="C14" s="6">
        <v>44872</v>
      </c>
      <c r="D14" s="4">
        <v>249</v>
      </c>
      <c r="E14" s="4" t="str">
        <f>VLOOKUP(A14,HOP!A:L,12,0)</f>
        <v>249.00</v>
      </c>
      <c r="F14" s="4" t="str">
        <f>VLOOKUP(A14,HOP!A:C,3,0)</f>
        <v>2753650</v>
      </c>
      <c r="G14" s="4">
        <f t="shared" si="0"/>
        <v>0</v>
      </c>
      <c r="H14" s="4" t="str">
        <f t="shared" si="1"/>
        <v>，2753650</v>
      </c>
      <c r="I14" s="4" t="str">
        <f>VLOOKUP(A14,HOP!A:U,21,0)</f>
        <v>直连</v>
      </c>
    </row>
    <row r="15" s="4" customFormat="1" hidden="1" spans="1:9">
      <c r="A15" s="5">
        <v>21570471585</v>
      </c>
      <c r="B15" s="6">
        <v>44869</v>
      </c>
      <c r="C15" s="6">
        <v>44872</v>
      </c>
      <c r="D15" s="4">
        <v>2043</v>
      </c>
      <c r="E15" s="4" t="str">
        <f>VLOOKUP(A15,HOP!A:L,12,0)</f>
        <v>2043.00</v>
      </c>
      <c r="F15" s="4" t="str">
        <f>VLOOKUP(A15,HOP!A:C,3,0)</f>
        <v>2757934</v>
      </c>
      <c r="G15" s="4">
        <f t="shared" si="0"/>
        <v>0</v>
      </c>
      <c r="H15" s="4" t="str">
        <f t="shared" si="1"/>
        <v>，2757934</v>
      </c>
      <c r="I15" s="4" t="str">
        <f>VLOOKUP(A15,HOP!A:U,21,0)</f>
        <v>直连</v>
      </c>
    </row>
    <row r="16" s="4" customFormat="1" hidden="1" spans="1:9">
      <c r="A16" s="5">
        <v>21572567627</v>
      </c>
      <c r="B16" s="6">
        <v>44868</v>
      </c>
      <c r="C16" s="6">
        <v>44872</v>
      </c>
      <c r="D16" s="4">
        <v>6525</v>
      </c>
      <c r="E16" s="4" t="str">
        <f>VLOOKUP(A16,HOP!A:L,12,0)</f>
        <v>6525.00</v>
      </c>
      <c r="F16" s="4" t="str">
        <f>VLOOKUP(A16,HOP!A:C,3,0)</f>
        <v>2758484</v>
      </c>
      <c r="G16" s="4">
        <f t="shared" si="0"/>
        <v>0</v>
      </c>
      <c r="H16" s="4" t="str">
        <f t="shared" si="1"/>
        <v>，2758484</v>
      </c>
      <c r="I16" s="4" t="str">
        <f>VLOOKUP(A16,HOP!A:U,21,0)</f>
        <v>直连</v>
      </c>
    </row>
    <row r="17" s="4" customFormat="1" hidden="1" spans="1:9">
      <c r="A17" s="5">
        <v>21580662976</v>
      </c>
      <c r="B17" s="6">
        <v>44869</v>
      </c>
      <c r="C17" s="6">
        <v>44872</v>
      </c>
      <c r="D17" s="4">
        <v>1830</v>
      </c>
      <c r="E17" s="4" t="str">
        <f>VLOOKUP(A17,HOP!A:L,12,0)</f>
        <v>1830.00</v>
      </c>
      <c r="F17" s="4" t="str">
        <f>VLOOKUP(A17,HOP!A:C,3,0)</f>
        <v>2759815</v>
      </c>
      <c r="G17" s="4">
        <f t="shared" si="0"/>
        <v>0</v>
      </c>
      <c r="H17" s="4" t="str">
        <f t="shared" si="1"/>
        <v>，2759815</v>
      </c>
      <c r="I17" s="4" t="str">
        <f>VLOOKUP(A17,HOP!A:U,21,0)</f>
        <v>直连</v>
      </c>
    </row>
    <row r="18" s="4" customFormat="1" hidden="1" spans="1:9">
      <c r="A18" s="5">
        <v>21583607628</v>
      </c>
      <c r="B18" s="6">
        <v>44870</v>
      </c>
      <c r="C18" s="6">
        <v>44872</v>
      </c>
      <c r="D18" s="4">
        <v>1122</v>
      </c>
      <c r="E18" s="4" t="str">
        <f>VLOOKUP(A18,HOP!A:L,12,0)</f>
        <v>1122.00</v>
      </c>
      <c r="F18" s="4" t="str">
        <f>VLOOKUP(A18,HOP!A:C,3,0)</f>
        <v>2760453</v>
      </c>
      <c r="G18" s="4">
        <f t="shared" si="0"/>
        <v>0</v>
      </c>
      <c r="H18" s="4" t="str">
        <f t="shared" si="1"/>
        <v>，2760453</v>
      </c>
      <c r="I18" s="4" t="str">
        <f>VLOOKUP(A18,HOP!A:U,21,0)</f>
        <v>直连</v>
      </c>
    </row>
    <row r="19" s="4" customFormat="1" hidden="1" spans="1:9">
      <c r="A19" s="5">
        <v>21599542043</v>
      </c>
      <c r="B19" s="6">
        <v>44871</v>
      </c>
      <c r="C19" s="6">
        <v>44872</v>
      </c>
      <c r="D19" s="4">
        <v>561</v>
      </c>
      <c r="E19" s="4" t="str">
        <f>VLOOKUP(A19,HOP!A:L,12,0)</f>
        <v>561.00</v>
      </c>
      <c r="F19" s="4" t="str">
        <f>VLOOKUP(A19,HOP!A:C,3,0)</f>
        <v>2762812</v>
      </c>
      <c r="G19" s="4">
        <f t="shared" si="0"/>
        <v>0</v>
      </c>
      <c r="H19" s="4" t="str">
        <f t="shared" si="1"/>
        <v>，2762812</v>
      </c>
      <c r="I19" s="4" t="str">
        <f>VLOOKUP(A19,HOP!A:U,21,0)</f>
        <v>直连</v>
      </c>
    </row>
    <row r="20" s="4" customFormat="1" hidden="1" spans="1:9">
      <c r="A20" s="5">
        <v>21600290526</v>
      </c>
      <c r="B20" s="6">
        <v>44871</v>
      </c>
      <c r="C20" s="6">
        <v>44872</v>
      </c>
      <c r="D20" s="4">
        <v>1652</v>
      </c>
      <c r="E20" s="4" t="str">
        <f>VLOOKUP(A20,HOP!A:L,12,0)</f>
        <v>1652.00</v>
      </c>
      <c r="F20" s="4" t="str">
        <f>VLOOKUP(A20,HOP!A:C,3,0)</f>
        <v>2762992</v>
      </c>
      <c r="G20" s="4">
        <f t="shared" si="0"/>
        <v>0</v>
      </c>
      <c r="H20" s="4" t="str">
        <f t="shared" si="1"/>
        <v>，2762992</v>
      </c>
      <c r="I20" s="4" t="str">
        <f>VLOOKUP(A20,HOP!A:U,21,0)</f>
        <v>直采</v>
      </c>
    </row>
    <row r="21" s="4" customFormat="1" hidden="1" spans="1:9">
      <c r="A21" s="5">
        <v>21608832323</v>
      </c>
      <c r="B21" s="6">
        <v>44871</v>
      </c>
      <c r="C21" s="6">
        <v>44872</v>
      </c>
      <c r="D21" s="4">
        <v>1315</v>
      </c>
      <c r="E21" s="4" t="str">
        <f>VLOOKUP(A21,HOP!A:L,12,0)</f>
        <v>1315.00</v>
      </c>
      <c r="F21" s="4" t="str">
        <f>VLOOKUP(A21,HOP!A:C,3,0)</f>
        <v>2764216</v>
      </c>
      <c r="G21" s="4">
        <f t="shared" si="0"/>
        <v>0</v>
      </c>
      <c r="H21" s="4" t="str">
        <f t="shared" si="1"/>
        <v>，2764216</v>
      </c>
      <c r="I21" s="4" t="str">
        <f>VLOOKUP(A21,HOP!A:U,21,0)</f>
        <v>直连</v>
      </c>
    </row>
    <row r="22" s="4" customFormat="1" hidden="1" spans="1:9">
      <c r="A22" s="5">
        <v>21617158881</v>
      </c>
      <c r="B22" s="6">
        <v>44870</v>
      </c>
      <c r="C22" s="6">
        <v>44872</v>
      </c>
      <c r="D22" s="4">
        <v>1186</v>
      </c>
      <c r="E22" s="4" t="str">
        <f>VLOOKUP(A22,HOP!A:L,12,0)</f>
        <v>1186.00</v>
      </c>
      <c r="F22" s="4" t="str">
        <f>VLOOKUP(A22,HOP!A:C,3,0)</f>
        <v>2765663</v>
      </c>
      <c r="G22" s="4">
        <f t="shared" si="0"/>
        <v>0</v>
      </c>
      <c r="H22" s="4" t="str">
        <f t="shared" si="1"/>
        <v>，2765663</v>
      </c>
      <c r="I22" s="4" t="str">
        <f>VLOOKUP(A22,HOP!A:U,21,0)</f>
        <v>直连</v>
      </c>
    </row>
    <row r="23" s="4" customFormat="1" hidden="1" spans="1:9">
      <c r="A23" s="5">
        <v>21624919735</v>
      </c>
      <c r="B23" s="6">
        <v>44870</v>
      </c>
      <c r="C23" s="6">
        <v>44872</v>
      </c>
      <c r="D23" s="4">
        <v>584</v>
      </c>
      <c r="E23" s="4" t="str">
        <f>VLOOKUP(A23,HOP!A:L,12,0)</f>
        <v>584.00</v>
      </c>
      <c r="F23" s="4" t="str">
        <f>VLOOKUP(A23,HOP!A:C,3,0)</f>
        <v>2767501</v>
      </c>
      <c r="G23" s="4">
        <f t="shared" si="0"/>
        <v>0</v>
      </c>
      <c r="H23" s="4" t="str">
        <f t="shared" si="1"/>
        <v>，2767501</v>
      </c>
      <c r="I23" s="4" t="str">
        <f>VLOOKUP(A23,HOP!A:U,21,0)</f>
        <v>直连</v>
      </c>
    </row>
    <row r="24" s="4" customFormat="1" hidden="1" spans="1:9">
      <c r="A24" s="5">
        <v>21631944434</v>
      </c>
      <c r="B24" s="6">
        <v>44867</v>
      </c>
      <c r="C24" s="6">
        <v>44872</v>
      </c>
      <c r="D24" s="4">
        <v>4080</v>
      </c>
      <c r="E24" s="4" t="str">
        <f>VLOOKUP(A24,HOP!A:L,12,0)</f>
        <v>4080.00</v>
      </c>
      <c r="F24" s="4" t="str">
        <f>VLOOKUP(A24,HOP!A:C,3,0)</f>
        <v>2767797</v>
      </c>
      <c r="G24" s="4">
        <f t="shared" si="0"/>
        <v>0</v>
      </c>
      <c r="H24" s="4" t="str">
        <f t="shared" si="1"/>
        <v>，2767797</v>
      </c>
      <c r="I24" s="4" t="str">
        <f>VLOOKUP(A24,HOP!A:U,21,0)</f>
        <v>直连</v>
      </c>
    </row>
    <row r="25" s="4" customFormat="1" hidden="1" spans="1:9">
      <c r="A25" s="5">
        <v>21637945440</v>
      </c>
      <c r="B25" s="6">
        <v>44868</v>
      </c>
      <c r="C25" s="6">
        <v>44872</v>
      </c>
      <c r="D25" s="4">
        <v>15834</v>
      </c>
      <c r="E25" s="4" t="str">
        <f>VLOOKUP(A25,HOP!A:L,12,0)</f>
        <v>15834.00</v>
      </c>
      <c r="F25" s="4" t="str">
        <f>VLOOKUP(A25,HOP!A:C,3,0)</f>
        <v>2769149</v>
      </c>
      <c r="G25" s="4">
        <f t="shared" si="0"/>
        <v>0</v>
      </c>
      <c r="H25" s="4" t="str">
        <f t="shared" si="1"/>
        <v>，2769149</v>
      </c>
      <c r="I25" s="4" t="str">
        <f>VLOOKUP(A25,HOP!A:U,21,0)</f>
        <v>直连</v>
      </c>
    </row>
    <row r="26" s="4" customFormat="1" hidden="1" spans="1:9">
      <c r="A26" s="5">
        <v>21684861743</v>
      </c>
      <c r="B26" s="6">
        <v>44871</v>
      </c>
      <c r="C26" s="6">
        <v>44872</v>
      </c>
      <c r="D26" s="4">
        <v>862</v>
      </c>
      <c r="E26" s="4" t="str">
        <f>VLOOKUP(A26,HOP!A:L,12,0)</f>
        <v>862.00</v>
      </c>
      <c r="F26" s="4" t="str">
        <f>VLOOKUP(A26,HOP!A:C,3,0)</f>
        <v>2770234</v>
      </c>
      <c r="G26" s="4">
        <f t="shared" si="0"/>
        <v>0</v>
      </c>
      <c r="H26" s="4" t="str">
        <f t="shared" si="1"/>
        <v>，2770234</v>
      </c>
      <c r="I26" s="4" t="str">
        <f>VLOOKUP(A26,HOP!A:U,21,0)</f>
        <v>直连</v>
      </c>
    </row>
    <row r="27" s="4" customFormat="1" hidden="1" spans="1:9">
      <c r="A27" s="5">
        <v>21685615656</v>
      </c>
      <c r="B27" s="6">
        <v>44868</v>
      </c>
      <c r="C27" s="6">
        <v>44872</v>
      </c>
      <c r="D27" s="4">
        <v>7212</v>
      </c>
      <c r="E27" s="4" t="str">
        <f>VLOOKUP(A27,HOP!A:L,12,0)</f>
        <v>7212.00</v>
      </c>
      <c r="F27" s="4" t="str">
        <f>VLOOKUP(A27,HOP!A:C,3,0)</f>
        <v>2770402</v>
      </c>
      <c r="G27" s="4">
        <f t="shared" si="0"/>
        <v>0</v>
      </c>
      <c r="H27" s="4" t="str">
        <f t="shared" si="1"/>
        <v>，2770402</v>
      </c>
      <c r="I27" s="4" t="str">
        <f>VLOOKUP(A27,HOP!A:U,21,0)</f>
        <v>直连</v>
      </c>
    </row>
    <row r="28" s="4" customFormat="1" hidden="1" spans="1:9">
      <c r="A28" s="5">
        <v>21685984840</v>
      </c>
      <c r="B28" s="6">
        <v>44871</v>
      </c>
      <c r="C28" s="6">
        <v>44872</v>
      </c>
      <c r="D28" s="4">
        <v>511</v>
      </c>
      <c r="E28" s="4" t="str">
        <f>VLOOKUP(A28,HOP!A:L,12,0)</f>
        <v>511.00</v>
      </c>
      <c r="F28" s="4" t="str">
        <f>VLOOKUP(A28,HOP!A:C,3,0)</f>
        <v>2770491</v>
      </c>
      <c r="G28" s="4">
        <f t="shared" si="0"/>
        <v>0</v>
      </c>
      <c r="H28" s="4" t="str">
        <f t="shared" si="1"/>
        <v>，2770491</v>
      </c>
      <c r="I28" s="4" t="str">
        <f>VLOOKUP(A28,HOP!A:U,21,0)</f>
        <v>直采</v>
      </c>
    </row>
    <row r="29" s="4" customFormat="1" hidden="1" spans="1:9">
      <c r="A29" s="5">
        <v>21686717540</v>
      </c>
      <c r="B29" s="6">
        <v>44871</v>
      </c>
      <c r="C29" s="6">
        <v>44872</v>
      </c>
      <c r="D29" s="4">
        <v>380</v>
      </c>
      <c r="E29" s="4" t="str">
        <f>VLOOKUP(A29,HOP!A:L,12,0)</f>
        <v>380.00</v>
      </c>
      <c r="F29" s="4" t="str">
        <f>VLOOKUP(A29,HOP!A:C,3,0)</f>
        <v>2770631</v>
      </c>
      <c r="G29" s="4">
        <f t="shared" si="0"/>
        <v>0</v>
      </c>
      <c r="H29" s="4" t="str">
        <f t="shared" si="1"/>
        <v>，2770631</v>
      </c>
      <c r="I29" s="4" t="str">
        <f>VLOOKUP(A29,HOP!A:U,21,0)</f>
        <v>直连</v>
      </c>
    </row>
    <row r="30" s="4" customFormat="1" hidden="1" spans="1:9">
      <c r="A30" s="5">
        <v>21693738563</v>
      </c>
      <c r="B30" s="6">
        <v>44871</v>
      </c>
      <c r="C30" s="6">
        <v>44872</v>
      </c>
      <c r="D30" s="4">
        <v>1658</v>
      </c>
      <c r="E30" s="4" t="str">
        <f>VLOOKUP(A30,HOP!A:L,12,0)</f>
        <v>1658.00</v>
      </c>
      <c r="F30" s="4" t="str">
        <f>VLOOKUP(A30,HOP!A:C,3,0)</f>
        <v>2771746</v>
      </c>
      <c r="G30" s="4">
        <f t="shared" si="0"/>
        <v>0</v>
      </c>
      <c r="H30" s="4" t="str">
        <f t="shared" si="1"/>
        <v>，2771746</v>
      </c>
      <c r="I30" s="4" t="str">
        <f>VLOOKUP(A30,HOP!A:U,21,0)</f>
        <v>直连</v>
      </c>
    </row>
    <row r="31" s="4" customFormat="1" hidden="1" spans="1:9">
      <c r="A31" s="5">
        <v>21694814356</v>
      </c>
      <c r="B31" s="6">
        <v>44868</v>
      </c>
      <c r="C31" s="6">
        <v>44872</v>
      </c>
      <c r="D31" s="4">
        <v>840</v>
      </c>
      <c r="E31" s="4" t="str">
        <f>VLOOKUP(A31,HOP!A:L,12,0)</f>
        <v>840.00</v>
      </c>
      <c r="F31" s="4" t="str">
        <f>VLOOKUP(A31,HOP!A:C,3,0)</f>
        <v>2772013</v>
      </c>
      <c r="G31" s="4">
        <f t="shared" si="0"/>
        <v>0</v>
      </c>
      <c r="H31" s="4" t="str">
        <f t="shared" si="1"/>
        <v>，2772013</v>
      </c>
      <c r="I31" s="4" t="str">
        <f>VLOOKUP(A31,HOP!A:U,21,0)</f>
        <v>直连</v>
      </c>
    </row>
    <row r="32" s="4" customFormat="1" hidden="1" spans="1:9">
      <c r="A32" s="5">
        <v>21696684398</v>
      </c>
      <c r="B32" s="6">
        <v>44871</v>
      </c>
      <c r="C32" s="6">
        <v>44872</v>
      </c>
      <c r="D32" s="4">
        <v>795</v>
      </c>
      <c r="E32" s="4" t="str">
        <f>VLOOKUP(A32,HOP!A:L,12,0)</f>
        <v>795.00</v>
      </c>
      <c r="F32" s="4" t="str">
        <f>VLOOKUP(A32,HOP!A:C,3,0)</f>
        <v>2772469</v>
      </c>
      <c r="G32" s="4">
        <f t="shared" si="0"/>
        <v>0</v>
      </c>
      <c r="H32" s="4" t="str">
        <f t="shared" si="1"/>
        <v>，2772469</v>
      </c>
      <c r="I32" s="4" t="str">
        <f>VLOOKUP(A32,HOP!A:U,21,0)</f>
        <v>直连</v>
      </c>
    </row>
    <row r="33" s="4" customFormat="1" hidden="1" spans="1:9">
      <c r="A33" s="5">
        <v>21698083985</v>
      </c>
      <c r="B33" s="6">
        <v>44868</v>
      </c>
      <c r="C33" s="6">
        <v>44872</v>
      </c>
      <c r="D33" s="4">
        <v>9480</v>
      </c>
      <c r="E33" s="4" t="str">
        <f>VLOOKUP(A33,HOP!A:L,12,0)</f>
        <v>9480.00</v>
      </c>
      <c r="F33" s="4" t="str">
        <f>VLOOKUP(A33,HOP!A:C,3,0)</f>
        <v>2772904</v>
      </c>
      <c r="G33" s="4">
        <f t="shared" si="0"/>
        <v>0</v>
      </c>
      <c r="H33" s="4" t="str">
        <f t="shared" si="1"/>
        <v>，2772904</v>
      </c>
      <c r="I33" s="4" t="str">
        <f>VLOOKUP(A33,HOP!A:U,21,0)</f>
        <v>直连</v>
      </c>
    </row>
    <row r="34" s="4" customFormat="1" hidden="1" spans="1:9">
      <c r="A34" s="5">
        <v>21697952354</v>
      </c>
      <c r="B34" s="6">
        <v>44871</v>
      </c>
      <c r="C34" s="6">
        <v>44872</v>
      </c>
      <c r="D34" s="4">
        <v>468</v>
      </c>
      <c r="E34" s="4" t="str">
        <f>VLOOKUP(A34,HOP!A:L,12,0)</f>
        <v>468.00</v>
      </c>
      <c r="F34" s="4" t="str">
        <f>VLOOKUP(A34,HOP!A:C,3,0)</f>
        <v>2772859</v>
      </c>
      <c r="G34" s="4">
        <f t="shared" si="0"/>
        <v>0</v>
      </c>
      <c r="H34" s="4" t="str">
        <f t="shared" si="1"/>
        <v>，2772859</v>
      </c>
      <c r="I34" s="4" t="str">
        <f>VLOOKUP(A34,HOP!A:U,21,0)</f>
        <v>直连</v>
      </c>
    </row>
    <row r="35" s="4" customFormat="1" hidden="1" spans="1:9">
      <c r="A35" s="5">
        <v>21702335869</v>
      </c>
      <c r="B35" s="6">
        <v>44869</v>
      </c>
      <c r="C35" s="6">
        <v>44872</v>
      </c>
      <c r="D35" s="4">
        <v>477</v>
      </c>
      <c r="E35" s="4" t="str">
        <f>VLOOKUP(A35,HOP!A:L,12,0)</f>
        <v>477.00</v>
      </c>
      <c r="F35" s="4" t="str">
        <f>VLOOKUP(A35,HOP!A:C,3,0)</f>
        <v>2773819</v>
      </c>
      <c r="G35" s="4">
        <f t="shared" ref="G35:G75" si="2">D35-E35</f>
        <v>0</v>
      </c>
      <c r="H35" s="4" t="str">
        <f t="shared" ref="H35:H66" si="3">$H$1&amp;F35</f>
        <v>，2773819</v>
      </c>
      <c r="I35" s="4" t="str">
        <f>VLOOKUP(A35,HOP!A:U,21,0)</f>
        <v>直连</v>
      </c>
    </row>
    <row r="36" s="4" customFormat="1" hidden="1" spans="1:9">
      <c r="A36" s="5">
        <v>21706060239</v>
      </c>
      <c r="B36" s="6">
        <v>44871</v>
      </c>
      <c r="C36" s="6">
        <v>44872</v>
      </c>
      <c r="D36" s="4">
        <v>2831</v>
      </c>
      <c r="E36" s="4" t="str">
        <f>VLOOKUP(A36,HOP!A:L,12,0)</f>
        <v>2831.00</v>
      </c>
      <c r="F36" s="4" t="str">
        <f>VLOOKUP(A36,HOP!A:C,3,0)</f>
        <v>2774752</v>
      </c>
      <c r="G36" s="4">
        <f t="shared" si="2"/>
        <v>0</v>
      </c>
      <c r="H36" s="4" t="str">
        <f t="shared" si="3"/>
        <v>，2774752</v>
      </c>
      <c r="I36" s="4" t="str">
        <f>VLOOKUP(A36,HOP!A:U,21,0)</f>
        <v>直连</v>
      </c>
    </row>
    <row r="37" s="4" customFormat="1" hidden="1" spans="1:9">
      <c r="A37" s="5">
        <v>21707320352</v>
      </c>
      <c r="B37" s="6">
        <v>44870</v>
      </c>
      <c r="C37" s="6">
        <v>44872</v>
      </c>
      <c r="D37" s="4">
        <v>2326</v>
      </c>
      <c r="E37" s="4" t="str">
        <f>VLOOKUP(A37,HOP!A:L,12,0)</f>
        <v>2326.00</v>
      </c>
      <c r="F37" s="4" t="str">
        <f>VLOOKUP(A37,HOP!A:C,3,0)</f>
        <v>2775143</v>
      </c>
      <c r="G37" s="4">
        <f t="shared" si="2"/>
        <v>0</v>
      </c>
      <c r="H37" s="4" t="str">
        <f t="shared" si="3"/>
        <v>，2775143</v>
      </c>
      <c r="I37" s="4" t="str">
        <f>VLOOKUP(A37,HOP!A:U,21,0)</f>
        <v>直连</v>
      </c>
    </row>
    <row r="38" s="4" customFormat="1" hidden="1" spans="1:9">
      <c r="A38" s="5">
        <v>21712099675</v>
      </c>
      <c r="B38" s="6">
        <v>44871</v>
      </c>
      <c r="C38" s="6">
        <v>44872</v>
      </c>
      <c r="D38" s="4">
        <v>985</v>
      </c>
      <c r="E38" s="4" t="str">
        <f>VLOOKUP(A38,HOP!A:L,12,0)</f>
        <v>985.00</v>
      </c>
      <c r="F38" s="4" t="str">
        <f>VLOOKUP(A38,HOP!A:C,3,0)</f>
        <v>2775999</v>
      </c>
      <c r="G38" s="4">
        <f t="shared" si="2"/>
        <v>0</v>
      </c>
      <c r="H38" s="4" t="str">
        <f t="shared" si="3"/>
        <v>，2775999</v>
      </c>
      <c r="I38" s="4" t="str">
        <f>VLOOKUP(A38,HOP!A:U,21,0)</f>
        <v>直连</v>
      </c>
    </row>
    <row r="39" s="4" customFormat="1" hidden="1" spans="1:9">
      <c r="A39" s="5">
        <v>21713347726</v>
      </c>
      <c r="B39" s="6">
        <v>44871</v>
      </c>
      <c r="C39" s="6">
        <v>44872</v>
      </c>
      <c r="D39" s="4">
        <v>765</v>
      </c>
      <c r="E39" s="4" t="str">
        <f>VLOOKUP(A39,HOP!A:L,12,0)</f>
        <v>765.00</v>
      </c>
      <c r="F39" s="4" t="str">
        <f>VLOOKUP(A39,HOP!A:C,3,0)</f>
        <v>2776356</v>
      </c>
      <c r="G39" s="4">
        <f t="shared" si="2"/>
        <v>0</v>
      </c>
      <c r="H39" s="4" t="str">
        <f t="shared" si="3"/>
        <v>，2776356</v>
      </c>
      <c r="I39" s="4" t="str">
        <f>VLOOKUP(A39,HOP!A:U,21,0)</f>
        <v>直连</v>
      </c>
    </row>
    <row r="40" s="4" customFormat="1" hidden="1" spans="1:9">
      <c r="A40" s="5">
        <v>21714107955</v>
      </c>
      <c r="B40" s="6">
        <v>44869</v>
      </c>
      <c r="C40" s="6">
        <v>44872</v>
      </c>
      <c r="D40" s="4">
        <v>0</v>
      </c>
      <c r="E40" s="4" t="str">
        <f>VLOOKUP(A40,HOP!A:L,12,0)</f>
        <v>0.00</v>
      </c>
      <c r="F40" s="4" t="str">
        <f>VLOOKUP(A40,HOP!A:C,3,0)</f>
        <v>2776583</v>
      </c>
      <c r="G40" s="4">
        <f t="shared" si="2"/>
        <v>0</v>
      </c>
      <c r="H40" s="4" t="str">
        <f t="shared" si="3"/>
        <v>，2776583</v>
      </c>
      <c r="I40" s="4" t="str">
        <f>VLOOKUP(A40,HOP!A:U,21,0)</f>
        <v>直连</v>
      </c>
    </row>
    <row r="41" s="4" customFormat="1" hidden="1" spans="1:9">
      <c r="A41" s="5">
        <v>21714405101</v>
      </c>
      <c r="B41" s="6">
        <v>44870</v>
      </c>
      <c r="C41" s="6">
        <v>44872</v>
      </c>
      <c r="D41" s="4">
        <v>1214</v>
      </c>
      <c r="E41" s="4" t="str">
        <f>VLOOKUP(A41,HOP!A:L,12,0)</f>
        <v>1214.00</v>
      </c>
      <c r="F41" s="4" t="str">
        <f>VLOOKUP(A41,HOP!A:C,3,0)</f>
        <v>2776668</v>
      </c>
      <c r="G41" s="4">
        <f t="shared" si="2"/>
        <v>0</v>
      </c>
      <c r="H41" s="4" t="str">
        <f t="shared" si="3"/>
        <v>，2776668</v>
      </c>
      <c r="I41" s="4" t="str">
        <f>VLOOKUP(A41,HOP!A:U,21,0)</f>
        <v>直采</v>
      </c>
    </row>
    <row r="42" s="4" customFormat="1" hidden="1" spans="1:9">
      <c r="A42" s="5">
        <v>21714543946</v>
      </c>
      <c r="B42" s="6">
        <v>44869</v>
      </c>
      <c r="C42" s="6">
        <v>44872</v>
      </c>
      <c r="D42" s="4">
        <v>2391</v>
      </c>
      <c r="E42" s="4" t="str">
        <f>VLOOKUP(A42,HOP!A:L,12,0)</f>
        <v>2391.00</v>
      </c>
      <c r="F42" s="4" t="str">
        <f>VLOOKUP(A42,HOP!A:C,3,0)</f>
        <v>2776716</v>
      </c>
      <c r="G42" s="4">
        <f t="shared" si="2"/>
        <v>0</v>
      </c>
      <c r="H42" s="4" t="str">
        <f t="shared" si="3"/>
        <v>，2776716</v>
      </c>
      <c r="I42" s="4" t="str">
        <f>VLOOKUP(A42,HOP!A:U,21,0)</f>
        <v>直连</v>
      </c>
    </row>
    <row r="43" s="4" customFormat="1" hidden="1" spans="1:9">
      <c r="A43" s="5">
        <v>21714995911</v>
      </c>
      <c r="B43" s="6">
        <v>44871</v>
      </c>
      <c r="C43" s="6">
        <v>44872</v>
      </c>
      <c r="D43" s="4">
        <v>344</v>
      </c>
      <c r="E43" s="4" t="str">
        <f>VLOOKUP(A43,HOP!A:L,12,0)</f>
        <v>344.00</v>
      </c>
      <c r="F43" s="4" t="str">
        <f>VLOOKUP(A43,HOP!A:C,3,0)</f>
        <v>2776838</v>
      </c>
      <c r="G43" s="4">
        <f t="shared" si="2"/>
        <v>0</v>
      </c>
      <c r="H43" s="4" t="str">
        <f t="shared" si="3"/>
        <v>，2776838</v>
      </c>
      <c r="I43" s="4" t="str">
        <f>VLOOKUP(A43,HOP!A:U,21,0)</f>
        <v>直连</v>
      </c>
    </row>
    <row r="44" s="4" customFormat="1" hidden="1" spans="1:9">
      <c r="A44" s="5">
        <v>21716502973</v>
      </c>
      <c r="B44" s="6">
        <v>44871</v>
      </c>
      <c r="C44" s="6">
        <v>44872</v>
      </c>
      <c r="D44" s="4">
        <v>261</v>
      </c>
      <c r="E44" s="4" t="str">
        <f>VLOOKUP(A44,HOP!A:L,12,0)</f>
        <v>261.00</v>
      </c>
      <c r="F44" s="4" t="str">
        <f>VLOOKUP(A44,HOP!A:C,3,0)</f>
        <v>2777163</v>
      </c>
      <c r="G44" s="4">
        <f t="shared" si="2"/>
        <v>0</v>
      </c>
      <c r="H44" s="4" t="str">
        <f t="shared" si="3"/>
        <v>，2777163</v>
      </c>
      <c r="I44" s="4" t="str">
        <f>VLOOKUP(A44,HOP!A:U,21,0)</f>
        <v>直连</v>
      </c>
    </row>
    <row r="45" s="4" customFormat="1" hidden="1" spans="1:9">
      <c r="A45" s="5">
        <v>21717980728</v>
      </c>
      <c r="B45" s="6">
        <v>44871</v>
      </c>
      <c r="C45" s="6">
        <v>44872</v>
      </c>
      <c r="D45" s="4">
        <v>1349</v>
      </c>
      <c r="E45" s="4" t="str">
        <f>VLOOKUP(A45,HOP!A:L,12,0)</f>
        <v>1349.00</v>
      </c>
      <c r="F45" s="4" t="str">
        <f>VLOOKUP(A45,HOP!A:C,3,0)</f>
        <v>2777445</v>
      </c>
      <c r="G45" s="4">
        <f t="shared" si="2"/>
        <v>0</v>
      </c>
      <c r="H45" s="4" t="str">
        <f t="shared" si="3"/>
        <v>，2777445</v>
      </c>
      <c r="I45" s="4" t="str">
        <f>VLOOKUP(A45,HOP!A:U,21,0)</f>
        <v>直连</v>
      </c>
    </row>
    <row r="46" s="4" customFormat="1" hidden="1" spans="1:9">
      <c r="A46" s="5">
        <v>21718086802</v>
      </c>
      <c r="B46" s="6">
        <v>44871</v>
      </c>
      <c r="C46" s="6">
        <v>44872</v>
      </c>
      <c r="D46" s="4">
        <v>551</v>
      </c>
      <c r="E46" s="4" t="str">
        <f>VLOOKUP(A46,HOP!A:L,12,0)</f>
        <v>551.00</v>
      </c>
      <c r="F46" s="4" t="str">
        <f>VLOOKUP(A46,HOP!A:C,3,0)</f>
        <v>2777470</v>
      </c>
      <c r="G46" s="4">
        <f t="shared" si="2"/>
        <v>0</v>
      </c>
      <c r="H46" s="4" t="str">
        <f t="shared" si="3"/>
        <v>，2777470</v>
      </c>
      <c r="I46" s="4" t="str">
        <f>VLOOKUP(A46,HOP!A:U,21,0)</f>
        <v>直采</v>
      </c>
    </row>
    <row r="47" s="4" customFormat="1" hidden="1" spans="1:9">
      <c r="A47" s="5">
        <v>21718129689</v>
      </c>
      <c r="B47" s="6">
        <v>44871</v>
      </c>
      <c r="C47" s="6">
        <v>44872</v>
      </c>
      <c r="D47" s="4">
        <v>311</v>
      </c>
      <c r="E47" s="4" t="str">
        <f>VLOOKUP(A47,HOP!A:L,12,0)</f>
        <v>311.00</v>
      </c>
      <c r="F47" s="4" t="str">
        <f>VLOOKUP(A47,HOP!A:C,3,0)</f>
        <v>2777478</v>
      </c>
      <c r="G47" s="4">
        <f t="shared" si="2"/>
        <v>0</v>
      </c>
      <c r="H47" s="4" t="str">
        <f t="shared" si="3"/>
        <v>，2777478</v>
      </c>
      <c r="I47" s="4" t="str">
        <f>VLOOKUP(A47,HOP!A:U,21,0)</f>
        <v>直连</v>
      </c>
    </row>
    <row r="48" s="4" customFormat="1" hidden="1" spans="1:9">
      <c r="A48" s="5">
        <v>21718848703</v>
      </c>
      <c r="B48" s="6">
        <v>44870</v>
      </c>
      <c r="C48" s="6">
        <v>44872</v>
      </c>
      <c r="D48" s="4">
        <v>264</v>
      </c>
      <c r="E48" s="4" t="str">
        <f>VLOOKUP(A48,HOP!A:L,12,0)</f>
        <v>264.00</v>
      </c>
      <c r="F48" s="4" t="str">
        <f>VLOOKUP(A48,HOP!A:C,3,0)</f>
        <v>2777604</v>
      </c>
      <c r="G48" s="4">
        <f t="shared" si="2"/>
        <v>0</v>
      </c>
      <c r="H48" s="4" t="str">
        <f t="shared" si="3"/>
        <v>，2777604</v>
      </c>
      <c r="I48" s="4" t="str">
        <f>VLOOKUP(A48,HOP!A:U,21,0)</f>
        <v>直连</v>
      </c>
    </row>
    <row r="49" s="4" customFormat="1" hidden="1" spans="1:9">
      <c r="A49" s="5">
        <v>21718960695</v>
      </c>
      <c r="B49" s="6">
        <v>44871</v>
      </c>
      <c r="C49" s="6">
        <v>44872</v>
      </c>
      <c r="D49" s="4">
        <v>350</v>
      </c>
      <c r="E49" s="4" t="str">
        <f>VLOOKUP(A49,HOP!A:L,12,0)</f>
        <v>350.00</v>
      </c>
      <c r="F49" s="4" t="str">
        <f>VLOOKUP(A49,HOP!A:C,3,0)</f>
        <v>2777617</v>
      </c>
      <c r="G49" s="4">
        <f t="shared" si="2"/>
        <v>0</v>
      </c>
      <c r="H49" s="4" t="str">
        <f t="shared" si="3"/>
        <v>，2777617</v>
      </c>
      <c r="I49" s="4" t="str">
        <f>VLOOKUP(A49,HOP!A:U,21,0)</f>
        <v>直连</v>
      </c>
    </row>
    <row r="50" s="4" customFormat="1" hidden="1" spans="1:9">
      <c r="A50" s="5">
        <v>21722519832</v>
      </c>
      <c r="B50" s="6">
        <v>44870</v>
      </c>
      <c r="C50" s="6">
        <v>44872</v>
      </c>
      <c r="D50" s="4">
        <v>1260</v>
      </c>
      <c r="E50" s="4" t="str">
        <f>VLOOKUP(A50,HOP!A:L,12,0)</f>
        <v>1260.00</v>
      </c>
      <c r="F50" s="4" t="str">
        <f>VLOOKUP(A50,HOP!A:C,3,0)</f>
        <v>2777787</v>
      </c>
      <c r="G50" s="4">
        <f t="shared" si="2"/>
        <v>0</v>
      </c>
      <c r="H50" s="4" t="str">
        <f t="shared" si="3"/>
        <v>，2777787</v>
      </c>
      <c r="I50" s="4" t="str">
        <f>VLOOKUP(A50,HOP!A:U,21,0)</f>
        <v>直连</v>
      </c>
    </row>
    <row r="51" s="4" customFormat="1" hidden="1" spans="1:9">
      <c r="A51" s="5">
        <v>21723386051</v>
      </c>
      <c r="B51" s="6">
        <v>44870</v>
      </c>
      <c r="C51" s="6">
        <v>44872</v>
      </c>
      <c r="D51" s="4">
        <v>488</v>
      </c>
      <c r="E51" s="4" t="str">
        <f>VLOOKUP(A51,HOP!A:L,12,0)</f>
        <v>488.00</v>
      </c>
      <c r="F51" s="4" t="str">
        <f>VLOOKUP(A51,HOP!A:C,3,0)</f>
        <v>2777886</v>
      </c>
      <c r="G51" s="4">
        <f t="shared" si="2"/>
        <v>0</v>
      </c>
      <c r="H51" s="4" t="str">
        <f t="shared" si="3"/>
        <v>，2777886</v>
      </c>
      <c r="I51" s="4" t="str">
        <f>VLOOKUP(A51,HOP!A:U,21,0)</f>
        <v>直连</v>
      </c>
    </row>
    <row r="52" s="4" customFormat="1" hidden="1" spans="1:9">
      <c r="A52" s="5">
        <v>21723561896</v>
      </c>
      <c r="B52" s="6">
        <v>44870</v>
      </c>
      <c r="C52" s="6">
        <v>44872</v>
      </c>
      <c r="D52" s="4">
        <v>3639</v>
      </c>
      <c r="E52" s="4" t="str">
        <f>VLOOKUP(A52,HOP!A:L,12,0)</f>
        <v>3639.00</v>
      </c>
      <c r="F52" s="4" t="str">
        <f>VLOOKUP(A52,HOP!A:C,3,0)</f>
        <v>2777921</v>
      </c>
      <c r="G52" s="4">
        <f t="shared" si="2"/>
        <v>0</v>
      </c>
      <c r="H52" s="4" t="str">
        <f t="shared" si="3"/>
        <v>，2777921</v>
      </c>
      <c r="I52" s="4" t="str">
        <f>VLOOKUP(A52,HOP!A:U,21,0)</f>
        <v>直连</v>
      </c>
    </row>
    <row r="53" s="4" customFormat="1" hidden="1" spans="1:9">
      <c r="A53" s="5">
        <v>21724127312</v>
      </c>
      <c r="B53" s="6">
        <v>44871</v>
      </c>
      <c r="C53" s="6">
        <v>44872</v>
      </c>
      <c r="D53" s="4">
        <v>0</v>
      </c>
      <c r="E53" s="4" t="str">
        <f>VLOOKUP(A53,HOP!A:L,12,0)</f>
        <v>0.00</v>
      </c>
      <c r="F53" s="4" t="str">
        <f>VLOOKUP(A53,HOP!A:C,3,0)</f>
        <v>2778065</v>
      </c>
      <c r="G53" s="4">
        <f t="shared" si="2"/>
        <v>0</v>
      </c>
      <c r="H53" s="4" t="str">
        <f t="shared" si="3"/>
        <v>，2778065</v>
      </c>
      <c r="I53" s="4" t="str">
        <f>VLOOKUP(A53,HOP!A:U,21,0)</f>
        <v>直连</v>
      </c>
    </row>
    <row r="54" s="4" customFormat="1" hidden="1" spans="1:9">
      <c r="A54" s="5">
        <v>21724478901</v>
      </c>
      <c r="B54" s="6">
        <v>44870</v>
      </c>
      <c r="C54" s="6">
        <v>44872</v>
      </c>
      <c r="D54" s="4">
        <v>434</v>
      </c>
      <c r="E54" s="4" t="str">
        <f>VLOOKUP(A54,HOP!A:L,12,0)</f>
        <v>434.00</v>
      </c>
      <c r="F54" s="4" t="str">
        <f>VLOOKUP(A54,HOP!A:C,3,0)</f>
        <v>2778140</v>
      </c>
      <c r="G54" s="4">
        <f t="shared" si="2"/>
        <v>0</v>
      </c>
      <c r="H54" s="4" t="str">
        <f t="shared" si="3"/>
        <v>，2778140</v>
      </c>
      <c r="I54" s="4" t="str">
        <f>VLOOKUP(A54,HOP!A:U,21,0)</f>
        <v>直连</v>
      </c>
    </row>
    <row r="55" s="4" customFormat="1" hidden="1" spans="1:9">
      <c r="A55" s="5">
        <v>21724652601</v>
      </c>
      <c r="B55" s="6">
        <v>44870</v>
      </c>
      <c r="C55" s="6">
        <v>44872</v>
      </c>
      <c r="D55" s="4">
        <v>744</v>
      </c>
      <c r="E55" s="4" t="str">
        <f>VLOOKUP(A55,HOP!A:L,12,0)</f>
        <v>744.00</v>
      </c>
      <c r="F55" s="4" t="str">
        <f>VLOOKUP(A55,HOP!A:C,3,0)</f>
        <v>2778186</v>
      </c>
      <c r="G55" s="4">
        <f t="shared" si="2"/>
        <v>0</v>
      </c>
      <c r="H55" s="4" t="str">
        <f t="shared" si="3"/>
        <v>，2778186</v>
      </c>
      <c r="I55" s="4" t="str">
        <f>VLOOKUP(A55,HOP!A:U,21,0)</f>
        <v>直连</v>
      </c>
    </row>
    <row r="56" s="4" customFormat="1" hidden="1" spans="1:9">
      <c r="A56" s="5">
        <v>21724736798</v>
      </c>
      <c r="B56" s="6">
        <v>44871</v>
      </c>
      <c r="C56" s="6">
        <v>44872</v>
      </c>
      <c r="D56" s="4">
        <v>558</v>
      </c>
      <c r="E56" s="4" t="str">
        <f>VLOOKUP(A56,HOP!A:L,12,0)</f>
        <v>558.00</v>
      </c>
      <c r="F56" s="4" t="str">
        <f>VLOOKUP(A56,HOP!A:C,3,0)</f>
        <v>2778205</v>
      </c>
      <c r="G56" s="4">
        <f t="shared" si="2"/>
        <v>0</v>
      </c>
      <c r="H56" s="4" t="str">
        <f t="shared" si="3"/>
        <v>，2778205</v>
      </c>
      <c r="I56" s="4" t="str">
        <f>VLOOKUP(A56,HOP!A:U,21,0)</f>
        <v>直连</v>
      </c>
    </row>
    <row r="57" s="4" customFormat="1" hidden="1" spans="1:9">
      <c r="A57" s="5">
        <v>21724943390</v>
      </c>
      <c r="B57" s="6">
        <v>44871</v>
      </c>
      <c r="C57" s="6">
        <v>44872</v>
      </c>
      <c r="D57" s="4">
        <v>287</v>
      </c>
      <c r="E57" s="4" t="str">
        <f>VLOOKUP(A57,HOP!A:L,12,0)</f>
        <v>287.00</v>
      </c>
      <c r="F57" s="4" t="str">
        <f>VLOOKUP(A57,HOP!A:C,3,0)</f>
        <v>2778252</v>
      </c>
      <c r="G57" s="4">
        <f t="shared" si="2"/>
        <v>0</v>
      </c>
      <c r="H57" s="4" t="str">
        <f t="shared" si="3"/>
        <v>，2778252</v>
      </c>
      <c r="I57" s="4" t="str">
        <f>VLOOKUP(A57,HOP!A:U,21,0)</f>
        <v>直连</v>
      </c>
    </row>
    <row r="58" s="4" customFormat="1" hidden="1" spans="1:9">
      <c r="A58" s="5">
        <v>21725497248</v>
      </c>
      <c r="B58" s="6">
        <v>44871</v>
      </c>
      <c r="C58" s="6">
        <v>44872</v>
      </c>
      <c r="D58" s="4">
        <v>941</v>
      </c>
      <c r="E58" s="4" t="str">
        <f>VLOOKUP(A58,HOP!A:L,12,0)</f>
        <v>941.00</v>
      </c>
      <c r="F58" s="4" t="str">
        <f>VLOOKUP(A58,HOP!A:C,3,0)</f>
        <v>2778384</v>
      </c>
      <c r="G58" s="4">
        <f t="shared" si="2"/>
        <v>0</v>
      </c>
      <c r="H58" s="4" t="str">
        <f t="shared" si="3"/>
        <v>，2778384</v>
      </c>
      <c r="I58" s="4" t="str">
        <f>VLOOKUP(A58,HOP!A:U,21,0)</f>
        <v>直连</v>
      </c>
    </row>
    <row r="59" s="4" customFormat="1" hidden="1" spans="1:9">
      <c r="A59" s="5">
        <v>21725622960</v>
      </c>
      <c r="B59" s="6">
        <v>44871</v>
      </c>
      <c r="C59" s="6">
        <v>44872</v>
      </c>
      <c r="D59" s="4">
        <v>713</v>
      </c>
      <c r="E59" s="4" t="str">
        <f>VLOOKUP(A59,HOP!A:L,12,0)</f>
        <v>713.00</v>
      </c>
      <c r="F59" s="4" t="str">
        <f>VLOOKUP(A59,HOP!A:C,3,0)</f>
        <v>2778405</v>
      </c>
      <c r="G59" s="4">
        <f t="shared" si="2"/>
        <v>0</v>
      </c>
      <c r="H59" s="4" t="str">
        <f t="shared" si="3"/>
        <v>，2778405</v>
      </c>
      <c r="I59" s="4" t="str">
        <f>VLOOKUP(A59,HOP!A:U,21,0)</f>
        <v>直连</v>
      </c>
    </row>
    <row r="60" s="4" customFormat="1" hidden="1" spans="1:9">
      <c r="A60" s="5">
        <v>21725828450</v>
      </c>
      <c r="B60" s="6">
        <v>44871</v>
      </c>
      <c r="C60" s="6">
        <v>44872</v>
      </c>
      <c r="D60" s="4">
        <v>121</v>
      </c>
      <c r="E60" s="4" t="str">
        <f>VLOOKUP(A60,HOP!A:L,12,0)</f>
        <v>121.00</v>
      </c>
      <c r="F60" s="4" t="str">
        <f>VLOOKUP(A60,HOP!A:C,3,0)</f>
        <v>2778438</v>
      </c>
      <c r="G60" s="4">
        <f t="shared" si="2"/>
        <v>0</v>
      </c>
      <c r="H60" s="4" t="str">
        <f t="shared" si="3"/>
        <v>，2778438</v>
      </c>
      <c r="I60" s="4" t="str">
        <f>VLOOKUP(A60,HOP!A:U,21,0)</f>
        <v>直连</v>
      </c>
    </row>
    <row r="61" s="4" customFormat="1" hidden="1" spans="1:9">
      <c r="A61" s="5">
        <v>21725922090</v>
      </c>
      <c r="B61" s="6">
        <v>44871</v>
      </c>
      <c r="C61" s="6">
        <v>44872</v>
      </c>
      <c r="D61" s="4">
        <v>1474</v>
      </c>
      <c r="E61" s="4" t="str">
        <f>VLOOKUP(A61,HOP!A:L,12,0)</f>
        <v>1474.00</v>
      </c>
      <c r="F61" s="4" t="str">
        <f>VLOOKUP(A61,HOP!A:C,3,0)</f>
        <v>2778506</v>
      </c>
      <c r="G61" s="4">
        <f t="shared" si="2"/>
        <v>0</v>
      </c>
      <c r="H61" s="4" t="str">
        <f t="shared" si="3"/>
        <v>，2778506</v>
      </c>
      <c r="I61" s="4" t="str">
        <f>VLOOKUP(A61,HOP!A:U,21,0)</f>
        <v>直连</v>
      </c>
    </row>
    <row r="62" s="4" customFormat="1" hidden="1" spans="1:9">
      <c r="A62" s="5">
        <v>21725974219</v>
      </c>
      <c r="B62" s="6">
        <v>44871</v>
      </c>
      <c r="C62" s="6">
        <v>44872</v>
      </c>
      <c r="D62" s="4">
        <v>2159</v>
      </c>
      <c r="E62" s="4" t="str">
        <f>VLOOKUP(A62,HOP!A:L,12,0)</f>
        <v>2159.00</v>
      </c>
      <c r="F62" s="4" t="str">
        <f>VLOOKUP(A62,HOP!A:C,3,0)</f>
        <v>2778539</v>
      </c>
      <c r="G62" s="4">
        <f t="shared" si="2"/>
        <v>0</v>
      </c>
      <c r="H62" s="4" t="str">
        <f t="shared" si="3"/>
        <v>，2778539</v>
      </c>
      <c r="I62" s="4" t="str">
        <f>VLOOKUP(A62,HOP!A:U,21,0)</f>
        <v>直连</v>
      </c>
    </row>
    <row r="63" s="4" customFormat="1" hidden="1" spans="1:9">
      <c r="A63" s="5">
        <v>21726059330</v>
      </c>
      <c r="B63" s="6">
        <v>44871</v>
      </c>
      <c r="C63" s="6">
        <v>44872</v>
      </c>
      <c r="D63" s="4">
        <v>771</v>
      </c>
      <c r="E63" s="4" t="str">
        <f>VLOOKUP(A63,HOP!A:L,12,0)</f>
        <v>771.00</v>
      </c>
      <c r="F63" s="4" t="str">
        <f>VLOOKUP(A63,HOP!A:C,3,0)</f>
        <v>2778558</v>
      </c>
      <c r="G63" s="4">
        <f t="shared" si="2"/>
        <v>0</v>
      </c>
      <c r="H63" s="4" t="str">
        <f t="shared" si="3"/>
        <v>，2778558</v>
      </c>
      <c r="I63" s="4" t="str">
        <f>VLOOKUP(A63,HOP!A:U,21,0)</f>
        <v>直连</v>
      </c>
    </row>
    <row r="64" s="4" customFormat="1" hidden="1" spans="1:9">
      <c r="A64" s="5">
        <v>21726222019</v>
      </c>
      <c r="B64" s="6">
        <v>44871</v>
      </c>
      <c r="C64" s="6">
        <v>44872</v>
      </c>
      <c r="D64" s="4">
        <v>587</v>
      </c>
      <c r="E64" s="4" t="str">
        <f>VLOOKUP(A64,HOP!A:L,12,0)</f>
        <v>587.00</v>
      </c>
      <c r="F64" s="4" t="str">
        <f>VLOOKUP(A64,HOP!A:C,3,0)</f>
        <v>2778581</v>
      </c>
      <c r="G64" s="4">
        <f t="shared" si="2"/>
        <v>0</v>
      </c>
      <c r="H64" s="4" t="str">
        <f t="shared" si="3"/>
        <v>，2778581</v>
      </c>
      <c r="I64" s="4" t="str">
        <f>VLOOKUP(A64,HOP!A:U,21,0)</f>
        <v>直连</v>
      </c>
    </row>
    <row r="65" s="4" customFormat="1" hidden="1" spans="1:9">
      <c r="A65" s="5">
        <v>21726480775</v>
      </c>
      <c r="B65" s="6">
        <v>44871</v>
      </c>
      <c r="C65" s="6">
        <v>44872</v>
      </c>
      <c r="D65" s="4">
        <v>214</v>
      </c>
      <c r="E65" s="4" t="str">
        <f>VLOOKUP(A65,HOP!A:L,12,0)</f>
        <v>214.00</v>
      </c>
      <c r="F65" s="4" t="str">
        <f>VLOOKUP(A65,HOP!A:C,3,0)</f>
        <v>2778624</v>
      </c>
      <c r="G65" s="4">
        <f t="shared" si="2"/>
        <v>0</v>
      </c>
      <c r="H65" s="4" t="str">
        <f t="shared" si="3"/>
        <v>，2778624</v>
      </c>
      <c r="I65" s="4" t="str">
        <f>VLOOKUP(A65,HOP!A:U,21,0)</f>
        <v>直连</v>
      </c>
    </row>
    <row r="66" s="4" customFormat="1" hidden="1" spans="1:9">
      <c r="A66" s="5">
        <v>21727291563</v>
      </c>
      <c r="B66" s="6">
        <v>44871</v>
      </c>
      <c r="C66" s="6">
        <v>44872</v>
      </c>
      <c r="D66" s="4">
        <v>288</v>
      </c>
      <c r="E66" s="4" t="str">
        <f>VLOOKUP(A66,HOP!A:L,12,0)</f>
        <v>288.00</v>
      </c>
      <c r="F66" s="4" t="str">
        <f>VLOOKUP(A66,HOP!A:C,3,0)</f>
        <v>2778836</v>
      </c>
      <c r="G66" s="4">
        <f t="shared" si="2"/>
        <v>0</v>
      </c>
      <c r="H66" s="4" t="str">
        <f t="shared" si="3"/>
        <v>，2778836</v>
      </c>
      <c r="I66" s="4" t="str">
        <f>VLOOKUP(A66,HOP!A:U,21,0)</f>
        <v>直连</v>
      </c>
    </row>
    <row r="67" s="4" customFormat="1" hidden="1" spans="1:9">
      <c r="A67" s="5">
        <v>21727299054</v>
      </c>
      <c r="B67" s="6">
        <v>44871</v>
      </c>
      <c r="C67" s="6">
        <v>44872</v>
      </c>
      <c r="D67" s="4">
        <v>323</v>
      </c>
      <c r="E67" s="4" t="str">
        <f>VLOOKUP(A67,HOP!A:L,12,0)</f>
        <v>323.00</v>
      </c>
      <c r="F67" s="4" t="str">
        <f>VLOOKUP(A67,HOP!A:C,3,0)</f>
        <v>2778841</v>
      </c>
      <c r="G67" s="4">
        <f t="shared" si="2"/>
        <v>0</v>
      </c>
      <c r="H67" s="4" t="str">
        <f>$H$1&amp;F67</f>
        <v>，2778841</v>
      </c>
      <c r="I67" s="4" t="str">
        <f>VLOOKUP(A67,HOP!A:U,21,0)</f>
        <v>直连</v>
      </c>
    </row>
    <row r="68" s="4" customFormat="1" hidden="1" spans="1:9">
      <c r="A68" s="5">
        <v>21728395111</v>
      </c>
      <c r="B68" s="6">
        <v>44871</v>
      </c>
      <c r="C68" s="6">
        <v>44872</v>
      </c>
      <c r="D68" s="4">
        <v>208</v>
      </c>
      <c r="E68" s="4" t="str">
        <f>VLOOKUP(A68,HOP!A:L,12,0)</f>
        <v>208.00</v>
      </c>
      <c r="F68" s="4" t="str">
        <f>VLOOKUP(A68,HOP!A:C,3,0)</f>
        <v>2779103</v>
      </c>
      <c r="G68" s="4">
        <f t="shared" si="2"/>
        <v>0</v>
      </c>
      <c r="H68" s="4" t="str">
        <f>$H$1&amp;F68</f>
        <v>，2779103</v>
      </c>
      <c r="I68" s="4" t="str">
        <f>VLOOKUP(A68,HOP!A:U,21,0)</f>
        <v>直连</v>
      </c>
    </row>
    <row r="69" s="4" customFormat="1" hidden="1" spans="1:9">
      <c r="A69" s="5">
        <v>21728727968</v>
      </c>
      <c r="B69" s="6">
        <v>44871</v>
      </c>
      <c r="C69" s="6">
        <v>44872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>$H$1&amp;F69</f>
        <v>#N/A</v>
      </c>
      <c r="I69" s="4" t="e">
        <f>VLOOKUP(A69,HOP!A:U,21,0)</f>
        <v>#N/A</v>
      </c>
    </row>
    <row r="70" s="4" customFormat="1" hidden="1" spans="1:9">
      <c r="A70" s="5">
        <v>21729330507</v>
      </c>
      <c r="B70" s="6">
        <v>44871</v>
      </c>
      <c r="C70" s="6">
        <v>44872</v>
      </c>
      <c r="D70" s="4">
        <v>207</v>
      </c>
      <c r="E70" s="4" t="str">
        <f>VLOOKUP(A70,HOP!A:L,12,0)</f>
        <v>207.00</v>
      </c>
      <c r="F70" s="4" t="str">
        <f>VLOOKUP(A70,HOP!A:C,3,0)</f>
        <v>2779339</v>
      </c>
      <c r="G70" s="4">
        <f t="shared" si="2"/>
        <v>0</v>
      </c>
      <c r="H70" s="4" t="str">
        <f>$H$1&amp;F70</f>
        <v>，2779339</v>
      </c>
      <c r="I70" s="4" t="str">
        <f>VLOOKUP(A70,HOP!A:U,21,0)</f>
        <v>直连</v>
      </c>
    </row>
    <row r="71" s="4" customFormat="1" hidden="1" spans="1:9">
      <c r="A71" s="5">
        <v>21729989833</v>
      </c>
      <c r="B71" s="6">
        <v>44871</v>
      </c>
      <c r="C71" s="6">
        <v>44872</v>
      </c>
      <c r="D71" s="4">
        <v>267</v>
      </c>
      <c r="E71" s="4" t="str">
        <f>VLOOKUP(A71,HOP!A:L,12,0)</f>
        <v>267.00</v>
      </c>
      <c r="F71" s="4" t="str">
        <f>VLOOKUP(A71,HOP!A:C,3,0)</f>
        <v>2779504</v>
      </c>
      <c r="G71" s="4">
        <f t="shared" si="2"/>
        <v>0</v>
      </c>
      <c r="H71" s="4" t="str">
        <f>$H$1&amp;F71</f>
        <v>，2779504</v>
      </c>
      <c r="I71" s="4" t="str">
        <f>VLOOKUP(A71,HOP!A:U,21,0)</f>
        <v>直连</v>
      </c>
    </row>
    <row r="72" s="4" customFormat="1" hidden="1" spans="1:9">
      <c r="A72" s="5">
        <v>21730198604</v>
      </c>
      <c r="B72" s="6">
        <v>44871</v>
      </c>
      <c r="C72" s="6">
        <v>44872</v>
      </c>
      <c r="D72" s="4">
        <v>112</v>
      </c>
      <c r="E72" s="4" t="str">
        <f>VLOOKUP(A72,HOP!A:L,12,0)</f>
        <v>112.00</v>
      </c>
      <c r="F72" s="4" t="str">
        <f>VLOOKUP(A72,HOP!A:C,3,0)</f>
        <v>2779551</v>
      </c>
      <c r="G72" s="4">
        <f t="shared" si="2"/>
        <v>0</v>
      </c>
      <c r="H72" s="4" t="str">
        <f>$H$1&amp;F72</f>
        <v>，2779551</v>
      </c>
      <c r="I72" s="4" t="str">
        <f>VLOOKUP(A72,HOP!A:U,21,0)</f>
        <v>直连</v>
      </c>
    </row>
    <row r="73" s="4" customFormat="1" hidden="1" spans="1:9">
      <c r="A73" s="5">
        <v>21730583228</v>
      </c>
      <c r="B73" s="6">
        <v>44871</v>
      </c>
      <c r="C73" s="6">
        <v>44872</v>
      </c>
      <c r="D73" s="4">
        <v>246</v>
      </c>
      <c r="E73" s="4" t="str">
        <f>VLOOKUP(A73,HOP!A:L,12,0)</f>
        <v>246.00</v>
      </c>
      <c r="F73" s="4" t="str">
        <f>VLOOKUP(A73,HOP!A:C,3,0)</f>
        <v>2779627</v>
      </c>
      <c r="G73" s="4">
        <f t="shared" si="2"/>
        <v>0</v>
      </c>
      <c r="H73" s="4" t="str">
        <f>$H$1&amp;F73</f>
        <v>，2779627</v>
      </c>
      <c r="I73" s="4" t="str">
        <f>VLOOKUP(A73,HOP!A:U,21,0)</f>
        <v>直连</v>
      </c>
    </row>
    <row r="74" s="4" customFormat="1" hidden="1" spans="1:9">
      <c r="A74" s="5">
        <v>21730732711</v>
      </c>
      <c r="B74" s="6">
        <v>44871</v>
      </c>
      <c r="C74" s="6">
        <v>44872</v>
      </c>
      <c r="D74" s="4">
        <v>1059</v>
      </c>
      <c r="E74" s="4" t="str">
        <f>VLOOKUP(A74,HOP!A:L,12,0)</f>
        <v>1059.00</v>
      </c>
      <c r="F74" s="4" t="str">
        <f>VLOOKUP(A74,HOP!A:C,3,0)</f>
        <v>2779664</v>
      </c>
      <c r="G74" s="4">
        <f t="shared" si="2"/>
        <v>0</v>
      </c>
      <c r="H74" s="4" t="str">
        <f>$H$1&amp;F74</f>
        <v>，2779664</v>
      </c>
      <c r="I74" s="4" t="str">
        <f>VLOOKUP(A74,HOP!A:U,21,0)</f>
        <v>直连</v>
      </c>
    </row>
    <row r="75" s="4" customFormat="1" spans="1:10">
      <c r="A75" s="5">
        <v>21149581297</v>
      </c>
      <c r="B75" s="6">
        <v>44833</v>
      </c>
      <c r="C75" s="6">
        <v>44834</v>
      </c>
      <c r="D75" s="4">
        <v>523</v>
      </c>
      <c r="E75" s="4" t="e">
        <f>VLOOKUP(A75,HOP!A:L,12,0)</f>
        <v>#N/A</v>
      </c>
      <c r="F75" s="4">
        <v>2708965</v>
      </c>
      <c r="G75" s="4" t="e">
        <f t="shared" si="2"/>
        <v>#N/A</v>
      </c>
      <c r="H75" s="4" t="str">
        <f>$H$1&amp;F75</f>
        <v>，2708965</v>
      </c>
      <c r="I75" s="4" t="e">
        <f>VLOOKUP(A75,HOP!A:U,21,0)</f>
        <v>#N/A</v>
      </c>
      <c r="J75" s="4" t="s">
        <v>420</v>
      </c>
    </row>
    <row r="77" spans="4:4">
      <c r="D77" s="4">
        <f>SUM(D2:D76)</f>
        <v>126339</v>
      </c>
    </row>
    <row r="78" spans="4:4">
      <c r="D78" s="4" t="s">
        <v>421</v>
      </c>
    </row>
    <row r="81" spans="1:3">
      <c r="A81" s="4" t="s">
        <v>422</v>
      </c>
      <c r="C81" s="4">
        <v>26650</v>
      </c>
    </row>
    <row r="82" spans="1:3">
      <c r="A82" s="4" t="s">
        <v>423</v>
      </c>
      <c r="C82" s="4">
        <v>99689</v>
      </c>
    </row>
    <row r="83" spans="1:3">
      <c r="A83" s="4" t="s">
        <v>424</v>
      </c>
      <c r="C83" s="4">
        <f>SUBTOTAL(9,C81:C82)</f>
        <v>126339</v>
      </c>
    </row>
  </sheetData>
  <autoFilter ref="A1:X75">
    <filterColumn colId="3">
      <filters>
        <filter val="207"/>
        <filter val="707"/>
        <filter val="208"/>
        <filter val="20010"/>
        <filter val="311"/>
        <filter val="511"/>
        <filter val="112"/>
        <filter val="2712"/>
        <filter val="7212"/>
        <filter val="713"/>
        <filter val="214"/>
        <filter val="1214"/>
        <filter val="1315"/>
        <filter val="1020"/>
        <filter val="121"/>
        <filter val="1122"/>
        <filter val="323"/>
        <filter val="523"/>
        <filter val="6525"/>
        <filter val="2326"/>
        <filter val="1830"/>
        <filter val="2831"/>
        <filter val="533"/>
        <filter val="434"/>
        <filter val="15834"/>
        <filter val="3639"/>
        <filter val="840"/>
        <filter val="941"/>
        <filter val="2043"/>
        <filter val="344"/>
        <filter val="744"/>
        <filter val="246"/>
        <filter val="249"/>
        <filter val="1349"/>
        <filter val="350"/>
        <filter val="551"/>
        <filter val="552"/>
        <filter val="1652"/>
        <filter val="558"/>
        <filter val="1658"/>
        <filter val="1059"/>
        <filter val="2159"/>
        <filter val="1260"/>
        <filter val="261"/>
        <filter val="561"/>
        <filter val="862"/>
        <filter val="264"/>
        <filter val="765"/>
        <filter val="267"/>
        <filter val="468"/>
        <filter val="771"/>
        <filter val="4472"/>
        <filter val="1474"/>
        <filter val="1075"/>
        <filter val="477"/>
        <filter val="380"/>
        <filter val="4080"/>
        <filter val="9480"/>
        <filter val="1883"/>
        <filter val="584"/>
        <filter val="985"/>
        <filter val="1186"/>
        <filter val="287"/>
        <filter val="587"/>
        <filter val="288"/>
        <filter val="488"/>
        <filter val="2391"/>
        <filter val="795"/>
      </filters>
    </filterColumn>
    <filterColumn colId="6">
      <filters>
        <filter val="#N/A"/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425</v>
      </c>
      <c r="B1" s="2" t="s">
        <v>426</v>
      </c>
      <c r="C1" s="2" t="s">
        <v>427</v>
      </c>
      <c r="D1" s="2" t="s">
        <v>428</v>
      </c>
      <c r="E1" s="2" t="s">
        <v>13</v>
      </c>
      <c r="F1" s="2" t="s">
        <v>5</v>
      </c>
      <c r="G1" s="2" t="s">
        <v>6</v>
      </c>
      <c r="H1" s="2" t="s">
        <v>429</v>
      </c>
      <c r="I1" s="2" t="s">
        <v>430</v>
      </c>
      <c r="J1" s="2" t="s">
        <v>431</v>
      </c>
      <c r="K1" s="2" t="s">
        <v>432</v>
      </c>
      <c r="L1" s="2" t="s">
        <v>433</v>
      </c>
      <c r="M1" s="2" t="s">
        <v>434</v>
      </c>
      <c r="N1" s="2" t="s">
        <v>435</v>
      </c>
      <c r="O1" s="2" t="s">
        <v>436</v>
      </c>
      <c r="P1" s="2" t="s">
        <v>437</v>
      </c>
      <c r="Q1" s="2" t="s">
        <v>438</v>
      </c>
      <c r="R1" s="2" t="s">
        <v>439</v>
      </c>
      <c r="S1" s="2" t="s">
        <v>440</v>
      </c>
      <c r="T1" s="2" t="s">
        <v>441</v>
      </c>
      <c r="U1" s="2" t="s">
        <v>442</v>
      </c>
      <c r="V1" s="2" t="s">
        <v>443</v>
      </c>
    </row>
    <row r="2" s="1" customFormat="1" spans="1:22">
      <c r="A2" s="3">
        <v>21730732711</v>
      </c>
      <c r="B2" s="1" t="s">
        <v>444</v>
      </c>
      <c r="C2" s="1" t="s">
        <v>445</v>
      </c>
      <c r="D2" s="1" t="s">
        <v>446</v>
      </c>
      <c r="E2" s="1" t="s">
        <v>447</v>
      </c>
      <c r="F2" s="1" t="s">
        <v>444</v>
      </c>
      <c r="G2" s="1" t="s">
        <v>448</v>
      </c>
      <c r="H2" s="1" t="s">
        <v>449</v>
      </c>
      <c r="I2" s="1" t="s">
        <v>450</v>
      </c>
      <c r="J2" s="1" t="s">
        <v>30</v>
      </c>
      <c r="K2" s="1" t="s">
        <v>451</v>
      </c>
      <c r="L2" s="1" t="s">
        <v>451</v>
      </c>
      <c r="M2" s="1" t="s">
        <v>452</v>
      </c>
      <c r="N2" s="1" t="s">
        <v>452</v>
      </c>
      <c r="O2" s="1" t="s">
        <v>453</v>
      </c>
      <c r="P2" s="1" t="s">
        <v>454</v>
      </c>
      <c r="Q2" s="1" t="s">
        <v>455</v>
      </c>
      <c r="R2" s="1" t="s">
        <v>456</v>
      </c>
      <c r="S2" s="1" t="s">
        <v>457</v>
      </c>
      <c r="T2" s="1" t="s">
        <v>458</v>
      </c>
      <c r="U2" s="1" t="s">
        <v>459</v>
      </c>
      <c r="V2" s="1" t="s">
        <v>460</v>
      </c>
    </row>
    <row r="3" s="1" customFormat="1" spans="1:22">
      <c r="A3" s="3">
        <v>21730583228</v>
      </c>
      <c r="B3" s="1" t="s">
        <v>444</v>
      </c>
      <c r="C3" s="1" t="s">
        <v>461</v>
      </c>
      <c r="D3" s="1" t="s">
        <v>462</v>
      </c>
      <c r="E3" s="1" t="s">
        <v>463</v>
      </c>
      <c r="F3" s="1" t="s">
        <v>444</v>
      </c>
      <c r="G3" s="1" t="s">
        <v>448</v>
      </c>
      <c r="H3" s="1" t="s">
        <v>449</v>
      </c>
      <c r="I3" s="1" t="s">
        <v>464</v>
      </c>
      <c r="J3" s="1" t="s">
        <v>30</v>
      </c>
      <c r="K3" s="1" t="s">
        <v>465</v>
      </c>
      <c r="L3" s="1" t="s">
        <v>465</v>
      </c>
      <c r="M3" s="1" t="s">
        <v>452</v>
      </c>
      <c r="N3" s="1" t="s">
        <v>452</v>
      </c>
      <c r="O3" s="1" t="s">
        <v>453</v>
      </c>
      <c r="P3" s="1" t="s">
        <v>454</v>
      </c>
      <c r="Q3" s="1" t="s">
        <v>455</v>
      </c>
      <c r="R3" s="1" t="s">
        <v>466</v>
      </c>
      <c r="S3" s="1" t="s">
        <v>457</v>
      </c>
      <c r="T3" s="1" t="s">
        <v>458</v>
      </c>
      <c r="U3" s="1" t="s">
        <v>459</v>
      </c>
      <c r="V3" s="1" t="s">
        <v>467</v>
      </c>
    </row>
    <row r="4" s="1" customFormat="1" spans="1:22">
      <c r="A4" s="3">
        <v>21730198604</v>
      </c>
      <c r="B4" s="1" t="s">
        <v>444</v>
      </c>
      <c r="C4" s="1" t="s">
        <v>468</v>
      </c>
      <c r="D4" s="1" t="s">
        <v>469</v>
      </c>
      <c r="E4" s="1" t="s">
        <v>470</v>
      </c>
      <c r="F4" s="1" t="s">
        <v>444</v>
      </c>
      <c r="G4" s="1" t="s">
        <v>448</v>
      </c>
      <c r="H4" s="1" t="s">
        <v>449</v>
      </c>
      <c r="I4" s="1" t="s">
        <v>471</v>
      </c>
      <c r="J4" s="1" t="s">
        <v>30</v>
      </c>
      <c r="K4" s="1" t="s">
        <v>472</v>
      </c>
      <c r="L4" s="1" t="s">
        <v>472</v>
      </c>
      <c r="M4" s="1" t="s">
        <v>452</v>
      </c>
      <c r="N4" s="1" t="s">
        <v>452</v>
      </c>
      <c r="O4" s="1" t="s">
        <v>453</v>
      </c>
      <c r="P4" s="1" t="s">
        <v>454</v>
      </c>
      <c r="Q4" s="1" t="s">
        <v>455</v>
      </c>
      <c r="R4" s="1" t="s">
        <v>473</v>
      </c>
      <c r="S4" s="1" t="s">
        <v>457</v>
      </c>
      <c r="T4" s="1" t="s">
        <v>458</v>
      </c>
      <c r="U4" s="1" t="s">
        <v>459</v>
      </c>
      <c r="V4" s="1" t="s">
        <v>474</v>
      </c>
    </row>
    <row r="5" s="1" customFormat="1" spans="1:22">
      <c r="A5" s="3">
        <v>21729989833</v>
      </c>
      <c r="B5" s="1" t="s">
        <v>444</v>
      </c>
      <c r="C5" s="1" t="s">
        <v>475</v>
      </c>
      <c r="D5" s="1" t="s">
        <v>476</v>
      </c>
      <c r="E5" s="1" t="s">
        <v>477</v>
      </c>
      <c r="F5" s="1" t="s">
        <v>444</v>
      </c>
      <c r="G5" s="1" t="s">
        <v>448</v>
      </c>
      <c r="H5" s="1" t="s">
        <v>449</v>
      </c>
      <c r="I5" s="1" t="s">
        <v>478</v>
      </c>
      <c r="J5" s="1" t="s">
        <v>30</v>
      </c>
      <c r="K5" s="1" t="s">
        <v>479</v>
      </c>
      <c r="L5" s="1" t="s">
        <v>479</v>
      </c>
      <c r="M5" s="1" t="s">
        <v>452</v>
      </c>
      <c r="N5" s="1" t="s">
        <v>452</v>
      </c>
      <c r="O5" s="1" t="s">
        <v>453</v>
      </c>
      <c r="P5" s="1" t="s">
        <v>454</v>
      </c>
      <c r="Q5" s="1" t="s">
        <v>455</v>
      </c>
      <c r="R5" s="1" t="s">
        <v>480</v>
      </c>
      <c r="S5" s="1" t="s">
        <v>457</v>
      </c>
      <c r="T5" s="1" t="s">
        <v>458</v>
      </c>
      <c r="U5" s="1" t="s">
        <v>459</v>
      </c>
      <c r="V5" s="1" t="s">
        <v>474</v>
      </c>
    </row>
    <row r="6" s="1" customFormat="1" spans="1:22">
      <c r="A6" s="3">
        <v>21729330507</v>
      </c>
      <c r="B6" s="1" t="s">
        <v>444</v>
      </c>
      <c r="C6" s="1" t="s">
        <v>481</v>
      </c>
      <c r="D6" s="1" t="s">
        <v>482</v>
      </c>
      <c r="E6" s="1" t="s">
        <v>483</v>
      </c>
      <c r="F6" s="1" t="s">
        <v>444</v>
      </c>
      <c r="G6" s="1" t="s">
        <v>448</v>
      </c>
      <c r="H6" s="1" t="s">
        <v>449</v>
      </c>
      <c r="I6" s="1" t="s">
        <v>484</v>
      </c>
      <c r="J6" s="1" t="s">
        <v>30</v>
      </c>
      <c r="K6" s="1" t="s">
        <v>485</v>
      </c>
      <c r="L6" s="1" t="s">
        <v>485</v>
      </c>
      <c r="M6" s="1" t="s">
        <v>452</v>
      </c>
      <c r="N6" s="1" t="s">
        <v>452</v>
      </c>
      <c r="O6" s="1" t="s">
        <v>453</v>
      </c>
      <c r="P6" s="1" t="s">
        <v>454</v>
      </c>
      <c r="Q6" s="1" t="s">
        <v>455</v>
      </c>
      <c r="R6" s="1" t="s">
        <v>486</v>
      </c>
      <c r="S6" s="1" t="s">
        <v>457</v>
      </c>
      <c r="T6" s="1" t="s">
        <v>458</v>
      </c>
      <c r="U6" s="1" t="s">
        <v>459</v>
      </c>
      <c r="V6" s="1" t="s">
        <v>487</v>
      </c>
    </row>
    <row r="7" s="1" customFormat="1" spans="1:22">
      <c r="A7" s="3">
        <v>21728395111</v>
      </c>
      <c r="B7" s="1" t="s">
        <v>444</v>
      </c>
      <c r="C7" s="1" t="s">
        <v>488</v>
      </c>
      <c r="D7" s="1" t="s">
        <v>489</v>
      </c>
      <c r="E7" s="1" t="s">
        <v>490</v>
      </c>
      <c r="F7" s="1" t="s">
        <v>444</v>
      </c>
      <c r="G7" s="1" t="s">
        <v>448</v>
      </c>
      <c r="H7" s="1" t="s">
        <v>449</v>
      </c>
      <c r="I7" s="1" t="s">
        <v>491</v>
      </c>
      <c r="J7" s="1" t="s">
        <v>30</v>
      </c>
      <c r="K7" s="1" t="s">
        <v>492</v>
      </c>
      <c r="L7" s="1" t="s">
        <v>492</v>
      </c>
      <c r="M7" s="1" t="s">
        <v>452</v>
      </c>
      <c r="N7" s="1" t="s">
        <v>452</v>
      </c>
      <c r="O7" s="1" t="s">
        <v>453</v>
      </c>
      <c r="P7" s="1" t="s">
        <v>454</v>
      </c>
      <c r="Q7" s="1" t="s">
        <v>455</v>
      </c>
      <c r="R7" s="1" t="s">
        <v>493</v>
      </c>
      <c r="S7" s="1" t="s">
        <v>457</v>
      </c>
      <c r="T7" s="1" t="s">
        <v>458</v>
      </c>
      <c r="U7" s="1" t="s">
        <v>459</v>
      </c>
      <c r="V7" s="1" t="s">
        <v>487</v>
      </c>
    </row>
    <row r="8" s="1" customFormat="1" spans="1:22">
      <c r="A8" s="3">
        <v>21727299054</v>
      </c>
      <c r="B8" s="1" t="s">
        <v>444</v>
      </c>
      <c r="C8" s="1" t="s">
        <v>494</v>
      </c>
      <c r="D8" s="1" t="s">
        <v>495</v>
      </c>
      <c r="E8" s="1" t="s">
        <v>496</v>
      </c>
      <c r="F8" s="1" t="s">
        <v>444</v>
      </c>
      <c r="G8" s="1" t="s">
        <v>448</v>
      </c>
      <c r="H8" s="1" t="s">
        <v>449</v>
      </c>
      <c r="I8" s="1" t="s">
        <v>497</v>
      </c>
      <c r="J8" s="1" t="s">
        <v>30</v>
      </c>
      <c r="K8" s="1" t="s">
        <v>498</v>
      </c>
      <c r="L8" s="1" t="s">
        <v>498</v>
      </c>
      <c r="M8" s="1" t="s">
        <v>452</v>
      </c>
      <c r="N8" s="1" t="s">
        <v>452</v>
      </c>
      <c r="O8" s="1" t="s">
        <v>453</v>
      </c>
      <c r="P8" s="1" t="s">
        <v>454</v>
      </c>
      <c r="Q8" s="1" t="s">
        <v>455</v>
      </c>
      <c r="R8" s="1" t="s">
        <v>499</v>
      </c>
      <c r="S8" s="1" t="s">
        <v>457</v>
      </c>
      <c r="T8" s="1" t="s">
        <v>458</v>
      </c>
      <c r="U8" s="1" t="s">
        <v>459</v>
      </c>
      <c r="V8" s="1" t="s">
        <v>500</v>
      </c>
    </row>
    <row r="9" s="1" customFormat="1" spans="1:22">
      <c r="A9" s="3">
        <v>21726480775</v>
      </c>
      <c r="B9" s="1" t="s">
        <v>444</v>
      </c>
      <c r="C9" s="1" t="s">
        <v>501</v>
      </c>
      <c r="D9" s="1" t="s">
        <v>502</v>
      </c>
      <c r="E9" s="1" t="s">
        <v>503</v>
      </c>
      <c r="F9" s="1" t="s">
        <v>444</v>
      </c>
      <c r="G9" s="1" t="s">
        <v>448</v>
      </c>
      <c r="H9" s="1" t="s">
        <v>449</v>
      </c>
      <c r="I9" s="1" t="s">
        <v>504</v>
      </c>
      <c r="J9" s="1" t="s">
        <v>30</v>
      </c>
      <c r="K9" s="1" t="s">
        <v>505</v>
      </c>
      <c r="L9" s="1" t="s">
        <v>505</v>
      </c>
      <c r="M9" s="1" t="s">
        <v>452</v>
      </c>
      <c r="N9" s="1" t="s">
        <v>452</v>
      </c>
      <c r="O9" s="1" t="s">
        <v>453</v>
      </c>
      <c r="P9" s="1" t="s">
        <v>454</v>
      </c>
      <c r="Q9" s="1" t="s">
        <v>455</v>
      </c>
      <c r="R9" s="1" t="s">
        <v>506</v>
      </c>
      <c r="S9" s="1" t="s">
        <v>457</v>
      </c>
      <c r="T9" s="1" t="s">
        <v>458</v>
      </c>
      <c r="U9" s="1" t="s">
        <v>459</v>
      </c>
      <c r="V9" s="1" t="s">
        <v>474</v>
      </c>
    </row>
    <row r="10" s="1" customFormat="1" spans="1:22">
      <c r="A10" s="3">
        <v>21726222019</v>
      </c>
      <c r="B10" s="1" t="s">
        <v>444</v>
      </c>
      <c r="C10" s="1" t="s">
        <v>507</v>
      </c>
      <c r="D10" s="1" t="s">
        <v>508</v>
      </c>
      <c r="E10" s="1" t="s">
        <v>509</v>
      </c>
      <c r="F10" s="1" t="s">
        <v>444</v>
      </c>
      <c r="G10" s="1" t="s">
        <v>448</v>
      </c>
      <c r="H10" s="1" t="s">
        <v>449</v>
      </c>
      <c r="I10" s="1" t="s">
        <v>510</v>
      </c>
      <c r="J10" s="1" t="s">
        <v>30</v>
      </c>
      <c r="K10" s="1" t="s">
        <v>511</v>
      </c>
      <c r="L10" s="1" t="s">
        <v>511</v>
      </c>
      <c r="M10" s="1" t="s">
        <v>452</v>
      </c>
      <c r="N10" s="1" t="s">
        <v>452</v>
      </c>
      <c r="O10" s="1" t="s">
        <v>453</v>
      </c>
      <c r="P10" s="1" t="s">
        <v>454</v>
      </c>
      <c r="Q10" s="1" t="s">
        <v>455</v>
      </c>
      <c r="R10" s="1" t="s">
        <v>512</v>
      </c>
      <c r="S10" s="1" t="s">
        <v>457</v>
      </c>
      <c r="T10" s="1" t="s">
        <v>458</v>
      </c>
      <c r="U10" s="1" t="s">
        <v>459</v>
      </c>
      <c r="V10" s="1" t="s">
        <v>513</v>
      </c>
    </row>
    <row r="11" s="1" customFormat="1" spans="1:22">
      <c r="A11" s="3">
        <v>21726059330</v>
      </c>
      <c r="B11" s="1" t="s">
        <v>444</v>
      </c>
      <c r="C11" s="1" t="s">
        <v>514</v>
      </c>
      <c r="D11" s="1" t="s">
        <v>515</v>
      </c>
      <c r="E11" s="1" t="s">
        <v>516</v>
      </c>
      <c r="F11" s="1" t="s">
        <v>444</v>
      </c>
      <c r="G11" s="1" t="s">
        <v>448</v>
      </c>
      <c r="H11" s="1" t="s">
        <v>449</v>
      </c>
      <c r="I11" s="1" t="s">
        <v>517</v>
      </c>
      <c r="J11" s="1" t="s">
        <v>30</v>
      </c>
      <c r="K11" s="1" t="s">
        <v>518</v>
      </c>
      <c r="L11" s="1" t="s">
        <v>518</v>
      </c>
      <c r="M11" s="1" t="s">
        <v>452</v>
      </c>
      <c r="N11" s="1" t="s">
        <v>452</v>
      </c>
      <c r="O11" s="1" t="s">
        <v>453</v>
      </c>
      <c r="P11" s="1" t="s">
        <v>454</v>
      </c>
      <c r="Q11" s="1" t="s">
        <v>455</v>
      </c>
      <c r="R11" s="1" t="s">
        <v>519</v>
      </c>
      <c r="S11" s="1" t="s">
        <v>457</v>
      </c>
      <c r="T11" s="1" t="s">
        <v>458</v>
      </c>
      <c r="U11" s="1" t="s">
        <v>459</v>
      </c>
      <c r="V11" s="1" t="s">
        <v>513</v>
      </c>
    </row>
    <row r="12" s="1" customFormat="1" spans="1:22">
      <c r="A12" s="3">
        <v>21725974219</v>
      </c>
      <c r="B12" s="1" t="s">
        <v>444</v>
      </c>
      <c r="C12" s="1" t="s">
        <v>520</v>
      </c>
      <c r="D12" s="1" t="s">
        <v>521</v>
      </c>
      <c r="E12" s="1" t="s">
        <v>522</v>
      </c>
      <c r="F12" s="1" t="s">
        <v>444</v>
      </c>
      <c r="G12" s="1" t="s">
        <v>448</v>
      </c>
      <c r="H12" s="1" t="s">
        <v>449</v>
      </c>
      <c r="I12" s="1" t="s">
        <v>523</v>
      </c>
      <c r="J12" s="1" t="s">
        <v>30</v>
      </c>
      <c r="K12" s="1" t="s">
        <v>524</v>
      </c>
      <c r="L12" s="1" t="s">
        <v>524</v>
      </c>
      <c r="M12" s="1" t="s">
        <v>452</v>
      </c>
      <c r="N12" s="1" t="s">
        <v>452</v>
      </c>
      <c r="O12" s="1" t="s">
        <v>453</v>
      </c>
      <c r="P12" s="1" t="s">
        <v>454</v>
      </c>
      <c r="Q12" s="1" t="s">
        <v>455</v>
      </c>
      <c r="R12" s="1" t="s">
        <v>525</v>
      </c>
      <c r="S12" s="1" t="s">
        <v>457</v>
      </c>
      <c r="T12" s="1" t="s">
        <v>458</v>
      </c>
      <c r="U12" s="1" t="s">
        <v>459</v>
      </c>
      <c r="V12" s="1" t="s">
        <v>513</v>
      </c>
    </row>
    <row r="13" s="1" customFormat="1" spans="1:22">
      <c r="A13" s="3">
        <v>21725922090</v>
      </c>
      <c r="B13" s="1" t="s">
        <v>444</v>
      </c>
      <c r="C13" s="1" t="s">
        <v>526</v>
      </c>
      <c r="D13" s="1" t="s">
        <v>527</v>
      </c>
      <c r="E13" s="1" t="s">
        <v>528</v>
      </c>
      <c r="F13" s="1" t="s">
        <v>444</v>
      </c>
      <c r="G13" s="1" t="s">
        <v>448</v>
      </c>
      <c r="H13" s="1" t="s">
        <v>449</v>
      </c>
      <c r="I13" s="1" t="s">
        <v>529</v>
      </c>
      <c r="J13" s="1" t="s">
        <v>30</v>
      </c>
      <c r="K13" s="1" t="s">
        <v>530</v>
      </c>
      <c r="L13" s="1" t="s">
        <v>530</v>
      </c>
      <c r="M13" s="1" t="s">
        <v>452</v>
      </c>
      <c r="N13" s="1" t="s">
        <v>452</v>
      </c>
      <c r="O13" s="1" t="s">
        <v>453</v>
      </c>
      <c r="P13" s="1" t="s">
        <v>454</v>
      </c>
      <c r="Q13" s="1" t="s">
        <v>455</v>
      </c>
      <c r="R13" s="1" t="s">
        <v>531</v>
      </c>
      <c r="S13" s="1" t="s">
        <v>457</v>
      </c>
      <c r="T13" s="1" t="s">
        <v>458</v>
      </c>
      <c r="U13" s="1" t="s">
        <v>459</v>
      </c>
      <c r="V13" s="1" t="s">
        <v>460</v>
      </c>
    </row>
    <row r="14" s="1" customFormat="1" spans="1:22">
      <c r="A14" s="3">
        <v>21725828450</v>
      </c>
      <c r="B14" s="1" t="s">
        <v>444</v>
      </c>
      <c r="C14" s="1" t="s">
        <v>532</v>
      </c>
      <c r="D14" s="1" t="s">
        <v>533</v>
      </c>
      <c r="E14" s="1" t="s">
        <v>534</v>
      </c>
      <c r="F14" s="1" t="s">
        <v>444</v>
      </c>
      <c r="G14" s="1" t="s">
        <v>448</v>
      </c>
      <c r="H14" s="1" t="s">
        <v>449</v>
      </c>
      <c r="I14" s="1" t="s">
        <v>535</v>
      </c>
      <c r="J14" s="1" t="s">
        <v>30</v>
      </c>
      <c r="K14" s="1" t="s">
        <v>536</v>
      </c>
      <c r="L14" s="1" t="s">
        <v>536</v>
      </c>
      <c r="M14" s="1" t="s">
        <v>452</v>
      </c>
      <c r="N14" s="1" t="s">
        <v>452</v>
      </c>
      <c r="O14" s="1" t="s">
        <v>453</v>
      </c>
      <c r="P14" s="1" t="s">
        <v>454</v>
      </c>
      <c r="Q14" s="1" t="s">
        <v>455</v>
      </c>
      <c r="R14" s="1" t="s">
        <v>537</v>
      </c>
      <c r="S14" s="1" t="s">
        <v>457</v>
      </c>
      <c r="T14" s="1" t="s">
        <v>458</v>
      </c>
      <c r="U14" s="1" t="s">
        <v>459</v>
      </c>
      <c r="V14" s="1" t="s">
        <v>474</v>
      </c>
    </row>
    <row r="15" s="1" customFormat="1" spans="1:22">
      <c r="A15" s="3">
        <v>21725622960</v>
      </c>
      <c r="B15" s="1" t="s">
        <v>444</v>
      </c>
      <c r="C15" s="1" t="s">
        <v>538</v>
      </c>
      <c r="D15" s="1" t="s">
        <v>539</v>
      </c>
      <c r="E15" s="1" t="s">
        <v>540</v>
      </c>
      <c r="F15" s="1" t="s">
        <v>444</v>
      </c>
      <c r="G15" s="1" t="s">
        <v>448</v>
      </c>
      <c r="H15" s="1" t="s">
        <v>449</v>
      </c>
      <c r="I15" s="1" t="s">
        <v>541</v>
      </c>
      <c r="J15" s="1" t="s">
        <v>30</v>
      </c>
      <c r="K15" s="1" t="s">
        <v>542</v>
      </c>
      <c r="L15" s="1" t="s">
        <v>542</v>
      </c>
      <c r="M15" s="1" t="s">
        <v>452</v>
      </c>
      <c r="N15" s="1" t="s">
        <v>452</v>
      </c>
      <c r="O15" s="1" t="s">
        <v>453</v>
      </c>
      <c r="P15" s="1" t="s">
        <v>454</v>
      </c>
      <c r="Q15" s="1" t="s">
        <v>455</v>
      </c>
      <c r="R15" s="1" t="s">
        <v>543</v>
      </c>
      <c r="S15" s="1" t="s">
        <v>457</v>
      </c>
      <c r="T15" s="1" t="s">
        <v>458</v>
      </c>
      <c r="U15" s="1" t="s">
        <v>459</v>
      </c>
      <c r="V15" s="1" t="s">
        <v>513</v>
      </c>
    </row>
    <row r="16" s="1" customFormat="1" spans="1:22">
      <c r="A16" s="3">
        <v>21727291563</v>
      </c>
      <c r="B16" s="1" t="s">
        <v>444</v>
      </c>
      <c r="C16" s="1" t="s">
        <v>544</v>
      </c>
      <c r="D16" s="1" t="s">
        <v>545</v>
      </c>
      <c r="E16" s="1" t="s">
        <v>546</v>
      </c>
      <c r="F16" s="1" t="s">
        <v>444</v>
      </c>
      <c r="G16" s="1" t="s">
        <v>448</v>
      </c>
      <c r="H16" s="1" t="s">
        <v>449</v>
      </c>
      <c r="I16" s="1" t="s">
        <v>547</v>
      </c>
      <c r="J16" s="1" t="s">
        <v>30</v>
      </c>
      <c r="K16" s="1" t="s">
        <v>548</v>
      </c>
      <c r="L16" s="1" t="s">
        <v>548</v>
      </c>
      <c r="M16" s="1" t="s">
        <v>452</v>
      </c>
      <c r="N16" s="1" t="s">
        <v>452</v>
      </c>
      <c r="O16" s="1" t="s">
        <v>453</v>
      </c>
      <c r="P16" s="1" t="s">
        <v>454</v>
      </c>
      <c r="Q16" s="1" t="s">
        <v>455</v>
      </c>
      <c r="R16" s="1" t="s">
        <v>549</v>
      </c>
      <c r="S16" s="1" t="s">
        <v>457</v>
      </c>
      <c r="T16" s="1" t="s">
        <v>458</v>
      </c>
      <c r="U16" s="1" t="s">
        <v>459</v>
      </c>
      <c r="V16" s="1" t="s">
        <v>487</v>
      </c>
    </row>
    <row r="17" s="1" customFormat="1" spans="1:22">
      <c r="A17" s="3">
        <v>21724652601</v>
      </c>
      <c r="B17" s="1" t="s">
        <v>550</v>
      </c>
      <c r="C17" s="1" t="s">
        <v>551</v>
      </c>
      <c r="D17" s="1" t="s">
        <v>552</v>
      </c>
      <c r="E17" s="1" t="s">
        <v>553</v>
      </c>
      <c r="F17" s="1" t="s">
        <v>550</v>
      </c>
      <c r="G17" s="1" t="s">
        <v>448</v>
      </c>
      <c r="H17" s="1" t="s">
        <v>449</v>
      </c>
      <c r="I17" s="1" t="s">
        <v>554</v>
      </c>
      <c r="J17" s="1" t="s">
        <v>30</v>
      </c>
      <c r="K17" s="1" t="s">
        <v>555</v>
      </c>
      <c r="L17" s="1" t="s">
        <v>555</v>
      </c>
      <c r="M17" s="1" t="s">
        <v>452</v>
      </c>
      <c r="N17" s="1" t="s">
        <v>452</v>
      </c>
      <c r="O17" s="1" t="s">
        <v>453</v>
      </c>
      <c r="P17" s="1" t="s">
        <v>454</v>
      </c>
      <c r="Q17" s="1" t="s">
        <v>455</v>
      </c>
      <c r="R17" s="1" t="s">
        <v>556</v>
      </c>
      <c r="S17" s="1" t="s">
        <v>457</v>
      </c>
      <c r="T17" s="1" t="s">
        <v>458</v>
      </c>
      <c r="U17" s="1" t="s">
        <v>459</v>
      </c>
      <c r="V17" s="1" t="s">
        <v>557</v>
      </c>
    </row>
    <row r="18" s="1" customFormat="1" spans="1:22">
      <c r="A18" s="3">
        <v>21724478901</v>
      </c>
      <c r="B18" s="1" t="s">
        <v>550</v>
      </c>
      <c r="C18" s="1" t="s">
        <v>558</v>
      </c>
      <c r="D18" s="1" t="s">
        <v>559</v>
      </c>
      <c r="E18" s="1" t="s">
        <v>560</v>
      </c>
      <c r="F18" s="1" t="s">
        <v>550</v>
      </c>
      <c r="G18" s="1" t="s">
        <v>448</v>
      </c>
      <c r="H18" s="1" t="s">
        <v>449</v>
      </c>
      <c r="I18" s="1" t="s">
        <v>561</v>
      </c>
      <c r="J18" s="1" t="s">
        <v>30</v>
      </c>
      <c r="K18" s="1" t="s">
        <v>562</v>
      </c>
      <c r="L18" s="1" t="s">
        <v>562</v>
      </c>
      <c r="M18" s="1" t="s">
        <v>452</v>
      </c>
      <c r="N18" s="1" t="s">
        <v>452</v>
      </c>
      <c r="O18" s="1" t="s">
        <v>453</v>
      </c>
      <c r="P18" s="1" t="s">
        <v>454</v>
      </c>
      <c r="Q18" s="1" t="s">
        <v>455</v>
      </c>
      <c r="R18" s="1" t="s">
        <v>563</v>
      </c>
      <c r="S18" s="1" t="s">
        <v>457</v>
      </c>
      <c r="T18" s="1" t="s">
        <v>458</v>
      </c>
      <c r="U18" s="1" t="s">
        <v>459</v>
      </c>
      <c r="V18" s="1" t="s">
        <v>474</v>
      </c>
    </row>
    <row r="19" s="1" customFormat="1" spans="1:22">
      <c r="A19" s="3">
        <v>21724127312</v>
      </c>
      <c r="B19" s="1" t="s">
        <v>550</v>
      </c>
      <c r="C19" s="1" t="s">
        <v>564</v>
      </c>
      <c r="D19" s="1" t="s">
        <v>565</v>
      </c>
      <c r="E19" s="1" t="s">
        <v>566</v>
      </c>
      <c r="F19" s="1" t="s">
        <v>444</v>
      </c>
      <c r="G19" s="1" t="s">
        <v>448</v>
      </c>
      <c r="H19" s="1" t="s">
        <v>449</v>
      </c>
      <c r="I19" s="1" t="s">
        <v>567</v>
      </c>
      <c r="J19" s="1" t="s">
        <v>30</v>
      </c>
      <c r="K19" s="1" t="s">
        <v>568</v>
      </c>
      <c r="L19" s="1" t="s">
        <v>453</v>
      </c>
      <c r="M19" s="1" t="s">
        <v>569</v>
      </c>
      <c r="N19" s="1" t="s">
        <v>570</v>
      </c>
      <c r="O19" s="1" t="s">
        <v>453</v>
      </c>
      <c r="P19" s="1" t="s">
        <v>454</v>
      </c>
      <c r="Q19" s="1" t="s">
        <v>455</v>
      </c>
      <c r="R19" s="1" t="s">
        <v>571</v>
      </c>
      <c r="S19" s="1" t="s">
        <v>457</v>
      </c>
      <c r="T19" s="1" t="s">
        <v>458</v>
      </c>
      <c r="U19" s="1" t="s">
        <v>459</v>
      </c>
      <c r="V19" s="1" t="s">
        <v>572</v>
      </c>
    </row>
    <row r="20" s="1" customFormat="1" spans="1:22">
      <c r="A20" s="3">
        <v>21724736798</v>
      </c>
      <c r="B20" s="1" t="s">
        <v>550</v>
      </c>
      <c r="C20" s="1" t="s">
        <v>573</v>
      </c>
      <c r="D20" s="1" t="s">
        <v>574</v>
      </c>
      <c r="E20" s="1" t="s">
        <v>575</v>
      </c>
      <c r="F20" s="1" t="s">
        <v>444</v>
      </c>
      <c r="G20" s="1" t="s">
        <v>448</v>
      </c>
      <c r="H20" s="1" t="s">
        <v>449</v>
      </c>
      <c r="I20" s="1" t="s">
        <v>576</v>
      </c>
      <c r="J20" s="1" t="s">
        <v>30</v>
      </c>
      <c r="K20" s="1" t="s">
        <v>577</v>
      </c>
      <c r="L20" s="1" t="s">
        <v>577</v>
      </c>
      <c r="M20" s="1" t="s">
        <v>452</v>
      </c>
      <c r="N20" s="1" t="s">
        <v>452</v>
      </c>
      <c r="O20" s="1" t="s">
        <v>453</v>
      </c>
      <c r="P20" s="1" t="s">
        <v>454</v>
      </c>
      <c r="Q20" s="1" t="s">
        <v>455</v>
      </c>
      <c r="R20" s="1" t="s">
        <v>578</v>
      </c>
      <c r="S20" s="1" t="s">
        <v>457</v>
      </c>
      <c r="T20" s="1" t="s">
        <v>458</v>
      </c>
      <c r="U20" s="1" t="s">
        <v>459</v>
      </c>
      <c r="V20" s="1" t="s">
        <v>579</v>
      </c>
    </row>
    <row r="21" s="1" customFormat="1" spans="1:22">
      <c r="A21" s="3">
        <v>21723386051</v>
      </c>
      <c r="B21" s="1" t="s">
        <v>550</v>
      </c>
      <c r="C21" s="1" t="s">
        <v>580</v>
      </c>
      <c r="D21" s="1" t="s">
        <v>581</v>
      </c>
      <c r="E21" s="1" t="s">
        <v>582</v>
      </c>
      <c r="F21" s="1" t="s">
        <v>550</v>
      </c>
      <c r="G21" s="1" t="s">
        <v>448</v>
      </c>
      <c r="H21" s="1" t="s">
        <v>449</v>
      </c>
      <c r="I21" s="1" t="s">
        <v>583</v>
      </c>
      <c r="J21" s="1" t="s">
        <v>30</v>
      </c>
      <c r="K21" s="1" t="s">
        <v>584</v>
      </c>
      <c r="L21" s="1" t="s">
        <v>584</v>
      </c>
      <c r="M21" s="1" t="s">
        <v>452</v>
      </c>
      <c r="N21" s="1" t="s">
        <v>452</v>
      </c>
      <c r="O21" s="1" t="s">
        <v>453</v>
      </c>
      <c r="P21" s="1" t="s">
        <v>454</v>
      </c>
      <c r="Q21" s="1" t="s">
        <v>455</v>
      </c>
      <c r="R21" s="1" t="s">
        <v>585</v>
      </c>
      <c r="S21" s="1" t="s">
        <v>457</v>
      </c>
      <c r="T21" s="1" t="s">
        <v>458</v>
      </c>
      <c r="U21" s="1" t="s">
        <v>459</v>
      </c>
      <c r="V21" s="1" t="s">
        <v>586</v>
      </c>
    </row>
    <row r="22" s="1" customFormat="1" spans="1:22">
      <c r="A22" s="3">
        <v>21722519832</v>
      </c>
      <c r="B22" s="1" t="s">
        <v>550</v>
      </c>
      <c r="C22" s="1" t="s">
        <v>587</v>
      </c>
      <c r="D22" s="1" t="s">
        <v>588</v>
      </c>
      <c r="E22" s="1" t="s">
        <v>589</v>
      </c>
      <c r="F22" s="1" t="s">
        <v>550</v>
      </c>
      <c r="G22" s="1" t="s">
        <v>448</v>
      </c>
      <c r="H22" s="1" t="s">
        <v>449</v>
      </c>
      <c r="I22" s="1" t="s">
        <v>590</v>
      </c>
      <c r="J22" s="1" t="s">
        <v>30</v>
      </c>
      <c r="K22" s="1" t="s">
        <v>591</v>
      </c>
      <c r="L22" s="1" t="s">
        <v>591</v>
      </c>
      <c r="M22" s="1" t="s">
        <v>452</v>
      </c>
      <c r="N22" s="1" t="s">
        <v>452</v>
      </c>
      <c r="O22" s="1" t="s">
        <v>453</v>
      </c>
      <c r="P22" s="1" t="s">
        <v>454</v>
      </c>
      <c r="Q22" s="1" t="s">
        <v>455</v>
      </c>
      <c r="R22" s="1" t="s">
        <v>592</v>
      </c>
      <c r="S22" s="1" t="s">
        <v>457</v>
      </c>
      <c r="T22" s="1" t="s">
        <v>458</v>
      </c>
      <c r="U22" s="1" t="s">
        <v>459</v>
      </c>
      <c r="V22" s="1" t="s">
        <v>474</v>
      </c>
    </row>
    <row r="23" s="1" customFormat="1" spans="1:22">
      <c r="A23" s="3">
        <v>21724943390</v>
      </c>
      <c r="B23" s="1" t="s">
        <v>550</v>
      </c>
      <c r="C23" s="1" t="s">
        <v>593</v>
      </c>
      <c r="D23" s="1" t="s">
        <v>594</v>
      </c>
      <c r="E23" s="1" t="s">
        <v>595</v>
      </c>
      <c r="F23" s="1" t="s">
        <v>444</v>
      </c>
      <c r="G23" s="1" t="s">
        <v>448</v>
      </c>
      <c r="H23" s="1" t="s">
        <v>449</v>
      </c>
      <c r="I23" s="1" t="s">
        <v>596</v>
      </c>
      <c r="J23" s="1" t="s">
        <v>30</v>
      </c>
      <c r="K23" s="1" t="s">
        <v>597</v>
      </c>
      <c r="L23" s="1" t="s">
        <v>597</v>
      </c>
      <c r="M23" s="1" t="s">
        <v>452</v>
      </c>
      <c r="N23" s="1" t="s">
        <v>452</v>
      </c>
      <c r="O23" s="1" t="s">
        <v>453</v>
      </c>
      <c r="P23" s="1" t="s">
        <v>454</v>
      </c>
      <c r="Q23" s="1" t="s">
        <v>455</v>
      </c>
      <c r="R23" s="1" t="s">
        <v>598</v>
      </c>
      <c r="S23" s="1" t="s">
        <v>457</v>
      </c>
      <c r="T23" s="1" t="s">
        <v>458</v>
      </c>
      <c r="U23" s="1" t="s">
        <v>459</v>
      </c>
      <c r="V23" s="1" t="s">
        <v>599</v>
      </c>
    </row>
    <row r="24" s="1" customFormat="1" spans="1:22">
      <c r="A24" s="3">
        <v>21725497248</v>
      </c>
      <c r="B24" s="1" t="s">
        <v>444</v>
      </c>
      <c r="C24" s="1" t="s">
        <v>600</v>
      </c>
      <c r="D24" s="1" t="s">
        <v>601</v>
      </c>
      <c r="E24" s="1" t="s">
        <v>602</v>
      </c>
      <c r="F24" s="1" t="s">
        <v>444</v>
      </c>
      <c r="G24" s="1" t="s">
        <v>448</v>
      </c>
      <c r="H24" s="1" t="s">
        <v>449</v>
      </c>
      <c r="I24" s="1" t="s">
        <v>603</v>
      </c>
      <c r="J24" s="1" t="s">
        <v>30</v>
      </c>
      <c r="K24" s="1" t="s">
        <v>604</v>
      </c>
      <c r="L24" s="1" t="s">
        <v>604</v>
      </c>
      <c r="M24" s="1" t="s">
        <v>452</v>
      </c>
      <c r="N24" s="1" t="s">
        <v>452</v>
      </c>
      <c r="O24" s="1" t="s">
        <v>453</v>
      </c>
      <c r="P24" s="1" t="s">
        <v>454</v>
      </c>
      <c r="Q24" s="1" t="s">
        <v>455</v>
      </c>
      <c r="R24" s="1" t="s">
        <v>605</v>
      </c>
      <c r="S24" s="1" t="s">
        <v>457</v>
      </c>
      <c r="T24" s="1" t="s">
        <v>458</v>
      </c>
      <c r="U24" s="1" t="s">
        <v>459</v>
      </c>
      <c r="V24" s="1" t="s">
        <v>460</v>
      </c>
    </row>
    <row r="25" s="1" customFormat="1" spans="1:22">
      <c r="A25" s="3">
        <v>21718129689</v>
      </c>
      <c r="B25" s="1" t="s">
        <v>550</v>
      </c>
      <c r="C25" s="1" t="s">
        <v>606</v>
      </c>
      <c r="D25" s="1" t="s">
        <v>607</v>
      </c>
      <c r="E25" s="1" t="s">
        <v>608</v>
      </c>
      <c r="F25" s="1" t="s">
        <v>444</v>
      </c>
      <c r="G25" s="1" t="s">
        <v>448</v>
      </c>
      <c r="H25" s="1" t="s">
        <v>449</v>
      </c>
      <c r="I25" s="1" t="s">
        <v>609</v>
      </c>
      <c r="J25" s="1" t="s">
        <v>30</v>
      </c>
      <c r="K25" s="1" t="s">
        <v>610</v>
      </c>
      <c r="L25" s="1" t="s">
        <v>610</v>
      </c>
      <c r="M25" s="1" t="s">
        <v>452</v>
      </c>
      <c r="N25" s="1" t="s">
        <v>452</v>
      </c>
      <c r="O25" s="1" t="s">
        <v>453</v>
      </c>
      <c r="P25" s="1" t="s">
        <v>454</v>
      </c>
      <c r="Q25" s="1" t="s">
        <v>455</v>
      </c>
      <c r="R25" s="1" t="s">
        <v>611</v>
      </c>
      <c r="S25" s="1" t="s">
        <v>457</v>
      </c>
      <c r="T25" s="1" t="s">
        <v>458</v>
      </c>
      <c r="U25" s="1" t="s">
        <v>459</v>
      </c>
      <c r="V25" s="1" t="s">
        <v>487</v>
      </c>
    </row>
    <row r="26" s="1" customFormat="1" spans="1:22">
      <c r="A26" s="3">
        <v>21718086802</v>
      </c>
      <c r="B26" s="1" t="s">
        <v>550</v>
      </c>
      <c r="C26" s="1" t="s">
        <v>612</v>
      </c>
      <c r="D26" s="1" t="s">
        <v>613</v>
      </c>
      <c r="E26" s="1" t="s">
        <v>614</v>
      </c>
      <c r="F26" s="1" t="s">
        <v>444</v>
      </c>
      <c r="G26" s="1" t="s">
        <v>448</v>
      </c>
      <c r="H26" s="1" t="s">
        <v>449</v>
      </c>
      <c r="I26" s="1" t="s">
        <v>615</v>
      </c>
      <c r="J26" s="1" t="s">
        <v>30</v>
      </c>
      <c r="K26" s="1" t="s">
        <v>616</v>
      </c>
      <c r="L26" s="1" t="s">
        <v>616</v>
      </c>
      <c r="M26" s="1" t="s">
        <v>452</v>
      </c>
      <c r="N26" s="1" t="s">
        <v>452</v>
      </c>
      <c r="O26" s="1" t="s">
        <v>453</v>
      </c>
      <c r="P26" s="1" t="s">
        <v>454</v>
      </c>
      <c r="Q26" s="1" t="s">
        <v>455</v>
      </c>
      <c r="R26" s="1" t="s">
        <v>617</v>
      </c>
      <c r="S26" s="1" t="s">
        <v>457</v>
      </c>
      <c r="T26" s="1" t="s">
        <v>458</v>
      </c>
      <c r="U26" s="1" t="s">
        <v>618</v>
      </c>
      <c r="V26" s="1" t="s">
        <v>474</v>
      </c>
    </row>
    <row r="27" s="1" customFormat="1" spans="1:22">
      <c r="A27" s="3">
        <v>21717980728</v>
      </c>
      <c r="B27" s="1" t="s">
        <v>550</v>
      </c>
      <c r="C27" s="1" t="s">
        <v>619</v>
      </c>
      <c r="D27" s="1" t="s">
        <v>620</v>
      </c>
      <c r="E27" s="1" t="s">
        <v>621</v>
      </c>
      <c r="F27" s="1" t="s">
        <v>444</v>
      </c>
      <c r="G27" s="1" t="s">
        <v>448</v>
      </c>
      <c r="H27" s="1" t="s">
        <v>449</v>
      </c>
      <c r="I27" s="1" t="s">
        <v>622</v>
      </c>
      <c r="J27" s="1" t="s">
        <v>30</v>
      </c>
      <c r="K27" s="1" t="s">
        <v>623</v>
      </c>
      <c r="L27" s="1" t="s">
        <v>623</v>
      </c>
      <c r="M27" s="1" t="s">
        <v>452</v>
      </c>
      <c r="N27" s="1" t="s">
        <v>452</v>
      </c>
      <c r="O27" s="1" t="s">
        <v>453</v>
      </c>
      <c r="P27" s="1" t="s">
        <v>454</v>
      </c>
      <c r="Q27" s="1" t="s">
        <v>455</v>
      </c>
      <c r="R27" s="1" t="s">
        <v>624</v>
      </c>
      <c r="S27" s="1" t="s">
        <v>457</v>
      </c>
      <c r="T27" s="1" t="s">
        <v>458</v>
      </c>
      <c r="U27" s="1" t="s">
        <v>459</v>
      </c>
      <c r="V27" s="1" t="s">
        <v>625</v>
      </c>
    </row>
    <row r="28" s="1" customFormat="1" spans="1:22">
      <c r="A28" s="3">
        <v>21716502973</v>
      </c>
      <c r="B28" s="1" t="s">
        <v>550</v>
      </c>
      <c r="C28" s="1" t="s">
        <v>626</v>
      </c>
      <c r="D28" s="1" t="s">
        <v>627</v>
      </c>
      <c r="E28" s="1" t="s">
        <v>628</v>
      </c>
      <c r="F28" s="1" t="s">
        <v>444</v>
      </c>
      <c r="G28" s="1" t="s">
        <v>448</v>
      </c>
      <c r="H28" s="1" t="s">
        <v>449</v>
      </c>
      <c r="I28" s="1" t="s">
        <v>629</v>
      </c>
      <c r="J28" s="1" t="s">
        <v>30</v>
      </c>
      <c r="K28" s="1" t="s">
        <v>630</v>
      </c>
      <c r="L28" s="1" t="s">
        <v>630</v>
      </c>
      <c r="M28" s="1" t="s">
        <v>452</v>
      </c>
      <c r="N28" s="1" t="s">
        <v>452</v>
      </c>
      <c r="O28" s="1" t="s">
        <v>453</v>
      </c>
      <c r="P28" s="1" t="s">
        <v>454</v>
      </c>
      <c r="Q28" s="1" t="s">
        <v>455</v>
      </c>
      <c r="R28" s="1" t="s">
        <v>631</v>
      </c>
      <c r="S28" s="1" t="s">
        <v>457</v>
      </c>
      <c r="T28" s="1" t="s">
        <v>458</v>
      </c>
      <c r="U28" s="1" t="s">
        <v>459</v>
      </c>
      <c r="V28" s="1" t="s">
        <v>467</v>
      </c>
    </row>
    <row r="29" s="1" customFormat="1" spans="1:22">
      <c r="A29" s="3">
        <v>21718960695</v>
      </c>
      <c r="B29" s="1" t="s">
        <v>550</v>
      </c>
      <c r="C29" s="1" t="s">
        <v>632</v>
      </c>
      <c r="D29" s="1" t="s">
        <v>633</v>
      </c>
      <c r="E29" s="1" t="s">
        <v>634</v>
      </c>
      <c r="F29" s="1" t="s">
        <v>444</v>
      </c>
      <c r="G29" s="1" t="s">
        <v>448</v>
      </c>
      <c r="H29" s="1" t="s">
        <v>449</v>
      </c>
      <c r="I29" s="1" t="s">
        <v>635</v>
      </c>
      <c r="J29" s="1" t="s">
        <v>30</v>
      </c>
      <c r="K29" s="1" t="s">
        <v>636</v>
      </c>
      <c r="L29" s="1" t="s">
        <v>636</v>
      </c>
      <c r="M29" s="1" t="s">
        <v>452</v>
      </c>
      <c r="N29" s="1" t="s">
        <v>452</v>
      </c>
      <c r="O29" s="1" t="s">
        <v>453</v>
      </c>
      <c r="P29" s="1" t="s">
        <v>454</v>
      </c>
      <c r="Q29" s="1" t="s">
        <v>455</v>
      </c>
      <c r="R29" s="1" t="s">
        <v>637</v>
      </c>
      <c r="S29" s="1" t="s">
        <v>457</v>
      </c>
      <c r="T29" s="1" t="s">
        <v>458</v>
      </c>
      <c r="U29" s="1" t="s">
        <v>459</v>
      </c>
      <c r="V29" s="1" t="s">
        <v>487</v>
      </c>
    </row>
    <row r="30" s="1" customFormat="1" spans="1:22">
      <c r="A30" s="3">
        <v>21714543946</v>
      </c>
      <c r="B30" s="1" t="s">
        <v>638</v>
      </c>
      <c r="C30" s="1" t="s">
        <v>639</v>
      </c>
      <c r="D30" s="1" t="s">
        <v>640</v>
      </c>
      <c r="E30" s="1" t="s">
        <v>641</v>
      </c>
      <c r="F30" s="1" t="s">
        <v>638</v>
      </c>
      <c r="G30" s="1" t="s">
        <v>448</v>
      </c>
      <c r="H30" s="1" t="s">
        <v>449</v>
      </c>
      <c r="I30" s="1" t="s">
        <v>642</v>
      </c>
      <c r="J30" s="1" t="s">
        <v>30</v>
      </c>
      <c r="K30" s="1" t="s">
        <v>643</v>
      </c>
      <c r="L30" s="1" t="s">
        <v>643</v>
      </c>
      <c r="M30" s="1" t="s">
        <v>452</v>
      </c>
      <c r="N30" s="1" t="s">
        <v>452</v>
      </c>
      <c r="O30" s="1" t="s">
        <v>453</v>
      </c>
      <c r="P30" s="1" t="s">
        <v>454</v>
      </c>
      <c r="Q30" s="1" t="s">
        <v>455</v>
      </c>
      <c r="R30" s="1" t="s">
        <v>644</v>
      </c>
      <c r="S30" s="1" t="s">
        <v>457</v>
      </c>
      <c r="T30" s="1" t="s">
        <v>458</v>
      </c>
      <c r="U30" s="1" t="s">
        <v>459</v>
      </c>
      <c r="V30" s="1" t="s">
        <v>645</v>
      </c>
    </row>
    <row r="31" s="1" customFormat="1" spans="1:22">
      <c r="A31" s="3">
        <v>21714405101</v>
      </c>
      <c r="B31" s="1" t="s">
        <v>638</v>
      </c>
      <c r="C31" s="1" t="s">
        <v>646</v>
      </c>
      <c r="D31" s="1" t="s">
        <v>647</v>
      </c>
      <c r="E31" s="1" t="s">
        <v>648</v>
      </c>
      <c r="F31" s="1" t="s">
        <v>550</v>
      </c>
      <c r="G31" s="1" t="s">
        <v>448</v>
      </c>
      <c r="H31" s="1" t="s">
        <v>449</v>
      </c>
      <c r="I31" s="1" t="s">
        <v>649</v>
      </c>
      <c r="J31" s="1" t="s">
        <v>30</v>
      </c>
      <c r="K31" s="1" t="s">
        <v>650</v>
      </c>
      <c r="L31" s="1" t="s">
        <v>650</v>
      </c>
      <c r="M31" s="1" t="s">
        <v>452</v>
      </c>
      <c r="N31" s="1" t="s">
        <v>452</v>
      </c>
      <c r="O31" s="1" t="s">
        <v>453</v>
      </c>
      <c r="P31" s="1" t="s">
        <v>454</v>
      </c>
      <c r="Q31" s="1" t="s">
        <v>455</v>
      </c>
      <c r="R31" s="1" t="s">
        <v>651</v>
      </c>
      <c r="S31" s="1" t="s">
        <v>457</v>
      </c>
      <c r="T31" s="1" t="s">
        <v>458</v>
      </c>
      <c r="U31" s="1" t="s">
        <v>618</v>
      </c>
      <c r="V31" s="1" t="s">
        <v>474</v>
      </c>
    </row>
    <row r="32" s="1" customFormat="1" spans="1:22">
      <c r="A32" s="3">
        <v>21718848703</v>
      </c>
      <c r="B32" s="1" t="s">
        <v>550</v>
      </c>
      <c r="C32" s="1" t="s">
        <v>652</v>
      </c>
      <c r="D32" s="1" t="s">
        <v>653</v>
      </c>
      <c r="E32" s="1" t="s">
        <v>654</v>
      </c>
      <c r="F32" s="1" t="s">
        <v>550</v>
      </c>
      <c r="G32" s="1" t="s">
        <v>448</v>
      </c>
      <c r="H32" s="1" t="s">
        <v>449</v>
      </c>
      <c r="I32" s="1" t="s">
        <v>655</v>
      </c>
      <c r="J32" s="1" t="s">
        <v>30</v>
      </c>
      <c r="K32" s="1" t="s">
        <v>656</v>
      </c>
      <c r="L32" s="1" t="s">
        <v>656</v>
      </c>
      <c r="M32" s="1" t="s">
        <v>452</v>
      </c>
      <c r="N32" s="1" t="s">
        <v>452</v>
      </c>
      <c r="O32" s="1" t="s">
        <v>453</v>
      </c>
      <c r="P32" s="1" t="s">
        <v>454</v>
      </c>
      <c r="Q32" s="1" t="s">
        <v>455</v>
      </c>
      <c r="R32" s="1" t="s">
        <v>657</v>
      </c>
      <c r="S32" s="1" t="s">
        <v>457</v>
      </c>
      <c r="T32" s="1" t="s">
        <v>458</v>
      </c>
      <c r="U32" s="1" t="s">
        <v>459</v>
      </c>
      <c r="V32" s="1" t="s">
        <v>487</v>
      </c>
    </row>
    <row r="33" s="1" customFormat="1" spans="1:22">
      <c r="A33" s="3">
        <v>21713347726</v>
      </c>
      <c r="B33" s="1" t="s">
        <v>638</v>
      </c>
      <c r="C33" s="1" t="s">
        <v>658</v>
      </c>
      <c r="D33" s="1" t="s">
        <v>659</v>
      </c>
      <c r="E33" s="1" t="s">
        <v>660</v>
      </c>
      <c r="F33" s="1" t="s">
        <v>444</v>
      </c>
      <c r="G33" s="1" t="s">
        <v>448</v>
      </c>
      <c r="H33" s="1" t="s">
        <v>449</v>
      </c>
      <c r="I33" s="1" t="s">
        <v>661</v>
      </c>
      <c r="J33" s="1" t="s">
        <v>30</v>
      </c>
      <c r="K33" s="1" t="s">
        <v>662</v>
      </c>
      <c r="L33" s="1" t="s">
        <v>662</v>
      </c>
      <c r="M33" s="1" t="s">
        <v>452</v>
      </c>
      <c r="N33" s="1" t="s">
        <v>452</v>
      </c>
      <c r="O33" s="1" t="s">
        <v>453</v>
      </c>
      <c r="P33" s="1" t="s">
        <v>454</v>
      </c>
      <c r="Q33" s="1" t="s">
        <v>455</v>
      </c>
      <c r="R33" s="1" t="s">
        <v>663</v>
      </c>
      <c r="S33" s="1" t="s">
        <v>457</v>
      </c>
      <c r="T33" s="1" t="s">
        <v>458</v>
      </c>
      <c r="U33" s="1" t="s">
        <v>459</v>
      </c>
      <c r="V33" s="1" t="s">
        <v>500</v>
      </c>
    </row>
    <row r="34" s="1" customFormat="1" spans="1:22">
      <c r="A34" s="3">
        <v>21712099675</v>
      </c>
      <c r="B34" s="1" t="s">
        <v>638</v>
      </c>
      <c r="C34" s="1" t="s">
        <v>664</v>
      </c>
      <c r="D34" s="1" t="s">
        <v>665</v>
      </c>
      <c r="E34" s="1" t="s">
        <v>666</v>
      </c>
      <c r="F34" s="1" t="s">
        <v>444</v>
      </c>
      <c r="G34" s="1" t="s">
        <v>448</v>
      </c>
      <c r="H34" s="1" t="s">
        <v>449</v>
      </c>
      <c r="I34" s="1" t="s">
        <v>667</v>
      </c>
      <c r="J34" s="1" t="s">
        <v>30</v>
      </c>
      <c r="K34" s="1" t="s">
        <v>668</v>
      </c>
      <c r="L34" s="1" t="s">
        <v>668</v>
      </c>
      <c r="M34" s="1" t="s">
        <v>452</v>
      </c>
      <c r="N34" s="1" t="s">
        <v>452</v>
      </c>
      <c r="O34" s="1" t="s">
        <v>453</v>
      </c>
      <c r="P34" s="1" t="s">
        <v>454</v>
      </c>
      <c r="Q34" s="1" t="s">
        <v>455</v>
      </c>
      <c r="R34" s="1" t="s">
        <v>669</v>
      </c>
      <c r="S34" s="1" t="s">
        <v>457</v>
      </c>
      <c r="T34" s="1" t="s">
        <v>458</v>
      </c>
      <c r="U34" s="1" t="s">
        <v>459</v>
      </c>
      <c r="V34" s="1" t="s">
        <v>670</v>
      </c>
    </row>
    <row r="35" s="1" customFormat="1" spans="1:22">
      <c r="A35" s="3">
        <v>21707320352</v>
      </c>
      <c r="B35" s="1" t="s">
        <v>638</v>
      </c>
      <c r="C35" s="1" t="s">
        <v>671</v>
      </c>
      <c r="D35" s="1" t="s">
        <v>672</v>
      </c>
      <c r="E35" s="1" t="s">
        <v>673</v>
      </c>
      <c r="F35" s="1" t="s">
        <v>550</v>
      </c>
      <c r="G35" s="1" t="s">
        <v>448</v>
      </c>
      <c r="H35" s="1" t="s">
        <v>449</v>
      </c>
      <c r="I35" s="1" t="s">
        <v>674</v>
      </c>
      <c r="J35" s="1" t="s">
        <v>30</v>
      </c>
      <c r="K35" s="1" t="s">
        <v>675</v>
      </c>
      <c r="L35" s="1" t="s">
        <v>675</v>
      </c>
      <c r="M35" s="1" t="s">
        <v>452</v>
      </c>
      <c r="N35" s="1" t="s">
        <v>452</v>
      </c>
      <c r="O35" s="1" t="s">
        <v>453</v>
      </c>
      <c r="P35" s="1" t="s">
        <v>454</v>
      </c>
      <c r="Q35" s="1" t="s">
        <v>455</v>
      </c>
      <c r="R35" s="1" t="s">
        <v>676</v>
      </c>
      <c r="S35" s="1" t="s">
        <v>457</v>
      </c>
      <c r="T35" s="1" t="s">
        <v>458</v>
      </c>
      <c r="U35" s="1" t="s">
        <v>459</v>
      </c>
      <c r="V35" s="1" t="s">
        <v>474</v>
      </c>
    </row>
    <row r="36" s="1" customFormat="1" spans="1:22">
      <c r="A36" s="3">
        <v>21706060239</v>
      </c>
      <c r="B36" s="1" t="s">
        <v>638</v>
      </c>
      <c r="C36" s="1" t="s">
        <v>677</v>
      </c>
      <c r="D36" s="1" t="s">
        <v>678</v>
      </c>
      <c r="E36" s="1" t="s">
        <v>679</v>
      </c>
      <c r="F36" s="1" t="s">
        <v>444</v>
      </c>
      <c r="G36" s="1" t="s">
        <v>448</v>
      </c>
      <c r="H36" s="1" t="s">
        <v>449</v>
      </c>
      <c r="I36" s="1" t="s">
        <v>680</v>
      </c>
      <c r="J36" s="1" t="s">
        <v>30</v>
      </c>
      <c r="K36" s="1" t="s">
        <v>681</v>
      </c>
      <c r="L36" s="1" t="s">
        <v>681</v>
      </c>
      <c r="M36" s="1" t="s">
        <v>452</v>
      </c>
      <c r="N36" s="1" t="s">
        <v>452</v>
      </c>
      <c r="O36" s="1" t="s">
        <v>453</v>
      </c>
      <c r="P36" s="1" t="s">
        <v>454</v>
      </c>
      <c r="Q36" s="1" t="s">
        <v>455</v>
      </c>
      <c r="R36" s="1" t="s">
        <v>682</v>
      </c>
      <c r="S36" s="1" t="s">
        <v>457</v>
      </c>
      <c r="T36" s="1" t="s">
        <v>458</v>
      </c>
      <c r="U36" s="1" t="s">
        <v>459</v>
      </c>
      <c r="V36" s="1" t="s">
        <v>683</v>
      </c>
    </row>
    <row r="37" s="1" customFormat="1" spans="1:22">
      <c r="A37" s="3">
        <v>21723561896</v>
      </c>
      <c r="B37" s="1" t="s">
        <v>550</v>
      </c>
      <c r="C37" s="1" t="s">
        <v>684</v>
      </c>
      <c r="D37" s="1" t="s">
        <v>685</v>
      </c>
      <c r="E37" s="1" t="s">
        <v>686</v>
      </c>
      <c r="F37" s="1" t="s">
        <v>550</v>
      </c>
      <c r="G37" s="1" t="s">
        <v>448</v>
      </c>
      <c r="H37" s="1" t="s">
        <v>449</v>
      </c>
      <c r="I37" s="1" t="s">
        <v>687</v>
      </c>
      <c r="J37" s="1" t="s">
        <v>30</v>
      </c>
      <c r="K37" s="1" t="s">
        <v>688</v>
      </c>
      <c r="L37" s="1" t="s">
        <v>688</v>
      </c>
      <c r="M37" s="1" t="s">
        <v>452</v>
      </c>
      <c r="N37" s="1" t="s">
        <v>452</v>
      </c>
      <c r="O37" s="1" t="s">
        <v>453</v>
      </c>
      <c r="P37" s="1" t="s">
        <v>454</v>
      </c>
      <c r="Q37" s="1" t="s">
        <v>455</v>
      </c>
      <c r="R37" s="1" t="s">
        <v>689</v>
      </c>
      <c r="S37" s="1" t="s">
        <v>457</v>
      </c>
      <c r="T37" s="1" t="s">
        <v>458</v>
      </c>
      <c r="U37" s="1" t="s">
        <v>459</v>
      </c>
      <c r="V37" s="1" t="s">
        <v>513</v>
      </c>
    </row>
    <row r="38" s="1" customFormat="1" spans="1:22">
      <c r="A38" s="3">
        <v>21698083985</v>
      </c>
      <c r="B38" s="1" t="s">
        <v>690</v>
      </c>
      <c r="C38" s="1" t="s">
        <v>691</v>
      </c>
      <c r="D38" s="1" t="s">
        <v>692</v>
      </c>
      <c r="E38" s="1" t="s">
        <v>693</v>
      </c>
      <c r="F38" s="1" t="s">
        <v>690</v>
      </c>
      <c r="G38" s="1" t="s">
        <v>448</v>
      </c>
      <c r="H38" s="1" t="s">
        <v>449</v>
      </c>
      <c r="I38" s="1" t="s">
        <v>694</v>
      </c>
      <c r="J38" s="1" t="s">
        <v>30</v>
      </c>
      <c r="K38" s="1" t="s">
        <v>695</v>
      </c>
      <c r="L38" s="1" t="s">
        <v>695</v>
      </c>
      <c r="M38" s="1" t="s">
        <v>452</v>
      </c>
      <c r="N38" s="1" t="s">
        <v>452</v>
      </c>
      <c r="O38" s="1" t="s">
        <v>453</v>
      </c>
      <c r="P38" s="1" t="s">
        <v>454</v>
      </c>
      <c r="Q38" s="1" t="s">
        <v>455</v>
      </c>
      <c r="R38" s="1" t="s">
        <v>696</v>
      </c>
      <c r="S38" s="1" t="s">
        <v>457</v>
      </c>
      <c r="T38" s="1" t="s">
        <v>458</v>
      </c>
      <c r="U38" s="1" t="s">
        <v>459</v>
      </c>
      <c r="V38" s="1" t="s">
        <v>513</v>
      </c>
    </row>
    <row r="39" s="1" customFormat="1" spans="1:22">
      <c r="A39" s="3">
        <v>21697952354</v>
      </c>
      <c r="B39" s="1" t="s">
        <v>690</v>
      </c>
      <c r="C39" s="1" t="s">
        <v>697</v>
      </c>
      <c r="D39" s="1" t="s">
        <v>698</v>
      </c>
      <c r="E39" s="1" t="s">
        <v>699</v>
      </c>
      <c r="F39" s="1" t="s">
        <v>444</v>
      </c>
      <c r="G39" s="1" t="s">
        <v>448</v>
      </c>
      <c r="H39" s="1" t="s">
        <v>449</v>
      </c>
      <c r="I39" s="1" t="s">
        <v>700</v>
      </c>
      <c r="J39" s="1" t="s">
        <v>30</v>
      </c>
      <c r="K39" s="1" t="s">
        <v>701</v>
      </c>
      <c r="L39" s="1" t="s">
        <v>701</v>
      </c>
      <c r="M39" s="1" t="s">
        <v>452</v>
      </c>
      <c r="N39" s="1" t="s">
        <v>452</v>
      </c>
      <c r="O39" s="1" t="s">
        <v>453</v>
      </c>
      <c r="P39" s="1" t="s">
        <v>454</v>
      </c>
      <c r="Q39" s="1" t="s">
        <v>455</v>
      </c>
      <c r="R39" s="1" t="s">
        <v>702</v>
      </c>
      <c r="S39" s="1" t="s">
        <v>457</v>
      </c>
      <c r="T39" s="1" t="s">
        <v>458</v>
      </c>
      <c r="U39" s="1" t="s">
        <v>459</v>
      </c>
      <c r="V39" s="1" t="s">
        <v>474</v>
      </c>
    </row>
    <row r="40" s="1" customFormat="1" spans="1:22">
      <c r="A40" s="3">
        <v>21696684398</v>
      </c>
      <c r="B40" s="1" t="s">
        <v>703</v>
      </c>
      <c r="C40" s="1" t="s">
        <v>704</v>
      </c>
      <c r="D40" s="1" t="s">
        <v>705</v>
      </c>
      <c r="E40" s="1" t="s">
        <v>706</v>
      </c>
      <c r="F40" s="1" t="s">
        <v>444</v>
      </c>
      <c r="G40" s="1" t="s">
        <v>448</v>
      </c>
      <c r="H40" s="1" t="s">
        <v>449</v>
      </c>
      <c r="I40" s="1" t="s">
        <v>707</v>
      </c>
      <c r="J40" s="1" t="s">
        <v>30</v>
      </c>
      <c r="K40" s="1" t="s">
        <v>708</v>
      </c>
      <c r="L40" s="1" t="s">
        <v>708</v>
      </c>
      <c r="M40" s="1" t="s">
        <v>452</v>
      </c>
      <c r="N40" s="1" t="s">
        <v>452</v>
      </c>
      <c r="O40" s="1" t="s">
        <v>453</v>
      </c>
      <c r="P40" s="1" t="s">
        <v>454</v>
      </c>
      <c r="Q40" s="1" t="s">
        <v>455</v>
      </c>
      <c r="R40" s="1" t="s">
        <v>709</v>
      </c>
      <c r="S40" s="1" t="s">
        <v>457</v>
      </c>
      <c r="T40" s="1" t="s">
        <v>458</v>
      </c>
      <c r="U40" s="1" t="s">
        <v>459</v>
      </c>
      <c r="V40" s="1" t="s">
        <v>572</v>
      </c>
    </row>
    <row r="41" s="1" customFormat="1" spans="1:22">
      <c r="A41" s="3">
        <v>21694814356</v>
      </c>
      <c r="B41" s="1" t="s">
        <v>703</v>
      </c>
      <c r="C41" s="1" t="s">
        <v>710</v>
      </c>
      <c r="D41" s="1" t="s">
        <v>711</v>
      </c>
      <c r="E41" s="1" t="s">
        <v>712</v>
      </c>
      <c r="F41" s="1" t="s">
        <v>690</v>
      </c>
      <c r="G41" s="1" t="s">
        <v>448</v>
      </c>
      <c r="H41" s="1" t="s">
        <v>449</v>
      </c>
      <c r="I41" s="1" t="s">
        <v>713</v>
      </c>
      <c r="J41" s="1" t="s">
        <v>30</v>
      </c>
      <c r="K41" s="1" t="s">
        <v>714</v>
      </c>
      <c r="L41" s="1" t="s">
        <v>714</v>
      </c>
      <c r="M41" s="1" t="s">
        <v>452</v>
      </c>
      <c r="N41" s="1" t="s">
        <v>452</v>
      </c>
      <c r="O41" s="1" t="s">
        <v>453</v>
      </c>
      <c r="P41" s="1" t="s">
        <v>454</v>
      </c>
      <c r="Q41" s="1" t="s">
        <v>455</v>
      </c>
      <c r="R41" s="1" t="s">
        <v>715</v>
      </c>
      <c r="S41" s="1" t="s">
        <v>457</v>
      </c>
      <c r="T41" s="1" t="s">
        <v>458</v>
      </c>
      <c r="U41" s="1" t="s">
        <v>459</v>
      </c>
      <c r="V41" s="1" t="s">
        <v>474</v>
      </c>
    </row>
    <row r="42" s="1" customFormat="1" spans="1:22">
      <c r="A42" s="3">
        <v>21693738563</v>
      </c>
      <c r="B42" s="1" t="s">
        <v>703</v>
      </c>
      <c r="C42" s="1" t="s">
        <v>716</v>
      </c>
      <c r="D42" s="1" t="s">
        <v>565</v>
      </c>
      <c r="E42" s="1" t="s">
        <v>717</v>
      </c>
      <c r="F42" s="1" t="s">
        <v>444</v>
      </c>
      <c r="G42" s="1" t="s">
        <v>448</v>
      </c>
      <c r="H42" s="1" t="s">
        <v>449</v>
      </c>
      <c r="I42" s="1" t="s">
        <v>718</v>
      </c>
      <c r="J42" s="1" t="s">
        <v>30</v>
      </c>
      <c r="K42" s="1" t="s">
        <v>719</v>
      </c>
      <c r="L42" s="1" t="s">
        <v>719</v>
      </c>
      <c r="M42" s="1" t="s">
        <v>452</v>
      </c>
      <c r="N42" s="1" t="s">
        <v>452</v>
      </c>
      <c r="O42" s="1" t="s">
        <v>453</v>
      </c>
      <c r="P42" s="1" t="s">
        <v>454</v>
      </c>
      <c r="Q42" s="1" t="s">
        <v>455</v>
      </c>
      <c r="R42" s="1" t="s">
        <v>720</v>
      </c>
      <c r="S42" s="1" t="s">
        <v>457</v>
      </c>
      <c r="T42" s="1" t="s">
        <v>458</v>
      </c>
      <c r="U42" s="1" t="s">
        <v>459</v>
      </c>
      <c r="V42" s="1" t="s">
        <v>572</v>
      </c>
    </row>
    <row r="43" s="1" customFormat="1" spans="1:22">
      <c r="A43" s="3">
        <v>21714107955</v>
      </c>
      <c r="B43" s="1" t="s">
        <v>638</v>
      </c>
      <c r="C43" s="1" t="s">
        <v>721</v>
      </c>
      <c r="D43" s="1" t="s">
        <v>722</v>
      </c>
      <c r="E43" s="1" t="s">
        <v>723</v>
      </c>
      <c r="F43" s="1" t="s">
        <v>638</v>
      </c>
      <c r="G43" s="1" t="s">
        <v>448</v>
      </c>
      <c r="H43" s="1" t="s">
        <v>449</v>
      </c>
      <c r="I43" s="1" t="s">
        <v>724</v>
      </c>
      <c r="J43" s="1" t="s">
        <v>30</v>
      </c>
      <c r="K43" s="1" t="s">
        <v>725</v>
      </c>
      <c r="L43" s="1" t="s">
        <v>453</v>
      </c>
      <c r="M43" s="1" t="s">
        <v>726</v>
      </c>
      <c r="N43" s="1" t="s">
        <v>727</v>
      </c>
      <c r="O43" s="1" t="s">
        <v>453</v>
      </c>
      <c r="P43" s="1" t="s">
        <v>454</v>
      </c>
      <c r="Q43" s="1" t="s">
        <v>455</v>
      </c>
      <c r="R43" s="1" t="s">
        <v>728</v>
      </c>
      <c r="S43" s="1" t="s">
        <v>457</v>
      </c>
      <c r="T43" s="1" t="s">
        <v>458</v>
      </c>
      <c r="U43" s="1" t="s">
        <v>459</v>
      </c>
      <c r="V43" s="1" t="s">
        <v>683</v>
      </c>
    </row>
    <row r="44" s="1" customFormat="1" spans="1:22">
      <c r="A44" s="3">
        <v>21685984840</v>
      </c>
      <c r="B44" s="1" t="s">
        <v>729</v>
      </c>
      <c r="C44" s="1" t="s">
        <v>730</v>
      </c>
      <c r="D44" s="1" t="s">
        <v>731</v>
      </c>
      <c r="E44" s="1" t="s">
        <v>732</v>
      </c>
      <c r="F44" s="1" t="s">
        <v>444</v>
      </c>
      <c r="G44" s="1" t="s">
        <v>448</v>
      </c>
      <c r="H44" s="1" t="s">
        <v>449</v>
      </c>
      <c r="I44" s="1" t="s">
        <v>733</v>
      </c>
      <c r="J44" s="1" t="s">
        <v>30</v>
      </c>
      <c r="K44" s="1" t="s">
        <v>734</v>
      </c>
      <c r="L44" s="1" t="s">
        <v>734</v>
      </c>
      <c r="M44" s="1" t="s">
        <v>452</v>
      </c>
      <c r="N44" s="1" t="s">
        <v>452</v>
      </c>
      <c r="O44" s="1" t="s">
        <v>453</v>
      </c>
      <c r="P44" s="1" t="s">
        <v>454</v>
      </c>
      <c r="Q44" s="1" t="s">
        <v>455</v>
      </c>
      <c r="R44" s="1" t="s">
        <v>735</v>
      </c>
      <c r="S44" s="1" t="s">
        <v>457</v>
      </c>
      <c r="T44" s="1" t="s">
        <v>458</v>
      </c>
      <c r="U44" s="1" t="s">
        <v>618</v>
      </c>
      <c r="V44" s="1" t="s">
        <v>736</v>
      </c>
    </row>
    <row r="45" s="1" customFormat="1" spans="1:22">
      <c r="A45" s="3">
        <v>21702335869</v>
      </c>
      <c r="B45" s="1" t="s">
        <v>690</v>
      </c>
      <c r="C45" s="1" t="s">
        <v>737</v>
      </c>
      <c r="D45" s="1" t="s">
        <v>738</v>
      </c>
      <c r="E45" s="1" t="s">
        <v>739</v>
      </c>
      <c r="F45" s="1" t="s">
        <v>638</v>
      </c>
      <c r="G45" s="1" t="s">
        <v>448</v>
      </c>
      <c r="H45" s="1" t="s">
        <v>449</v>
      </c>
      <c r="I45" s="1" t="s">
        <v>740</v>
      </c>
      <c r="J45" s="1" t="s">
        <v>30</v>
      </c>
      <c r="K45" s="1" t="s">
        <v>741</v>
      </c>
      <c r="L45" s="1" t="s">
        <v>741</v>
      </c>
      <c r="M45" s="1" t="s">
        <v>452</v>
      </c>
      <c r="N45" s="1" t="s">
        <v>452</v>
      </c>
      <c r="O45" s="1" t="s">
        <v>453</v>
      </c>
      <c r="P45" s="1" t="s">
        <v>454</v>
      </c>
      <c r="Q45" s="1" t="s">
        <v>455</v>
      </c>
      <c r="R45" s="1" t="s">
        <v>742</v>
      </c>
      <c r="S45" s="1" t="s">
        <v>457</v>
      </c>
      <c r="T45" s="1" t="s">
        <v>458</v>
      </c>
      <c r="U45" s="1" t="s">
        <v>459</v>
      </c>
      <c r="V45" s="1" t="s">
        <v>487</v>
      </c>
    </row>
    <row r="46" s="1" customFormat="1" spans="1:22">
      <c r="A46" s="3">
        <v>21684861743</v>
      </c>
      <c r="B46" s="1" t="s">
        <v>729</v>
      </c>
      <c r="C46" s="1" t="s">
        <v>743</v>
      </c>
      <c r="D46" s="1" t="s">
        <v>744</v>
      </c>
      <c r="E46" s="1" t="s">
        <v>745</v>
      </c>
      <c r="F46" s="1" t="s">
        <v>444</v>
      </c>
      <c r="G46" s="1" t="s">
        <v>448</v>
      </c>
      <c r="H46" s="1" t="s">
        <v>449</v>
      </c>
      <c r="I46" s="1" t="s">
        <v>746</v>
      </c>
      <c r="J46" s="1" t="s">
        <v>30</v>
      </c>
      <c r="K46" s="1" t="s">
        <v>747</v>
      </c>
      <c r="L46" s="1" t="s">
        <v>747</v>
      </c>
      <c r="M46" s="1" t="s">
        <v>452</v>
      </c>
      <c r="N46" s="1" t="s">
        <v>452</v>
      </c>
      <c r="O46" s="1" t="s">
        <v>453</v>
      </c>
      <c r="P46" s="1" t="s">
        <v>454</v>
      </c>
      <c r="Q46" s="1" t="s">
        <v>455</v>
      </c>
      <c r="R46" s="1" t="s">
        <v>748</v>
      </c>
      <c r="S46" s="1" t="s">
        <v>457</v>
      </c>
      <c r="T46" s="1" t="s">
        <v>458</v>
      </c>
      <c r="U46" s="1" t="s">
        <v>459</v>
      </c>
      <c r="V46" s="1" t="s">
        <v>572</v>
      </c>
    </row>
    <row r="47" s="1" customFormat="1" spans="1:22">
      <c r="A47" s="3">
        <v>21637945440</v>
      </c>
      <c r="B47" s="1" t="s">
        <v>729</v>
      </c>
      <c r="C47" s="1" t="s">
        <v>749</v>
      </c>
      <c r="D47" s="1" t="s">
        <v>750</v>
      </c>
      <c r="E47" s="1" t="s">
        <v>751</v>
      </c>
      <c r="F47" s="1" t="s">
        <v>690</v>
      </c>
      <c r="G47" s="1" t="s">
        <v>448</v>
      </c>
      <c r="H47" s="1" t="s">
        <v>449</v>
      </c>
      <c r="I47" s="1" t="s">
        <v>752</v>
      </c>
      <c r="J47" s="1" t="s">
        <v>30</v>
      </c>
      <c r="K47" s="1" t="s">
        <v>753</v>
      </c>
      <c r="L47" s="1" t="s">
        <v>753</v>
      </c>
      <c r="M47" s="1" t="s">
        <v>452</v>
      </c>
      <c r="N47" s="1" t="s">
        <v>452</v>
      </c>
      <c r="O47" s="1" t="s">
        <v>453</v>
      </c>
      <c r="P47" s="1" t="s">
        <v>454</v>
      </c>
      <c r="Q47" s="1" t="s">
        <v>455</v>
      </c>
      <c r="R47" s="1" t="s">
        <v>754</v>
      </c>
      <c r="S47" s="1" t="s">
        <v>457</v>
      </c>
      <c r="T47" s="1" t="s">
        <v>458</v>
      </c>
      <c r="U47" s="1" t="s">
        <v>459</v>
      </c>
      <c r="V47" s="1" t="s">
        <v>513</v>
      </c>
    </row>
    <row r="48" s="1" customFormat="1" spans="1:22">
      <c r="A48" s="3">
        <v>21714995911</v>
      </c>
      <c r="B48" s="1" t="s">
        <v>638</v>
      </c>
      <c r="C48" s="1" t="s">
        <v>755</v>
      </c>
      <c r="D48" s="1" t="s">
        <v>756</v>
      </c>
      <c r="E48" s="1" t="s">
        <v>757</v>
      </c>
      <c r="F48" s="1" t="s">
        <v>444</v>
      </c>
      <c r="G48" s="1" t="s">
        <v>448</v>
      </c>
      <c r="H48" s="1" t="s">
        <v>449</v>
      </c>
      <c r="I48" s="1" t="s">
        <v>758</v>
      </c>
      <c r="J48" s="1" t="s">
        <v>30</v>
      </c>
      <c r="K48" s="1" t="s">
        <v>759</v>
      </c>
      <c r="L48" s="1" t="s">
        <v>759</v>
      </c>
      <c r="M48" s="1" t="s">
        <v>452</v>
      </c>
      <c r="N48" s="1" t="s">
        <v>452</v>
      </c>
      <c r="O48" s="1" t="s">
        <v>453</v>
      </c>
      <c r="P48" s="1" t="s">
        <v>454</v>
      </c>
      <c r="Q48" s="1" t="s">
        <v>455</v>
      </c>
      <c r="R48" s="1" t="s">
        <v>760</v>
      </c>
      <c r="S48" s="1" t="s">
        <v>457</v>
      </c>
      <c r="T48" s="1" t="s">
        <v>458</v>
      </c>
      <c r="U48" s="1" t="s">
        <v>459</v>
      </c>
      <c r="V48" s="1" t="s">
        <v>460</v>
      </c>
    </row>
    <row r="49" s="1" customFormat="1" spans="1:22">
      <c r="A49" s="3">
        <v>21624919735</v>
      </c>
      <c r="B49" s="1" t="s">
        <v>761</v>
      </c>
      <c r="C49" s="1" t="s">
        <v>762</v>
      </c>
      <c r="D49" s="1" t="s">
        <v>763</v>
      </c>
      <c r="E49" s="1" t="s">
        <v>764</v>
      </c>
      <c r="F49" s="1" t="s">
        <v>550</v>
      </c>
      <c r="G49" s="1" t="s">
        <v>448</v>
      </c>
      <c r="H49" s="1" t="s">
        <v>449</v>
      </c>
      <c r="I49" s="1" t="s">
        <v>765</v>
      </c>
      <c r="J49" s="1" t="s">
        <v>30</v>
      </c>
      <c r="K49" s="1" t="s">
        <v>766</v>
      </c>
      <c r="L49" s="1" t="s">
        <v>766</v>
      </c>
      <c r="M49" s="1" t="s">
        <v>452</v>
      </c>
      <c r="N49" s="1" t="s">
        <v>452</v>
      </c>
      <c r="O49" s="1" t="s">
        <v>453</v>
      </c>
      <c r="P49" s="1" t="s">
        <v>454</v>
      </c>
      <c r="Q49" s="1" t="s">
        <v>455</v>
      </c>
      <c r="R49" s="1" t="s">
        <v>767</v>
      </c>
      <c r="S49" s="1" t="s">
        <v>457</v>
      </c>
      <c r="T49" s="1" t="s">
        <v>458</v>
      </c>
      <c r="U49" s="1" t="s">
        <v>459</v>
      </c>
      <c r="V49" s="1" t="s">
        <v>474</v>
      </c>
    </row>
    <row r="50" s="1" customFormat="1" spans="1:22">
      <c r="A50" s="3">
        <v>21617158881</v>
      </c>
      <c r="B50" s="1" t="s">
        <v>768</v>
      </c>
      <c r="C50" s="1" t="s">
        <v>769</v>
      </c>
      <c r="D50" s="1" t="s">
        <v>770</v>
      </c>
      <c r="E50" s="1" t="s">
        <v>771</v>
      </c>
      <c r="F50" s="1" t="s">
        <v>550</v>
      </c>
      <c r="G50" s="1" t="s">
        <v>448</v>
      </c>
      <c r="H50" s="1" t="s">
        <v>449</v>
      </c>
      <c r="I50" s="1" t="s">
        <v>772</v>
      </c>
      <c r="J50" s="1" t="s">
        <v>30</v>
      </c>
      <c r="K50" s="1" t="s">
        <v>773</v>
      </c>
      <c r="L50" s="1" t="s">
        <v>773</v>
      </c>
      <c r="M50" s="1" t="s">
        <v>452</v>
      </c>
      <c r="N50" s="1" t="s">
        <v>452</v>
      </c>
      <c r="O50" s="1" t="s">
        <v>453</v>
      </c>
      <c r="P50" s="1" t="s">
        <v>454</v>
      </c>
      <c r="Q50" s="1" t="s">
        <v>455</v>
      </c>
      <c r="R50" s="1" t="s">
        <v>774</v>
      </c>
      <c r="S50" s="1" t="s">
        <v>457</v>
      </c>
      <c r="T50" s="1" t="s">
        <v>458</v>
      </c>
      <c r="U50" s="1" t="s">
        <v>459</v>
      </c>
      <c r="V50" s="1" t="s">
        <v>474</v>
      </c>
    </row>
    <row r="51" s="1" customFormat="1" spans="1:22">
      <c r="A51" s="3">
        <v>21608832323</v>
      </c>
      <c r="B51" s="1" t="s">
        <v>775</v>
      </c>
      <c r="C51" s="1" t="s">
        <v>776</v>
      </c>
      <c r="D51" s="1" t="s">
        <v>777</v>
      </c>
      <c r="E51" s="1" t="s">
        <v>778</v>
      </c>
      <c r="F51" s="1" t="s">
        <v>444</v>
      </c>
      <c r="G51" s="1" t="s">
        <v>448</v>
      </c>
      <c r="H51" s="1" t="s">
        <v>449</v>
      </c>
      <c r="I51" s="1" t="s">
        <v>779</v>
      </c>
      <c r="J51" s="1" t="s">
        <v>30</v>
      </c>
      <c r="K51" s="1" t="s">
        <v>780</v>
      </c>
      <c r="L51" s="1" t="s">
        <v>780</v>
      </c>
      <c r="M51" s="1" t="s">
        <v>452</v>
      </c>
      <c r="N51" s="1" t="s">
        <v>452</v>
      </c>
      <c r="O51" s="1" t="s">
        <v>453</v>
      </c>
      <c r="P51" s="1" t="s">
        <v>454</v>
      </c>
      <c r="Q51" s="1" t="s">
        <v>455</v>
      </c>
      <c r="R51" s="1" t="s">
        <v>781</v>
      </c>
      <c r="S51" s="1" t="s">
        <v>457</v>
      </c>
      <c r="T51" s="1" t="s">
        <v>458</v>
      </c>
      <c r="U51" s="1" t="s">
        <v>459</v>
      </c>
      <c r="V51" s="1" t="s">
        <v>736</v>
      </c>
    </row>
    <row r="52" s="1" customFormat="1" spans="1:22">
      <c r="A52" s="3">
        <v>21600290526</v>
      </c>
      <c r="B52" s="1" t="s">
        <v>775</v>
      </c>
      <c r="C52" s="1" t="s">
        <v>782</v>
      </c>
      <c r="D52" s="1" t="s">
        <v>783</v>
      </c>
      <c r="E52" s="1" t="s">
        <v>784</v>
      </c>
      <c r="F52" s="1" t="s">
        <v>444</v>
      </c>
      <c r="G52" s="1" t="s">
        <v>448</v>
      </c>
      <c r="H52" s="1" t="s">
        <v>449</v>
      </c>
      <c r="I52" s="1" t="s">
        <v>785</v>
      </c>
      <c r="J52" s="1" t="s">
        <v>30</v>
      </c>
      <c r="K52" s="1" t="s">
        <v>786</v>
      </c>
      <c r="L52" s="1" t="s">
        <v>786</v>
      </c>
      <c r="M52" s="1" t="s">
        <v>452</v>
      </c>
      <c r="N52" s="1" t="s">
        <v>452</v>
      </c>
      <c r="O52" s="1" t="s">
        <v>453</v>
      </c>
      <c r="P52" s="1" t="s">
        <v>454</v>
      </c>
      <c r="Q52" s="1" t="s">
        <v>455</v>
      </c>
      <c r="R52" s="1" t="s">
        <v>787</v>
      </c>
      <c r="S52" s="1" t="s">
        <v>457</v>
      </c>
      <c r="T52" s="1" t="s">
        <v>458</v>
      </c>
      <c r="U52" s="1" t="s">
        <v>618</v>
      </c>
      <c r="V52" s="1" t="s">
        <v>788</v>
      </c>
    </row>
    <row r="53" s="1" customFormat="1" spans="1:22">
      <c r="A53" s="3">
        <v>21685615656</v>
      </c>
      <c r="B53" s="1" t="s">
        <v>729</v>
      </c>
      <c r="C53" s="1" t="s">
        <v>789</v>
      </c>
      <c r="D53" s="1" t="s">
        <v>790</v>
      </c>
      <c r="E53" s="1" t="s">
        <v>791</v>
      </c>
      <c r="F53" s="1" t="s">
        <v>690</v>
      </c>
      <c r="G53" s="1" t="s">
        <v>448</v>
      </c>
      <c r="H53" s="1" t="s">
        <v>449</v>
      </c>
      <c r="I53" s="1" t="s">
        <v>792</v>
      </c>
      <c r="J53" s="1" t="s">
        <v>30</v>
      </c>
      <c r="K53" s="1" t="s">
        <v>793</v>
      </c>
      <c r="L53" s="1" t="s">
        <v>793</v>
      </c>
      <c r="M53" s="1" t="s">
        <v>452</v>
      </c>
      <c r="N53" s="1" t="s">
        <v>452</v>
      </c>
      <c r="O53" s="1" t="s">
        <v>453</v>
      </c>
      <c r="P53" s="1" t="s">
        <v>454</v>
      </c>
      <c r="Q53" s="1" t="s">
        <v>455</v>
      </c>
      <c r="R53" s="1" t="s">
        <v>794</v>
      </c>
      <c r="S53" s="1" t="s">
        <v>457</v>
      </c>
      <c r="T53" s="1" t="s">
        <v>458</v>
      </c>
      <c r="U53" s="1" t="s">
        <v>459</v>
      </c>
      <c r="V53" s="1" t="s">
        <v>645</v>
      </c>
    </row>
    <row r="54" s="1" customFormat="1" spans="1:22">
      <c r="A54" s="3">
        <v>21583607628</v>
      </c>
      <c r="B54" s="1" t="s">
        <v>795</v>
      </c>
      <c r="C54" s="1" t="s">
        <v>796</v>
      </c>
      <c r="D54" s="1" t="s">
        <v>797</v>
      </c>
      <c r="E54" s="1" t="s">
        <v>798</v>
      </c>
      <c r="F54" s="1" t="s">
        <v>550</v>
      </c>
      <c r="G54" s="1" t="s">
        <v>448</v>
      </c>
      <c r="H54" s="1" t="s">
        <v>449</v>
      </c>
      <c r="I54" s="1" t="s">
        <v>799</v>
      </c>
      <c r="J54" s="1" t="s">
        <v>30</v>
      </c>
      <c r="K54" s="1" t="s">
        <v>800</v>
      </c>
      <c r="L54" s="1" t="s">
        <v>800</v>
      </c>
      <c r="M54" s="1" t="s">
        <v>452</v>
      </c>
      <c r="N54" s="1" t="s">
        <v>452</v>
      </c>
      <c r="O54" s="1" t="s">
        <v>453</v>
      </c>
      <c r="P54" s="1" t="s">
        <v>454</v>
      </c>
      <c r="Q54" s="1" t="s">
        <v>455</v>
      </c>
      <c r="R54" s="1" t="s">
        <v>801</v>
      </c>
      <c r="S54" s="1" t="s">
        <v>457</v>
      </c>
      <c r="T54" s="1" t="s">
        <v>458</v>
      </c>
      <c r="U54" s="1" t="s">
        <v>459</v>
      </c>
      <c r="V54" s="1" t="s">
        <v>645</v>
      </c>
    </row>
    <row r="55" s="1" customFormat="1" spans="1:22">
      <c r="A55" s="3">
        <v>21580662976</v>
      </c>
      <c r="B55" s="1" t="s">
        <v>795</v>
      </c>
      <c r="C55" s="1" t="s">
        <v>802</v>
      </c>
      <c r="D55" s="1" t="s">
        <v>803</v>
      </c>
      <c r="E55" s="1" t="s">
        <v>804</v>
      </c>
      <c r="F55" s="1" t="s">
        <v>638</v>
      </c>
      <c r="G55" s="1" t="s">
        <v>448</v>
      </c>
      <c r="H55" s="1" t="s">
        <v>449</v>
      </c>
      <c r="I55" s="1" t="s">
        <v>805</v>
      </c>
      <c r="J55" s="1" t="s">
        <v>30</v>
      </c>
      <c r="K55" s="1" t="s">
        <v>806</v>
      </c>
      <c r="L55" s="1" t="s">
        <v>806</v>
      </c>
      <c r="M55" s="1" t="s">
        <v>452</v>
      </c>
      <c r="N55" s="1" t="s">
        <v>452</v>
      </c>
      <c r="O55" s="1" t="s">
        <v>453</v>
      </c>
      <c r="P55" s="1" t="s">
        <v>454</v>
      </c>
      <c r="Q55" s="1" t="s">
        <v>455</v>
      </c>
      <c r="R55" s="1" t="s">
        <v>807</v>
      </c>
      <c r="S55" s="1" t="s">
        <v>457</v>
      </c>
      <c r="T55" s="1" t="s">
        <v>458</v>
      </c>
      <c r="U55" s="1" t="s">
        <v>459</v>
      </c>
      <c r="V55" s="1" t="s">
        <v>500</v>
      </c>
    </row>
    <row r="56" s="1" customFormat="1" spans="1:22">
      <c r="A56" s="3">
        <v>21572567627</v>
      </c>
      <c r="B56" s="1" t="s">
        <v>808</v>
      </c>
      <c r="C56" s="1" t="s">
        <v>809</v>
      </c>
      <c r="D56" s="1" t="s">
        <v>810</v>
      </c>
      <c r="E56" s="1" t="s">
        <v>811</v>
      </c>
      <c r="F56" s="1" t="s">
        <v>690</v>
      </c>
      <c r="G56" s="1" t="s">
        <v>448</v>
      </c>
      <c r="H56" s="1" t="s">
        <v>449</v>
      </c>
      <c r="I56" s="1" t="s">
        <v>812</v>
      </c>
      <c r="J56" s="1" t="s">
        <v>30</v>
      </c>
      <c r="K56" s="1" t="s">
        <v>813</v>
      </c>
      <c r="L56" s="1" t="s">
        <v>813</v>
      </c>
      <c r="M56" s="1" t="s">
        <v>452</v>
      </c>
      <c r="N56" s="1" t="s">
        <v>452</v>
      </c>
      <c r="O56" s="1" t="s">
        <v>453</v>
      </c>
      <c r="P56" s="1" t="s">
        <v>454</v>
      </c>
      <c r="Q56" s="1" t="s">
        <v>455</v>
      </c>
      <c r="R56" s="1" t="s">
        <v>814</v>
      </c>
      <c r="S56" s="1" t="s">
        <v>457</v>
      </c>
      <c r="T56" s="1" t="s">
        <v>458</v>
      </c>
      <c r="U56" s="1" t="s">
        <v>459</v>
      </c>
      <c r="V56" s="1" t="s">
        <v>683</v>
      </c>
    </row>
    <row r="57" s="1" customFormat="1" spans="1:22">
      <c r="A57" s="3">
        <v>21631944434</v>
      </c>
      <c r="B57" s="1" t="s">
        <v>761</v>
      </c>
      <c r="C57" s="1" t="s">
        <v>815</v>
      </c>
      <c r="D57" s="1" t="s">
        <v>816</v>
      </c>
      <c r="E57" s="1" t="s">
        <v>817</v>
      </c>
      <c r="F57" s="1" t="s">
        <v>703</v>
      </c>
      <c r="G57" s="1" t="s">
        <v>448</v>
      </c>
      <c r="H57" s="1" t="s">
        <v>449</v>
      </c>
      <c r="I57" s="1" t="s">
        <v>818</v>
      </c>
      <c r="J57" s="1" t="s">
        <v>30</v>
      </c>
      <c r="K57" s="1" t="s">
        <v>819</v>
      </c>
      <c r="L57" s="1" t="s">
        <v>819</v>
      </c>
      <c r="M57" s="1" t="s">
        <v>452</v>
      </c>
      <c r="N57" s="1" t="s">
        <v>452</v>
      </c>
      <c r="O57" s="1" t="s">
        <v>453</v>
      </c>
      <c r="P57" s="1" t="s">
        <v>454</v>
      </c>
      <c r="Q57" s="1" t="s">
        <v>455</v>
      </c>
      <c r="R57" s="1" t="s">
        <v>820</v>
      </c>
      <c r="S57" s="1" t="s">
        <v>457</v>
      </c>
      <c r="T57" s="1" t="s">
        <v>458</v>
      </c>
      <c r="U57" s="1" t="s">
        <v>459</v>
      </c>
      <c r="V57" s="1" t="s">
        <v>821</v>
      </c>
    </row>
    <row r="58" s="1" customFormat="1" spans="1:22">
      <c r="A58" s="3">
        <v>21509310604</v>
      </c>
      <c r="B58" s="1" t="s">
        <v>822</v>
      </c>
      <c r="C58" s="1" t="s">
        <v>823</v>
      </c>
      <c r="D58" s="1" t="s">
        <v>824</v>
      </c>
      <c r="E58" s="1" t="s">
        <v>825</v>
      </c>
      <c r="F58" s="1" t="s">
        <v>444</v>
      </c>
      <c r="G58" s="1" t="s">
        <v>448</v>
      </c>
      <c r="H58" s="1" t="s">
        <v>449</v>
      </c>
      <c r="I58" s="1" t="s">
        <v>826</v>
      </c>
      <c r="J58" s="1" t="s">
        <v>30</v>
      </c>
      <c r="K58" s="1" t="s">
        <v>827</v>
      </c>
      <c r="L58" s="1" t="s">
        <v>827</v>
      </c>
      <c r="M58" s="1" t="s">
        <v>452</v>
      </c>
      <c r="N58" s="1" t="s">
        <v>452</v>
      </c>
      <c r="O58" s="1" t="s">
        <v>453</v>
      </c>
      <c r="P58" s="1" t="s">
        <v>454</v>
      </c>
      <c r="Q58" s="1" t="s">
        <v>455</v>
      </c>
      <c r="R58" s="1" t="s">
        <v>828</v>
      </c>
      <c r="S58" s="1" t="s">
        <v>457</v>
      </c>
      <c r="T58" s="1" t="s">
        <v>458</v>
      </c>
      <c r="U58" s="1" t="s">
        <v>459</v>
      </c>
      <c r="V58" s="1" t="s">
        <v>599</v>
      </c>
    </row>
    <row r="59" s="1" customFormat="1" spans="1:22">
      <c r="A59" s="3">
        <v>21499567632</v>
      </c>
      <c r="B59" s="1" t="s">
        <v>829</v>
      </c>
      <c r="C59" s="1" t="s">
        <v>830</v>
      </c>
      <c r="D59" s="1" t="s">
        <v>831</v>
      </c>
      <c r="E59" s="1" t="s">
        <v>832</v>
      </c>
      <c r="F59" s="1" t="s">
        <v>444</v>
      </c>
      <c r="G59" s="1" t="s">
        <v>448</v>
      </c>
      <c r="H59" s="1" t="s">
        <v>449</v>
      </c>
      <c r="I59" s="1" t="s">
        <v>833</v>
      </c>
      <c r="J59" s="1" t="s">
        <v>30</v>
      </c>
      <c r="K59" s="1" t="s">
        <v>834</v>
      </c>
      <c r="L59" s="1" t="s">
        <v>834</v>
      </c>
      <c r="M59" s="1" t="s">
        <v>452</v>
      </c>
      <c r="N59" s="1" t="s">
        <v>452</v>
      </c>
      <c r="O59" s="1" t="s">
        <v>453</v>
      </c>
      <c r="P59" s="1" t="s">
        <v>454</v>
      </c>
      <c r="Q59" s="1" t="s">
        <v>455</v>
      </c>
      <c r="R59" s="1" t="s">
        <v>835</v>
      </c>
      <c r="S59" s="1" t="s">
        <v>457</v>
      </c>
      <c r="T59" s="1" t="s">
        <v>458</v>
      </c>
      <c r="U59" s="1" t="s">
        <v>459</v>
      </c>
      <c r="V59" s="1" t="s">
        <v>788</v>
      </c>
    </row>
    <row r="60" s="1" customFormat="1" spans="1:22">
      <c r="A60" s="3">
        <v>21459779583</v>
      </c>
      <c r="B60" s="1" t="s">
        <v>836</v>
      </c>
      <c r="C60" s="1" t="s">
        <v>837</v>
      </c>
      <c r="D60" s="1" t="s">
        <v>838</v>
      </c>
      <c r="E60" s="1" t="s">
        <v>839</v>
      </c>
      <c r="F60" s="1" t="s">
        <v>638</v>
      </c>
      <c r="G60" s="1" t="s">
        <v>448</v>
      </c>
      <c r="H60" s="1" t="s">
        <v>449</v>
      </c>
      <c r="I60" s="1" t="s">
        <v>840</v>
      </c>
      <c r="J60" s="1" t="s">
        <v>30</v>
      </c>
      <c r="K60" s="1" t="s">
        <v>841</v>
      </c>
      <c r="L60" s="1" t="s">
        <v>841</v>
      </c>
      <c r="M60" s="1" t="s">
        <v>452</v>
      </c>
      <c r="N60" s="1" t="s">
        <v>452</v>
      </c>
      <c r="O60" s="1" t="s">
        <v>453</v>
      </c>
      <c r="P60" s="1" t="s">
        <v>454</v>
      </c>
      <c r="Q60" s="1" t="s">
        <v>455</v>
      </c>
      <c r="R60" s="1" t="s">
        <v>842</v>
      </c>
      <c r="S60" s="1" t="s">
        <v>457</v>
      </c>
      <c r="T60" s="1" t="s">
        <v>458</v>
      </c>
      <c r="U60" s="1" t="s">
        <v>618</v>
      </c>
      <c r="V60" s="1" t="s">
        <v>474</v>
      </c>
    </row>
    <row r="61" s="1" customFormat="1" spans="1:22">
      <c r="A61" s="3">
        <v>21451624876</v>
      </c>
      <c r="B61" s="1" t="s">
        <v>843</v>
      </c>
      <c r="C61" s="1" t="s">
        <v>844</v>
      </c>
      <c r="D61" s="1" t="s">
        <v>845</v>
      </c>
      <c r="E61" s="1" t="s">
        <v>846</v>
      </c>
      <c r="F61" s="1" t="s">
        <v>550</v>
      </c>
      <c r="G61" s="1" t="s">
        <v>448</v>
      </c>
      <c r="H61" s="1" t="s">
        <v>449</v>
      </c>
      <c r="I61" s="1" t="s">
        <v>847</v>
      </c>
      <c r="J61" s="1" t="s">
        <v>30</v>
      </c>
      <c r="K61" s="1" t="s">
        <v>848</v>
      </c>
      <c r="L61" s="1" t="s">
        <v>848</v>
      </c>
      <c r="M61" s="1" t="s">
        <v>452</v>
      </c>
      <c r="N61" s="1" t="s">
        <v>452</v>
      </c>
      <c r="O61" s="1" t="s">
        <v>453</v>
      </c>
      <c r="P61" s="1" t="s">
        <v>454</v>
      </c>
      <c r="Q61" s="1" t="s">
        <v>455</v>
      </c>
      <c r="R61" s="1" t="s">
        <v>849</v>
      </c>
      <c r="S61" s="1" t="s">
        <v>457</v>
      </c>
      <c r="T61" s="1" t="s">
        <v>458</v>
      </c>
      <c r="U61" s="1" t="s">
        <v>459</v>
      </c>
      <c r="V61" s="1" t="s">
        <v>513</v>
      </c>
    </row>
    <row r="62" s="1" customFormat="1" spans="1:22">
      <c r="A62" s="3">
        <v>21446748320</v>
      </c>
      <c r="B62" s="1" t="s">
        <v>843</v>
      </c>
      <c r="C62" s="1" t="s">
        <v>850</v>
      </c>
      <c r="D62" s="1" t="s">
        <v>851</v>
      </c>
      <c r="E62" s="1" t="s">
        <v>852</v>
      </c>
      <c r="F62" s="1" t="s">
        <v>690</v>
      </c>
      <c r="G62" s="1" t="s">
        <v>448</v>
      </c>
      <c r="H62" s="1" t="s">
        <v>449</v>
      </c>
      <c r="I62" s="1" t="s">
        <v>853</v>
      </c>
      <c r="J62" s="1" t="s">
        <v>30</v>
      </c>
      <c r="K62" s="1" t="s">
        <v>854</v>
      </c>
      <c r="L62" s="1" t="s">
        <v>855</v>
      </c>
      <c r="M62" s="1" t="s">
        <v>856</v>
      </c>
      <c r="N62" s="1" t="s">
        <v>857</v>
      </c>
      <c r="O62" s="1" t="s">
        <v>453</v>
      </c>
      <c r="P62" s="1" t="s">
        <v>454</v>
      </c>
      <c r="Q62" s="1" t="s">
        <v>455</v>
      </c>
      <c r="R62" s="1" t="s">
        <v>858</v>
      </c>
      <c r="S62" s="1" t="s">
        <v>457</v>
      </c>
      <c r="T62" s="1" t="s">
        <v>458</v>
      </c>
      <c r="U62" s="1" t="s">
        <v>459</v>
      </c>
      <c r="V62" s="1" t="s">
        <v>736</v>
      </c>
    </row>
    <row r="63" s="1" customFormat="1" spans="1:22">
      <c r="A63" s="3">
        <v>21686717540</v>
      </c>
      <c r="B63" s="1" t="s">
        <v>729</v>
      </c>
      <c r="C63" s="1" t="s">
        <v>859</v>
      </c>
      <c r="D63" s="1" t="s">
        <v>860</v>
      </c>
      <c r="E63" s="1" t="s">
        <v>861</v>
      </c>
      <c r="F63" s="1" t="s">
        <v>444</v>
      </c>
      <c r="G63" s="1" t="s">
        <v>448</v>
      </c>
      <c r="H63" s="1" t="s">
        <v>449</v>
      </c>
      <c r="I63" s="1" t="s">
        <v>862</v>
      </c>
      <c r="J63" s="1" t="s">
        <v>30</v>
      </c>
      <c r="K63" s="1" t="s">
        <v>863</v>
      </c>
      <c r="L63" s="1" t="s">
        <v>863</v>
      </c>
      <c r="M63" s="1" t="s">
        <v>452</v>
      </c>
      <c r="N63" s="1" t="s">
        <v>452</v>
      </c>
      <c r="O63" s="1" t="s">
        <v>453</v>
      </c>
      <c r="P63" s="1" t="s">
        <v>454</v>
      </c>
      <c r="Q63" s="1" t="s">
        <v>455</v>
      </c>
      <c r="R63" s="1" t="s">
        <v>864</v>
      </c>
      <c r="S63" s="1" t="s">
        <v>457</v>
      </c>
      <c r="T63" s="1" t="s">
        <v>458</v>
      </c>
      <c r="U63" s="1" t="s">
        <v>459</v>
      </c>
      <c r="V63" s="1" t="s">
        <v>599</v>
      </c>
    </row>
    <row r="64" s="1" customFormat="1" spans="1:22">
      <c r="A64" s="3">
        <v>21411703458</v>
      </c>
      <c r="B64" s="1" t="s">
        <v>865</v>
      </c>
      <c r="C64" s="1" t="s">
        <v>866</v>
      </c>
      <c r="D64" s="1" t="s">
        <v>867</v>
      </c>
      <c r="E64" s="1" t="s">
        <v>868</v>
      </c>
      <c r="F64" s="1" t="s">
        <v>550</v>
      </c>
      <c r="G64" s="1" t="s">
        <v>448</v>
      </c>
      <c r="H64" s="1" t="s">
        <v>449</v>
      </c>
      <c r="I64" s="1" t="s">
        <v>869</v>
      </c>
      <c r="J64" s="1" t="s">
        <v>30</v>
      </c>
      <c r="K64" s="1" t="s">
        <v>870</v>
      </c>
      <c r="L64" s="1" t="s">
        <v>870</v>
      </c>
      <c r="M64" s="1" t="s">
        <v>452</v>
      </c>
      <c r="N64" s="1" t="s">
        <v>452</v>
      </c>
      <c r="O64" s="1" t="s">
        <v>453</v>
      </c>
      <c r="P64" s="1" t="s">
        <v>454</v>
      </c>
      <c r="Q64" s="1" t="s">
        <v>455</v>
      </c>
      <c r="R64" s="1" t="s">
        <v>871</v>
      </c>
      <c r="S64" s="1" t="s">
        <v>457</v>
      </c>
      <c r="T64" s="1" t="s">
        <v>458</v>
      </c>
      <c r="U64" s="1" t="s">
        <v>459</v>
      </c>
      <c r="V64" s="1" t="s">
        <v>872</v>
      </c>
    </row>
    <row r="65" s="1" customFormat="1" spans="1:22">
      <c r="A65" s="3">
        <v>21372917635</v>
      </c>
      <c r="B65" s="1" t="s">
        <v>873</v>
      </c>
      <c r="C65" s="1" t="s">
        <v>874</v>
      </c>
      <c r="D65" s="1" t="s">
        <v>783</v>
      </c>
      <c r="E65" s="1" t="s">
        <v>875</v>
      </c>
      <c r="F65" s="1" t="s">
        <v>876</v>
      </c>
      <c r="G65" s="1" t="s">
        <v>448</v>
      </c>
      <c r="H65" s="1" t="s">
        <v>449</v>
      </c>
      <c r="I65" s="1" t="s">
        <v>877</v>
      </c>
      <c r="J65" s="1" t="s">
        <v>30</v>
      </c>
      <c r="K65" s="1" t="s">
        <v>878</v>
      </c>
      <c r="L65" s="1" t="s">
        <v>878</v>
      </c>
      <c r="M65" s="1" t="s">
        <v>452</v>
      </c>
      <c r="N65" s="1" t="s">
        <v>452</v>
      </c>
      <c r="O65" s="1" t="s">
        <v>453</v>
      </c>
      <c r="P65" s="1" t="s">
        <v>454</v>
      </c>
      <c r="Q65" s="1" t="s">
        <v>455</v>
      </c>
      <c r="R65" s="1" t="s">
        <v>879</v>
      </c>
      <c r="S65" s="1" t="s">
        <v>457</v>
      </c>
      <c r="T65" s="1" t="s">
        <v>458</v>
      </c>
      <c r="U65" s="1" t="s">
        <v>618</v>
      </c>
      <c r="V65" s="1" t="s">
        <v>788</v>
      </c>
    </row>
    <row r="66" s="1" customFormat="1" spans="1:22">
      <c r="A66" s="3">
        <v>21259542637</v>
      </c>
      <c r="B66" s="1" t="s">
        <v>880</v>
      </c>
      <c r="C66" s="1" t="s">
        <v>881</v>
      </c>
      <c r="D66" s="1" t="s">
        <v>882</v>
      </c>
      <c r="E66" s="1" t="s">
        <v>883</v>
      </c>
      <c r="F66" s="1" t="s">
        <v>444</v>
      </c>
      <c r="G66" s="1" t="s">
        <v>448</v>
      </c>
      <c r="H66" s="1" t="s">
        <v>449</v>
      </c>
      <c r="I66" s="1" t="s">
        <v>884</v>
      </c>
      <c r="J66" s="1" t="s">
        <v>30</v>
      </c>
      <c r="K66" s="1" t="s">
        <v>885</v>
      </c>
      <c r="L66" s="1" t="s">
        <v>885</v>
      </c>
      <c r="M66" s="1" t="s">
        <v>452</v>
      </c>
      <c r="N66" s="1" t="s">
        <v>452</v>
      </c>
      <c r="O66" s="1" t="s">
        <v>453</v>
      </c>
      <c r="P66" s="1" t="s">
        <v>454</v>
      </c>
      <c r="Q66" s="1" t="s">
        <v>455</v>
      </c>
      <c r="R66" s="1" t="s">
        <v>886</v>
      </c>
      <c r="S66" s="1" t="s">
        <v>457</v>
      </c>
      <c r="T66" s="1" t="s">
        <v>458</v>
      </c>
      <c r="U66" s="1" t="s">
        <v>459</v>
      </c>
      <c r="V66" s="1" t="s">
        <v>474</v>
      </c>
    </row>
    <row r="67" s="1" customFormat="1" spans="1:22">
      <c r="A67" s="3">
        <v>21570471585</v>
      </c>
      <c r="B67" s="1" t="s">
        <v>808</v>
      </c>
      <c r="C67" s="1" t="s">
        <v>887</v>
      </c>
      <c r="D67" s="1" t="s">
        <v>888</v>
      </c>
      <c r="E67" s="1" t="s">
        <v>889</v>
      </c>
      <c r="F67" s="1" t="s">
        <v>638</v>
      </c>
      <c r="G67" s="1" t="s">
        <v>448</v>
      </c>
      <c r="H67" s="1" t="s">
        <v>449</v>
      </c>
      <c r="I67" s="1" t="s">
        <v>890</v>
      </c>
      <c r="J67" s="1" t="s">
        <v>30</v>
      </c>
      <c r="K67" s="1" t="s">
        <v>891</v>
      </c>
      <c r="L67" s="1" t="s">
        <v>891</v>
      </c>
      <c r="M67" s="1" t="s">
        <v>452</v>
      </c>
      <c r="N67" s="1" t="s">
        <v>452</v>
      </c>
      <c r="O67" s="1" t="s">
        <v>453</v>
      </c>
      <c r="P67" s="1" t="s">
        <v>454</v>
      </c>
      <c r="Q67" s="1" t="s">
        <v>455</v>
      </c>
      <c r="R67" s="1" t="s">
        <v>892</v>
      </c>
      <c r="S67" s="1" t="s">
        <v>457</v>
      </c>
      <c r="T67" s="1" t="s">
        <v>458</v>
      </c>
      <c r="U67" s="1" t="s">
        <v>459</v>
      </c>
      <c r="V67" s="1" t="s">
        <v>893</v>
      </c>
    </row>
    <row r="68" s="1" customFormat="1" spans="1:22">
      <c r="A68" s="3">
        <v>18883966619</v>
      </c>
      <c r="B68" s="1" t="s">
        <v>894</v>
      </c>
      <c r="C68" s="1" t="s">
        <v>895</v>
      </c>
      <c r="D68" s="1" t="s">
        <v>896</v>
      </c>
      <c r="E68" s="1" t="s">
        <v>897</v>
      </c>
      <c r="F68" s="1" t="s">
        <v>444</v>
      </c>
      <c r="G68" s="1" t="s">
        <v>448</v>
      </c>
      <c r="H68" s="1" t="s">
        <v>449</v>
      </c>
      <c r="I68" s="1" t="s">
        <v>898</v>
      </c>
      <c r="J68" s="1" t="s">
        <v>30</v>
      </c>
      <c r="K68" s="1" t="s">
        <v>899</v>
      </c>
      <c r="L68" s="1" t="s">
        <v>899</v>
      </c>
      <c r="M68" s="1" t="s">
        <v>452</v>
      </c>
      <c r="N68" s="1" t="s">
        <v>452</v>
      </c>
      <c r="O68" s="1" t="s">
        <v>453</v>
      </c>
      <c r="P68" s="1" t="s">
        <v>454</v>
      </c>
      <c r="Q68" s="1" t="s">
        <v>455</v>
      </c>
      <c r="R68" s="1" t="s">
        <v>900</v>
      </c>
      <c r="S68" s="1" t="s">
        <v>457</v>
      </c>
      <c r="T68" s="1" t="s">
        <v>458</v>
      </c>
      <c r="U68" s="1" t="s">
        <v>459</v>
      </c>
      <c r="V68" s="1" t="s">
        <v>460</v>
      </c>
    </row>
    <row r="69" s="1" customFormat="1" spans="1:22">
      <c r="A69" s="3">
        <v>21033044485</v>
      </c>
      <c r="B69" s="1" t="s">
        <v>901</v>
      </c>
      <c r="C69" s="1" t="s">
        <v>902</v>
      </c>
      <c r="D69" s="1" t="s">
        <v>903</v>
      </c>
      <c r="E69" s="1" t="s">
        <v>904</v>
      </c>
      <c r="F69" s="1" t="s">
        <v>690</v>
      </c>
      <c r="G69" s="1" t="s">
        <v>448</v>
      </c>
      <c r="H69" s="1" t="s">
        <v>449</v>
      </c>
      <c r="I69" s="1" t="s">
        <v>905</v>
      </c>
      <c r="J69" s="1" t="s">
        <v>30</v>
      </c>
      <c r="K69" s="1" t="s">
        <v>906</v>
      </c>
      <c r="L69" s="1" t="s">
        <v>906</v>
      </c>
      <c r="M69" s="1" t="s">
        <v>452</v>
      </c>
      <c r="N69" s="1" t="s">
        <v>452</v>
      </c>
      <c r="O69" s="1" t="s">
        <v>453</v>
      </c>
      <c r="P69" s="1" t="s">
        <v>454</v>
      </c>
      <c r="Q69" s="1" t="s">
        <v>455</v>
      </c>
      <c r="R69" s="1" t="s">
        <v>907</v>
      </c>
      <c r="S69" s="1" t="s">
        <v>457</v>
      </c>
      <c r="T69" s="1" t="s">
        <v>458</v>
      </c>
      <c r="U69" s="1" t="s">
        <v>459</v>
      </c>
      <c r="V69" s="1" t="s">
        <v>467</v>
      </c>
    </row>
    <row r="70" s="1" customFormat="1" spans="1:22">
      <c r="A70" s="3">
        <v>21437330136</v>
      </c>
      <c r="B70" s="1" t="s">
        <v>908</v>
      </c>
      <c r="C70" s="1" t="s">
        <v>909</v>
      </c>
      <c r="D70" s="1" t="s">
        <v>910</v>
      </c>
      <c r="E70" s="1" t="s">
        <v>911</v>
      </c>
      <c r="F70" s="1" t="s">
        <v>444</v>
      </c>
      <c r="G70" s="1" t="s">
        <v>448</v>
      </c>
      <c r="H70" s="1" t="s">
        <v>449</v>
      </c>
      <c r="I70" s="1" t="s">
        <v>912</v>
      </c>
      <c r="J70" s="1" t="s">
        <v>30</v>
      </c>
      <c r="K70" s="1" t="s">
        <v>584</v>
      </c>
      <c r="L70" s="1" t="s">
        <v>584</v>
      </c>
      <c r="M70" s="1" t="s">
        <v>452</v>
      </c>
      <c r="N70" s="1" t="s">
        <v>452</v>
      </c>
      <c r="O70" s="1" t="s">
        <v>453</v>
      </c>
      <c r="P70" s="1" t="s">
        <v>454</v>
      </c>
      <c r="Q70" s="1" t="s">
        <v>455</v>
      </c>
      <c r="R70" s="1" t="s">
        <v>913</v>
      </c>
      <c r="S70" s="1" t="s">
        <v>457</v>
      </c>
      <c r="T70" s="1" t="s">
        <v>458</v>
      </c>
      <c r="U70" s="1" t="s">
        <v>459</v>
      </c>
      <c r="V70" s="1" t="s">
        <v>645</v>
      </c>
    </row>
    <row r="71" s="1" customFormat="1" spans="1:22">
      <c r="A71" s="3">
        <v>21599542043</v>
      </c>
      <c r="B71" s="1" t="s">
        <v>775</v>
      </c>
      <c r="C71" s="1" t="s">
        <v>914</v>
      </c>
      <c r="D71" s="1" t="s">
        <v>915</v>
      </c>
      <c r="E71" s="1" t="s">
        <v>916</v>
      </c>
      <c r="F71" s="1" t="s">
        <v>444</v>
      </c>
      <c r="G71" s="1" t="s">
        <v>448</v>
      </c>
      <c r="H71" s="1" t="s">
        <v>449</v>
      </c>
      <c r="I71" s="1" t="s">
        <v>917</v>
      </c>
      <c r="J71" s="1" t="s">
        <v>30</v>
      </c>
      <c r="K71" s="1" t="s">
        <v>918</v>
      </c>
      <c r="L71" s="1" t="s">
        <v>918</v>
      </c>
      <c r="M71" s="1" t="s">
        <v>452</v>
      </c>
      <c r="N71" s="1" t="s">
        <v>452</v>
      </c>
      <c r="O71" s="1" t="s">
        <v>453</v>
      </c>
      <c r="P71" s="1" t="s">
        <v>454</v>
      </c>
      <c r="Q71" s="1" t="s">
        <v>455</v>
      </c>
      <c r="R71" s="1" t="s">
        <v>919</v>
      </c>
      <c r="S71" s="1" t="s">
        <v>457</v>
      </c>
      <c r="T71" s="1" t="s">
        <v>458</v>
      </c>
      <c r="U71" s="1" t="s">
        <v>459</v>
      </c>
      <c r="V71" s="1" t="s">
        <v>557</v>
      </c>
    </row>
    <row r="72" s="1" customFormat="1" spans="1:22">
      <c r="A72" s="3">
        <v>21132460330</v>
      </c>
      <c r="B72" s="1" t="s">
        <v>920</v>
      </c>
      <c r="C72" s="1" t="s">
        <v>921</v>
      </c>
      <c r="D72" s="1" t="s">
        <v>922</v>
      </c>
      <c r="E72" s="1" t="s">
        <v>923</v>
      </c>
      <c r="F72" s="1" t="s">
        <v>550</v>
      </c>
      <c r="G72" s="1" t="s">
        <v>448</v>
      </c>
      <c r="H72" s="1" t="s">
        <v>449</v>
      </c>
      <c r="I72" s="1" t="s">
        <v>924</v>
      </c>
      <c r="J72" s="1" t="s">
        <v>30</v>
      </c>
      <c r="K72" s="1" t="s">
        <v>719</v>
      </c>
      <c r="L72" s="1" t="s">
        <v>719</v>
      </c>
      <c r="M72" s="1" t="s">
        <v>452</v>
      </c>
      <c r="N72" s="1" t="s">
        <v>452</v>
      </c>
      <c r="O72" s="1" t="s">
        <v>453</v>
      </c>
      <c r="P72" s="1" t="s">
        <v>454</v>
      </c>
      <c r="Q72" s="1" t="s">
        <v>455</v>
      </c>
      <c r="R72" s="1" t="s">
        <v>925</v>
      </c>
      <c r="S72" s="1" t="s">
        <v>457</v>
      </c>
      <c r="T72" s="1" t="s">
        <v>458</v>
      </c>
      <c r="U72" s="1" t="s">
        <v>459</v>
      </c>
      <c r="V72" s="1" t="s">
        <v>926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2022-11-10T01:48:00Z</dcterms:created>
  <dcterms:modified xsi:type="dcterms:W3CDTF">2022-11-10T02:52:09Z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D9337F93993F41C8BB79ACC055ECA7AE</vt:lpwstr>
  </property>
  <property fmtid="{D5CDD505-2E9C-101B-9397-08002B2CF9AE}" pid="3" name="KSOProductBuildVer">
    <vt:lpwstr>2052-11.1.0.12763</vt:lpwstr>
  </property>
</Properties>
</file>