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对账!$A$1:$X$58</definedName>
  </definedNames>
  <calcPr calcId="144525"/>
</workbook>
</file>

<file path=xl/sharedStrings.xml><?xml version="1.0" encoding="utf-8"?>
<sst xmlns="http://schemas.openxmlformats.org/spreadsheetml/2006/main" count="1884" uniqueCount="661">
  <si>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</si>
  <si>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</si>
  <si>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</si>
  <si>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</si>
  <si>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</si>
  <si>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</si>
  <si>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</si>
  <si>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</si>
  <si>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</si>
  <si>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</si>
  <si>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</si>
  <si>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</si>
  <si>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</si>
  <si>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</si>
  <si>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</si>
  <si>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</si>
  <si>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</si>
  <si>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</si>
  <si>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</si>
  <si>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</si>
  <si>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</si>
  <si>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</si>
  <si>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</si>
  <si>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</si>
  <si>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</si>
  <si>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18496769505	</t>
  </si>
  <si>
    <t>Ctrip</t>
  </si>
  <si>
    <t>正常</t>
  </si>
  <si>
    <t>[曼谷]标准酒店 - 曼谷大都会大厦(The Standard, Bangkok Mahanakhon)(91246959)</t>
  </si>
  <si>
    <t>标准特大床房&lt;大床&gt;(至少连住2晚及以上)&lt;超值特惠&gt;&lt;双人入住&gt;&lt;双早&gt;</t>
  </si>
  <si>
    <t>CNY</t>
  </si>
  <si>
    <t>Yu Lin/Liang,Yu Lin/Liang</t>
  </si>
  <si>
    <t>CA2019221111CNY</t>
  </si>
  <si>
    <t>未提现</t>
  </si>
  <si>
    <t>携程开票</t>
  </si>
  <si>
    <t xml:space="preserve">2631351	</t>
  </si>
  <si>
    <t xml:space="preserve">35569SE010489	</t>
  </si>
  <si>
    <t xml:space="preserve">18941532507	</t>
  </si>
  <si>
    <t>[清迈]皇后奢华大酒店 (SHA Extra Plus)(Empress Premier Hotel Chiang Mai (SHA Extra Plus))(44546698)</t>
  </si>
  <si>
    <t>至尊房&lt;限量特价&gt;&lt;双人入住&gt;&lt;双早&gt;</t>
  </si>
  <si>
    <t>Law/Ching Yin</t>
  </si>
  <si>
    <t xml:space="preserve">2683466	</t>
  </si>
  <si>
    <t xml:space="preserve">18038	</t>
  </si>
  <si>
    <t xml:space="preserve">18941592370	</t>
  </si>
  <si>
    <t>Ng/Wilson Ching Hung</t>
  </si>
  <si>
    <t xml:space="preserve">2683474	</t>
  </si>
  <si>
    <t xml:space="preserve">18039	</t>
  </si>
  <si>
    <t xml:space="preserve">18952238843	</t>
  </si>
  <si>
    <t>[曼谷]曼谷水门伯克利酒店(SHA Plus+)(The Berkeley Hotel Pratunam Bangkok (SHA Plus+))(28597407)</t>
  </si>
  <si>
    <t>北塔尊贵家庭房&lt;三人入住&gt;&lt;不适用泰国客人&gt;&lt;早餐&gt;</t>
  </si>
  <si>
    <t>LI/WENXIONG</t>
  </si>
  <si>
    <t xml:space="preserve">2688287	</t>
  </si>
  <si>
    <t xml:space="preserve">10010927927	</t>
  </si>
  <si>
    <t xml:space="preserve">18952236114	</t>
  </si>
  <si>
    <t>北塔尊贵房&lt;今日特价 &gt;&lt;双人入住&gt;&lt;双早&gt;</t>
  </si>
  <si>
    <t>LEE/WEI SHAN</t>
  </si>
  <si>
    <t xml:space="preserve">2688283	</t>
  </si>
  <si>
    <t xml:space="preserve">10010927924	</t>
  </si>
  <si>
    <t xml:space="preserve">18952234319	</t>
  </si>
  <si>
    <t>HO/PEI QIN</t>
  </si>
  <si>
    <t xml:space="preserve">2688278	</t>
  </si>
  <si>
    <t xml:space="preserve">10010928741	</t>
  </si>
  <si>
    <t xml:space="preserve">21247661258	</t>
  </si>
  <si>
    <t>[曼谷]曼谷大仓新颐饭店(The Okura Prestige Bangkok)(4646619)</t>
  </si>
  <si>
    <t>豪华双床房-禁烟&lt;特惠专享&gt;&lt;双人入住&gt;&lt;不适用泰国客人&gt;&lt;双早&gt;</t>
  </si>
  <si>
    <t>AU/SIU SHAN,MOK/CHONG KIN</t>
  </si>
  <si>
    <t xml:space="preserve">2717912	</t>
  </si>
  <si>
    <t xml:space="preserve">6842730	</t>
  </si>
  <si>
    <t xml:space="preserve">21304117935	</t>
  </si>
  <si>
    <t>[曼谷]曼谷华昌传统酒店(Hua Chang Heritage Hotel Bangkok)(4494789)</t>
  </si>
  <si>
    <t>尊贵豪华房&lt;全日特价&gt;&lt;双人入住&gt;&lt;双早&gt;</t>
  </si>
  <si>
    <t>CHAU/LAI SHUEN ALISON,LAU/KWAI YING,CHAU/LAI KI DORIS,CHEUNG/SUK CHING,CHAN/TSZ KWONG,CHAN/HIN YAN</t>
  </si>
  <si>
    <t xml:space="preserve">2721051	</t>
  </si>
  <si>
    <t xml:space="preserve">146797	</t>
  </si>
  <si>
    <t xml:space="preserve">21334479588	</t>
  </si>
  <si>
    <t>[曼谷]洲际维涅特精选曼谷新浩中央酒店(Sindhorn Midtown Hotel Bangkok, Vignette Collection - an IHG Hotel)(88933689)</t>
  </si>
  <si>
    <t>标准特大床房(至少连住2晚及以上)&lt;特惠专享&gt;&lt;双人入住&gt;&lt;双早&gt;&lt;新酒店礼盒&gt;</t>
  </si>
  <si>
    <t>TSE/MAN CHUNG</t>
  </si>
  <si>
    <t xml:space="preserve">2724085	</t>
  </si>
  <si>
    <t xml:space="preserve">782164	</t>
  </si>
  <si>
    <t xml:space="preserve">21408881111	</t>
  </si>
  <si>
    <t>豪华特大床房-禁烟&lt;特惠专享&gt;&lt;双人入住&gt;&lt;不适用泰国客人&gt;&lt;双早&gt;</t>
  </si>
  <si>
    <t>CHUI/NGAR SHIN</t>
  </si>
  <si>
    <t xml:space="preserve">2733774	</t>
  </si>
  <si>
    <t xml:space="preserve">6848968	</t>
  </si>
  <si>
    <t xml:space="preserve">21421033279	</t>
  </si>
  <si>
    <t>[民丹岛]民丹岛悦榕庄(Banyan Tree Bintan)(4037222)</t>
  </si>
  <si>
    <t>雨林海景别墅(至少提前21天预订)&lt;双人入住&gt;&lt;双早&gt;</t>
  </si>
  <si>
    <t>Ching Hin/Chow,Ching Hin/Chow</t>
  </si>
  <si>
    <t xml:space="preserve">2734922	</t>
  </si>
  <si>
    <t xml:space="preserve">33432877	</t>
  </si>
  <si>
    <t xml:space="preserve">21429801912	</t>
  </si>
  <si>
    <t>[普吉岛]普吉岛帕拉达斯度假村(SHA Plus+)(Paradox Resort Phuket(SHA Plus+))(5243385)</t>
  </si>
  <si>
    <t>悖论海景特大床房&lt;今日特价 &gt;&lt;双人入住&gt;&lt;双早&gt;</t>
  </si>
  <si>
    <t>THOO/JOSEPHINE SZE YEEN</t>
  </si>
  <si>
    <t xml:space="preserve">2736226	</t>
  </si>
  <si>
    <t xml:space="preserve">1173974	</t>
  </si>
  <si>
    <t xml:space="preserve">21511923820	</t>
  </si>
  <si>
    <t>[曼谷]金玉素万那普酒店(Golden Jade Suvarnabhumi)(28680143)</t>
  </si>
  <si>
    <t>三人房&lt;三人入住&gt;&lt;无早&gt;</t>
  </si>
  <si>
    <t>Werner/Xavier,Werner/Xavier,Werner/Xavier</t>
  </si>
  <si>
    <t xml:space="preserve">2754384	</t>
  </si>
  <si>
    <t xml:space="preserve">acknowledged	</t>
  </si>
  <si>
    <t xml:space="preserve">21513115914	</t>
  </si>
  <si>
    <t>[芭堤雅]芭堤雅伍德兰套房服务公寓(Woodlands Suites Serviced Residences)(6286648)</t>
  </si>
  <si>
    <t>首席一室套房&lt;双人入住&gt;&lt;双早&gt;</t>
  </si>
  <si>
    <t>KIM/JINMO</t>
  </si>
  <si>
    <t xml:space="preserve">2754718	</t>
  </si>
  <si>
    <t xml:space="preserve">141124	</t>
  </si>
  <si>
    <t xml:space="preserve">21558998169	</t>
  </si>
  <si>
    <t>[曼谷]曼谷阁楼酒店(Loft Bangkok Hotel)(45537471)</t>
  </si>
  <si>
    <t>高级房&lt;今日特价 &gt;&lt;双人入住&gt;&lt;无早&gt;</t>
  </si>
  <si>
    <t>Purnomo/Eric ferdianto</t>
  </si>
  <si>
    <t xml:space="preserve">2755920	</t>
  </si>
  <si>
    <t xml:space="preserve">RR2201007	</t>
  </si>
  <si>
    <t xml:space="preserve">21569299212	</t>
  </si>
  <si>
    <t>[曼谷]西隆富丽萨通酒店(FuramaXclusive Sathorn, Bangkok)(28085811)</t>
  </si>
  <si>
    <t>豪华房&lt;双人入住&gt;&lt;无早&gt;</t>
  </si>
  <si>
    <t>CHAN/SUK YIN,WONG/YUK SHING</t>
  </si>
  <si>
    <t xml:space="preserve">2757658	</t>
  </si>
  <si>
    <t xml:space="preserve">68340	</t>
  </si>
  <si>
    <t xml:space="preserve">21569306969	</t>
  </si>
  <si>
    <t>[Pong Yaeng]湄林班威曼水疗度假酒店(SHA Certified)(Panviman Chiang Mai Spa Resort)(6224702)</t>
  </si>
  <si>
    <t>山景豪华房&lt;双人入住&gt;&lt;双早&gt;</t>
  </si>
  <si>
    <t>khopiak/kornkamol,khopiak/kornkamol</t>
  </si>
  <si>
    <t xml:space="preserve">2757660	</t>
  </si>
  <si>
    <t xml:space="preserve">61174	</t>
  </si>
  <si>
    <t xml:space="preserve">21570193789	</t>
  </si>
  <si>
    <t>[曼谷]是隆不容错过酒店 by Cross Collection(Haven't Met Bangkok Silom by Cross Collection)(17140699)</t>
  </si>
  <si>
    <t>城市工作室&lt;三人入住&gt;&lt;无早&gt;</t>
  </si>
  <si>
    <t>Nhi/Le,Nhi/Le,Nhi/Le,Nhi/Le,Nhi/Le,Nhi/Le,Nhi/Le</t>
  </si>
  <si>
    <t xml:space="preserve">2757864	</t>
  </si>
  <si>
    <t xml:space="preserve">29606	</t>
  </si>
  <si>
    <t xml:space="preserve">21572461677	</t>
  </si>
  <si>
    <t>[曼谷]素万那普9号公园酒店(The Park Nine Hotel Suvarnabhumi)(29625074)</t>
  </si>
  <si>
    <t>高级房(至少连住2晚及以上)&lt;双人入住&gt;&lt;无早&gt;</t>
  </si>
  <si>
    <t>Parker/Adam,Parker/Adam</t>
  </si>
  <si>
    <t xml:space="preserve">2758462	</t>
  </si>
  <si>
    <t xml:space="preserve">101908	</t>
  </si>
  <si>
    <t xml:space="preserve">21591028892	</t>
  </si>
  <si>
    <t>[西归浦市]济州神话世界萨默塞特服务公寓(Somerset Jeju Shinhwa World)(15303721)</t>
  </si>
  <si>
    <t>家庭套房(至少连住2晚及以上)&lt;特惠&gt;&lt;四人入住&gt;&lt;无早&gt;</t>
  </si>
  <si>
    <t>CHOI/YOONSOO</t>
  </si>
  <si>
    <t xml:space="preserve">2761581	</t>
  </si>
  <si>
    <t xml:space="preserve">1861995	</t>
  </si>
  <si>
    <t xml:space="preserve">21595964049	</t>
  </si>
  <si>
    <t>标准双床房(至少连住2晚及以上)&lt;特惠&gt;&lt;双人入住&gt;&lt;无早&gt;</t>
  </si>
  <si>
    <t>NG/TSZ CHING</t>
  </si>
  <si>
    <t xml:space="preserve">2762088	</t>
  </si>
  <si>
    <t xml:space="preserve">833272	</t>
  </si>
  <si>
    <t xml:space="preserve">21598452858	</t>
  </si>
  <si>
    <t>豪华房&lt;全日特价&gt;&lt;双人入住&gt;&lt;双早&gt;</t>
  </si>
  <si>
    <t>thanyacharoenngam/karndit,thanyacharoenngam/karndit</t>
  </si>
  <si>
    <t xml:space="preserve">2762525	</t>
  </si>
  <si>
    <t xml:space="preserve">21598938745	</t>
  </si>
  <si>
    <t>GUO QUAN/CHUA,GUO QUAN/CHUA,GUO QUAN/CHUA,GUO QUAN/CHUA</t>
  </si>
  <si>
    <t xml:space="preserve">2762663	</t>
  </si>
  <si>
    <t>RR2201084</t>
  </si>
  <si>
    <t xml:space="preserve">RR2201085	</t>
  </si>
  <si>
    <t xml:space="preserve">21605423815	</t>
  </si>
  <si>
    <t>[新加坡]海佳大酒店(The Seacare Hotel)(28556751)</t>
  </si>
  <si>
    <t>高级房&lt;双人入住&gt;&lt;双早&gt;</t>
  </si>
  <si>
    <t>YUAN/CHENKAI</t>
  </si>
  <si>
    <t xml:space="preserve">2763631	</t>
  </si>
  <si>
    <t xml:space="preserve">224228405	</t>
  </si>
  <si>
    <t xml:space="preserve">21606804258	</t>
  </si>
  <si>
    <t>[清迈]清迈阿莫拉塔佩酒店(SHA Plus+)(Amora Thapae Hotel Chiang Mai(SHA Plus+))(6207013)</t>
  </si>
  <si>
    <t>至尊高级房&lt;特惠专享&gt;&lt;双人入住&gt;&lt;无早&gt;</t>
  </si>
  <si>
    <t>LI/YINGYUN</t>
  </si>
  <si>
    <t xml:space="preserve">2763863	</t>
  </si>
  <si>
    <t xml:space="preserve">	</t>
  </si>
  <si>
    <t>取消</t>
  </si>
  <si>
    <t xml:space="preserve">21606865538	</t>
  </si>
  <si>
    <t>LI/YINGYUN,ZHANG/AIHUA</t>
  </si>
  <si>
    <t xml:space="preserve">2763872	</t>
  </si>
  <si>
    <t xml:space="preserve">21607566469	</t>
  </si>
  <si>
    <t>[曼谷]曼谷大将军酒店 (SHA Extra Plus)(Admiral Premier Bangkok (SHA Extra Plus))(85217938)</t>
  </si>
  <si>
    <t>尊贵一室房(带阳台)(连住3晚及以上)&lt;双人入住&gt;&lt;双早&gt;</t>
  </si>
  <si>
    <t>YUN/TAEHO</t>
  </si>
  <si>
    <t xml:space="preserve">2764016	</t>
  </si>
  <si>
    <t xml:space="preserve">93582	</t>
  </si>
  <si>
    <t xml:space="preserve">21611481834	</t>
  </si>
  <si>
    <t>[长滩岛]水晶沙海滩度假酒店(Henann Crystal Sands Resort)(13178583)</t>
  </si>
  <si>
    <t>豪华房(至少连住2晚及以上)&lt;特价大促销&gt;&lt;三人入住&gt;&lt;早餐&gt;</t>
  </si>
  <si>
    <t>KIM/HANEUL,KANG/WONMIN</t>
  </si>
  <si>
    <t xml:space="preserve">2764922	</t>
  </si>
  <si>
    <t xml:space="preserve">21612183739	</t>
  </si>
  <si>
    <t>[芭堤雅]芭堤雅SN优佳酒店 (SHA Plus+)(SN Plus Hotel - SHA Plus)(6204550)</t>
  </si>
  <si>
    <t>Puangpee/Phapunggorn</t>
  </si>
  <si>
    <t xml:space="preserve">2765111	</t>
  </si>
  <si>
    <t xml:space="preserve">92289	</t>
  </si>
  <si>
    <t xml:space="preserve">21612566828	</t>
  </si>
  <si>
    <t>[长滩岛]长滩岛菲利兹酒店(Feliz Hotel Boracay)(99048496)</t>
  </si>
  <si>
    <t>豪华特大床房&lt;双人入住&gt;&lt;双早&gt;</t>
  </si>
  <si>
    <t>Estrella/Richard John</t>
  </si>
  <si>
    <t xml:space="preserve">2765253	</t>
  </si>
  <si>
    <t xml:space="preserve">FHBI-13367	</t>
  </si>
  <si>
    <t xml:space="preserve">21620761571	</t>
  </si>
  <si>
    <t>[曼谷]曼谷lyf素坤逸-雅诗阁管理(lyf Sukhumvit – Managed by The Ascott Limited)(99997345)</t>
  </si>
  <si>
    <t>特大床房(至少连住2晚及以上)&lt;双人入住&gt;&lt;不适用泰国客人&gt;&lt;无早&gt;</t>
  </si>
  <si>
    <t>Zhou/Xiaoli,Li/Yingmei,Li/Weicai</t>
  </si>
  <si>
    <t xml:space="preserve">2766315	</t>
  </si>
  <si>
    <t xml:space="preserve"> 7535142	</t>
  </si>
  <si>
    <t xml:space="preserve">21621692142	</t>
  </si>
  <si>
    <t>标准房(连住3晚及以上)&lt;特惠专享&gt;&lt;双人入住&gt;&lt;无早&gt;</t>
  </si>
  <si>
    <t>JEONG/HAEUN</t>
  </si>
  <si>
    <t xml:space="preserve">2766557	</t>
  </si>
  <si>
    <t xml:space="preserve">834187	</t>
  </si>
  <si>
    <t xml:space="preserve">21633123361	</t>
  </si>
  <si>
    <t>[科隆]艾温中央华丽酒店(Centro Hotel Ayun DELUXE)(98320479)</t>
  </si>
  <si>
    <t>双人间&lt;双人入住&gt;&lt;预付&gt;&lt;双早&gt;</t>
  </si>
  <si>
    <t>Wichert/Patrick</t>
  </si>
  <si>
    <t xml:space="preserve">2767992	</t>
  </si>
  <si>
    <t xml:space="preserve">21634780343	</t>
  </si>
  <si>
    <t>[曼谷]于拉查达阿曼塔酒店(Amanta Hotel &amp; Residence Ratchada)(28679148)</t>
  </si>
  <si>
    <t>一卧室城景豪华套房(连住3晚及以上)&lt;双人入住&gt;&lt;无早&gt;</t>
  </si>
  <si>
    <t>Khoo/Alan,Khoo/Alan</t>
  </si>
  <si>
    <t xml:space="preserve">2768284	</t>
  </si>
  <si>
    <t xml:space="preserve">26279321-1	</t>
  </si>
  <si>
    <t xml:space="preserve">21636063493	</t>
  </si>
  <si>
    <t>[曼谷]曼谷美人鱼酒店(Hotel Mermaid Bangkok)(85397474)</t>
  </si>
  <si>
    <t>一室公寓大号床间(连住3晚及以上)&lt;今日特价 &gt;&lt;双人入住&gt;&lt;无早&gt;</t>
  </si>
  <si>
    <t>Keng Khoon/Tan</t>
  </si>
  <si>
    <t xml:space="preserve">2768632	</t>
  </si>
  <si>
    <t xml:space="preserve">59751	</t>
  </si>
  <si>
    <t xml:space="preserve">21636740788	</t>
  </si>
  <si>
    <t>[新山]希思尔新山酒店(Thistle Johor Bahru)(5624049)</t>
  </si>
  <si>
    <t>豪华双床房&lt;双人入住&gt;&lt;双早&gt;</t>
  </si>
  <si>
    <t>Rahim/Abdul,Rahim/Abdul</t>
  </si>
  <si>
    <t xml:space="preserve">2768796	</t>
  </si>
  <si>
    <t xml:space="preserve">157910	</t>
  </si>
  <si>
    <t xml:space="preserve">21685376567	</t>
  </si>
  <si>
    <t>[碧瑶]海约翰坎普庄园酒店(The Manor at Camp John Hay)(28356473)</t>
  </si>
  <si>
    <t>园景一卧室套房&lt;特价大促销&gt;&lt;双人入住&gt;&lt;无早&gt;</t>
  </si>
  <si>
    <t>ACOSTA/ERIKA,ACOSTA/ERIKA</t>
  </si>
  <si>
    <t xml:space="preserve">2770351	</t>
  </si>
  <si>
    <t xml:space="preserve">173276	</t>
  </si>
  <si>
    <t xml:space="preserve">21686127488	</t>
  </si>
  <si>
    <t>[普吉岛]安达曼白色海滩度假酒店(SHA Extra Plus)(Andaman White Beach Resort(SHA Extra Plus))(5032656)</t>
  </si>
  <si>
    <t>豪华海景房&lt;双人入住&gt;&lt;双早&gt;</t>
  </si>
  <si>
    <t>Eul/Felix,Eul/Felix</t>
  </si>
  <si>
    <t xml:space="preserve">2770521	</t>
  </si>
  <si>
    <t xml:space="preserve">026198	</t>
  </si>
  <si>
    <t xml:space="preserve">21687850915	</t>
  </si>
  <si>
    <t>[邦帕利]盖特43机场酒店 (SHA Plus+)(Gate43 Airport Hotel (SHA Plus+))(95453304)</t>
  </si>
  <si>
    <t>池景豪华特大床房&lt;双人入住&gt;&lt;无早&gt;</t>
  </si>
  <si>
    <t>Tucker/Angkhana,Tucker/Angkhana</t>
  </si>
  <si>
    <t xml:space="preserve">2770970	</t>
  </si>
  <si>
    <t xml:space="preserve">Acknowledged	</t>
  </si>
  <si>
    <t xml:space="preserve">21688634339	</t>
  </si>
  <si>
    <t>[科伦]科伦索雷快捷酒店(Coron Soleil Express Hotel)(98985053)</t>
  </si>
  <si>
    <t>标准房&lt;双人入住&gt;&lt;双早&gt;</t>
  </si>
  <si>
    <t>Coronel/Christian,Coronel/Christian</t>
  </si>
  <si>
    <t xml:space="preserve">2771192	</t>
  </si>
  <si>
    <t xml:space="preserve">21689385923	</t>
  </si>
  <si>
    <t>[济州市]济州格拉贝尔酒店(Grabel Hotel Jeju)(6183748)</t>
  </si>
  <si>
    <t>城景豪华双床房&lt;双人入住&gt;&lt;无早&gt;</t>
  </si>
  <si>
    <t>kim/taeeun,kim/taeeun</t>
  </si>
  <si>
    <t xml:space="preserve">2771441	</t>
  </si>
  <si>
    <t xml:space="preserve">22130737	</t>
  </si>
  <si>
    <t xml:space="preserve">21696288668	</t>
  </si>
  <si>
    <t>高级房&lt;今日特价 &gt;&lt;双人入住&gt;&lt;双早&gt;</t>
  </si>
  <si>
    <t>Foong Gordon Chiam/Tatt,Foong Gordon Chiam/Tatt</t>
  </si>
  <si>
    <t xml:space="preserve">2772397	</t>
  </si>
  <si>
    <t xml:space="preserve">RR2201236	</t>
  </si>
  <si>
    <t xml:space="preserve">21697738697	</t>
  </si>
  <si>
    <t>[奎松市]马尼拉赛达北维迪斯酒店 - 多用途酒店(Seda Vertis North - Multiple Use Hotel)(17891668)</t>
  </si>
  <si>
    <t>豪华房&lt;特价大促销&gt;&lt;双人入住&gt;&lt;双早&gt;</t>
  </si>
  <si>
    <t>Thomas Wenham Hart/Ryan,Thomas Wenham Hart/Ryan</t>
  </si>
  <si>
    <t xml:space="preserve">2772772	</t>
  </si>
  <si>
    <t xml:space="preserve">2394090	</t>
  </si>
  <si>
    <t xml:space="preserve">21699404655	</t>
  </si>
  <si>
    <t>[曼谷]尼兰大酒店(Niran Grand Hotel)(96424884)</t>
  </si>
  <si>
    <t>豪华双床房(至少连住2晚及以上)&lt;双人入住&gt;&lt;双早&gt;</t>
  </si>
  <si>
    <t>MARQUEZ/RYANN JUN</t>
  </si>
  <si>
    <t xml:space="preserve">2773336	</t>
  </si>
  <si>
    <t xml:space="preserve">21700102014	</t>
  </si>
  <si>
    <t>[普吉岛]普吉岛芭东与我同眠设计酒店 (SHA Extra Plus)(Sleep with ME Hotel Design Hotel @ Patong (SHA Extra Plus))(4649105)</t>
  </si>
  <si>
    <t>Sokolowski/Pawel,Sokolowski/Pawel</t>
  </si>
  <si>
    <t xml:space="preserve">2773653	</t>
  </si>
  <si>
    <t xml:space="preserve">21705500894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</si>
  <si>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</si>
  <si>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</si>
  <si>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SUN/RENQUAN</t>
  </si>
  <si>
    <t xml:space="preserve">2774624	</t>
  </si>
  <si>
    <t xml:space="preserve">226074979	</t>
  </si>
  <si>
    <t xml:space="preserve">21706165180	</t>
  </si>
  <si>
    <t>YING /HIU SZE JOYCE,LAI/CHAK LAN</t>
  </si>
  <si>
    <t xml:space="preserve">2774800	</t>
  </si>
  <si>
    <t xml:space="preserve">21706560668	</t>
  </si>
  <si>
    <t>[吉隆坡]吉隆坡翠绿山酒店(Verdant Hill Hotel Kuala Lumpur)(25134502)</t>
  </si>
  <si>
    <t>豪华大床房&lt;双人入住&gt;&lt;双早&gt;</t>
  </si>
  <si>
    <t>LI/QING</t>
  </si>
  <si>
    <t xml:space="preserve">2774928	</t>
  </si>
  <si>
    <t xml:space="preserve">C147312	</t>
  </si>
  <si>
    <t xml:space="preserve">21707794229	</t>
  </si>
  <si>
    <t>[曼谷]优本纳沙通(Urbana Sathorn, Bangkok)(5025085)</t>
  </si>
  <si>
    <t>一卧室豪华房&lt;超值特惠&gt;&lt;双人入住&gt;&lt;无早&gt;</t>
  </si>
  <si>
    <t>PAU/HUNG FAN BOBBY</t>
  </si>
  <si>
    <t xml:space="preserve">2775277	</t>
  </si>
  <si>
    <t xml:space="preserve">9457315434705	</t>
  </si>
  <si>
    <t xml:space="preserve">21708066200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</si>
  <si>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</si>
  <si>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</si>
  <si>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Wang/CongRong</t>
  </si>
  <si>
    <t xml:space="preserve">2775356	</t>
  </si>
  <si>
    <t xml:space="preserve">25608627	</t>
  </si>
  <si>
    <t xml:space="preserve">21708858112	</t>
  </si>
  <si>
    <t>[Bang Chalong]曼谷伊斯汀塔娜城市高尔夫度假村(Eastin Thana City Golf Resort Bangkok)(100371587)</t>
  </si>
  <si>
    <t>高级特大床房&lt;双人入住&gt;&lt;不适用泰国客人&gt;&lt;双早&gt;</t>
  </si>
  <si>
    <t>wan/chuanfeng,qian/shongfeng</t>
  </si>
  <si>
    <t xml:space="preserve">2775612	</t>
  </si>
  <si>
    <t xml:space="preserve">52060	</t>
  </si>
  <si>
    <t xml:space="preserve">21712556452	</t>
  </si>
  <si>
    <t>[曼谷]摩德沙吞酒店 (SHA Extra Plus)(Mode Sathorn Hotel (SHA Extra Plus))(4370772)</t>
  </si>
  <si>
    <t>摩德豪华房&lt;特惠专享&gt;&lt;双人入住&gt;&lt;中宾&gt;&lt;双早&gt;</t>
  </si>
  <si>
    <t>QIN/HAIYAN</t>
  </si>
  <si>
    <t xml:space="preserve">2776099	</t>
  </si>
  <si>
    <t xml:space="preserve">21722003449	</t>
  </si>
  <si>
    <t>[碧瑶]碧瑶阿德利亚公寓酒店(Azalea Hotels &amp; Residences Baguio)(25691447)</t>
  </si>
  <si>
    <t>高级房&lt;特价大促销&gt;&lt;三人入住&gt;&lt;早餐&gt;</t>
  </si>
  <si>
    <t>TORMIS/ESTRELLA</t>
  </si>
  <si>
    <t xml:space="preserve">2777737	</t>
  </si>
  <si>
    <t xml:space="preserve">G 110590107	</t>
  </si>
  <si>
    <t xml:space="preserve">21730895374	</t>
  </si>
  <si>
    <t>高级房&lt;双人入住&gt;&lt;无早&gt;</t>
  </si>
  <si>
    <t>WU/SHITAO,WU/MOLIN</t>
  </si>
  <si>
    <t xml:space="preserve">2779716	</t>
  </si>
  <si>
    <t xml:space="preserve">acknowledge	</t>
  </si>
  <si>
    <t xml:space="preserve">21734258364	</t>
  </si>
  <si>
    <t>[芭堤雅]达拉海角渡假村(Cape Dara Resort)(5470678)</t>
  </si>
  <si>
    <t>豪华房&lt;特惠&gt;&lt;双人入住&gt;&lt;不适用泰国/印度次大陆客人&gt;&lt;双早&gt;</t>
  </si>
  <si>
    <t>FUNG/KALUN</t>
  </si>
  <si>
    <t xml:space="preserve">2779925	</t>
  </si>
  <si>
    <t xml:space="preserve">477064	</t>
  </si>
  <si>
    <t xml:space="preserve">21737872632	</t>
  </si>
  <si>
    <t>[多哈]多哈协和大酒店(Concorde Hotel Doha)(99968242)</t>
  </si>
  <si>
    <t>豪华房 禁烟&lt;双人入住&gt;&lt;无早&gt;</t>
  </si>
  <si>
    <t>CHEN/ZIHAO</t>
  </si>
  <si>
    <t xml:space="preserve">2780981	</t>
  </si>
  <si>
    <t xml:space="preserve">7252747	</t>
  </si>
  <si>
    <t xml:space="preserve">21738918955	</t>
  </si>
  <si>
    <t>[迪拜]国敦湖景酒店(Copthorne Lakeview Hotel, Green Community)(100647915)</t>
  </si>
  <si>
    <t>GUAN/YU</t>
  </si>
  <si>
    <t xml:space="preserve">2781350	</t>
  </si>
  <si>
    <t xml:space="preserve">98889	</t>
  </si>
  <si>
    <t>，</t>
  </si>
  <si>
    <t>A221111114132481</t>
  </si>
  <si>
    <t>A221111114219481</t>
  </si>
  <si>
    <t>CNY / HKD 当前参考汇率: 1.094480298</t>
  </si>
  <si>
    <t>总计： 95293.86 CNY/
104297.25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</si>
  <si>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</si>
  <si>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</si>
  <si>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</si>
  <si>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</si>
  <si>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</si>
  <si>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</si>
  <si>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</si>
  <si>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</si>
  <si>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</si>
  <si>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</si>
  <si>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</si>
  <si>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</si>
  <si>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</si>
  <si>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</si>
  <si>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</si>
  <si>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</si>
  <si>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</si>
  <si>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</si>
  <si>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</si>
  <si>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2022-11-07</t>
  </si>
  <si>
    <t>2780981</t>
  </si>
  <si>
    <t>多哈协和大酒店</t>
  </si>
  <si>
    <t>CHEN ZIHAO</t>
  </si>
  <si>
    <t>2022-11-08</t>
  </si>
  <si>
    <t>退房日周结</t>
  </si>
  <si>
    <t>601.00</t>
  </si>
  <si>
    <t>RMB</t>
  </si>
  <si>
    <t>0</t>
  </si>
  <si>
    <t>0.00</t>
  </si>
  <si>
    <t>携程国际直连(DD)</t>
  </si>
  <si>
    <t>01.011174</t>
  </si>
  <si>
    <t>2022-11-07 15:35:35</t>
  </si>
  <si>
    <t>否</t>
  </si>
  <si>
    <t>汇智国际旅游发展有限公司</t>
  </si>
  <si>
    <t>直采</t>
  </si>
  <si>
    <t>卡塔尔</t>
  </si>
  <si>
    <t>2779925</t>
  </si>
  <si>
    <t>达拉海角度假酒店</t>
  </si>
  <si>
    <t>FUNG KALUN</t>
  </si>
  <si>
    <t>695.00</t>
  </si>
  <si>
    <t>2022-11-07 09:19:37</t>
  </si>
  <si>
    <t>泰国</t>
  </si>
  <si>
    <t>2022-11-06</t>
  </si>
  <si>
    <t>2779716</t>
  </si>
  <si>
    <t>曼谷金玉素旺纳普酒店</t>
  </si>
  <si>
    <t>WU SHITAO,WU MOLIN</t>
  </si>
  <si>
    <t>149.00</t>
  </si>
  <si>
    <t>2022-11-07 10:47:02</t>
  </si>
  <si>
    <t>2022-11-05</t>
  </si>
  <si>
    <t>2777737</t>
  </si>
  <si>
    <t>碧瑶阿德利亚公寓酒店</t>
  </si>
  <si>
    <t>TORMIS ESTRELLA</t>
  </si>
  <si>
    <t>525.00</t>
  </si>
  <si>
    <t>2022-11-05 17:20:04</t>
  </si>
  <si>
    <t>菲律宾</t>
  </si>
  <si>
    <t>2781350</t>
  </si>
  <si>
    <t>国敦湖景酒店</t>
  </si>
  <si>
    <t>GUAN YU</t>
  </si>
  <si>
    <t>450.00</t>
  </si>
  <si>
    <t>2022-11-07 18:29:22</t>
  </si>
  <si>
    <t>阿拉伯联合酋长国</t>
  </si>
  <si>
    <t>2022-11-04</t>
  </si>
  <si>
    <t>2774928</t>
  </si>
  <si>
    <t>吉隆坡翠绿山酒店</t>
  </si>
  <si>
    <t>LI QING</t>
  </si>
  <si>
    <t>1480.00</t>
  </si>
  <si>
    <t>2022-11-04 10:16:38</t>
  </si>
  <si>
    <t>马来西亚</t>
  </si>
  <si>
    <t>2022-11-03</t>
  </si>
  <si>
    <t>2774624</t>
  </si>
  <si>
    <t>盛泰澜拉普崂中央广场酒店</t>
  </si>
  <si>
    <t>SUN RENQUAN</t>
  </si>
  <si>
    <t>2172.00</t>
  </si>
  <si>
    <t>2022-11-04 09:35:22</t>
  </si>
  <si>
    <t>2775277</t>
  </si>
  <si>
    <t>优本纳沙通</t>
  </si>
  <si>
    <t>PAU HUNG FAN BOBBY</t>
  </si>
  <si>
    <t>1468.00</t>
  </si>
  <si>
    <t>2022-11-04 12:46:10</t>
  </si>
  <si>
    <t>2772772</t>
  </si>
  <si>
    <t>马尼拉赛达北维迪斯酒店 - 多用途酒店</t>
  </si>
  <si>
    <t>Thomas Wenham Hart Ryan,Thomas Wenham Hart Ryan</t>
  </si>
  <si>
    <t>3065.00</t>
  </si>
  <si>
    <t>2022-11-03 11:02:04</t>
  </si>
  <si>
    <t>2775356</t>
  </si>
  <si>
    <t>马尼拉梦之城凯悦酒店</t>
  </si>
  <si>
    <t>Wang CongRong</t>
  </si>
  <si>
    <t>2420.00</t>
  </si>
  <si>
    <t>2022-11-04 17:06:54</t>
  </si>
  <si>
    <t>2022-11-02</t>
  </si>
  <si>
    <t>2771441</t>
  </si>
  <si>
    <t>济州格拉贝尔酒店</t>
  </si>
  <si>
    <t>kim taeeun,kim taeeun</t>
  </si>
  <si>
    <t>495.00</t>
  </si>
  <si>
    <t>2022-11-02 16:46:18</t>
  </si>
  <si>
    <t>韩国</t>
  </si>
  <si>
    <t>2771192</t>
  </si>
  <si>
    <t>科伦索雷快捷酒店</t>
  </si>
  <si>
    <t>Coronel Christian,Coronel Christian</t>
  </si>
  <si>
    <t>1970.00</t>
  </si>
  <si>
    <t>2022-11-02 11:25:00</t>
  </si>
  <si>
    <t>2770970</t>
  </si>
  <si>
    <t>盖特43机场酒店</t>
  </si>
  <si>
    <t>Tucker Angkhana,Tucker Angkhana</t>
  </si>
  <si>
    <t>216.00</t>
  </si>
  <si>
    <t>2022-11-02 09:29:11</t>
  </si>
  <si>
    <t>2775612</t>
  </si>
  <si>
    <t>曼谷伊斯汀塔娜城市高尔夫度假村</t>
  </si>
  <si>
    <t>wan chuanfeng,qian shongfeng</t>
  </si>
  <si>
    <t>1710.00</t>
  </si>
  <si>
    <t>2022-11-04 14:24:25</t>
  </si>
  <si>
    <t>2022-11-01</t>
  </si>
  <si>
    <t>2770351</t>
  </si>
  <si>
    <t>海约翰坎普庄园酒店</t>
  </si>
  <si>
    <t>ACOSTA ERIKA,ACOSTA ERIKA</t>
  </si>
  <si>
    <t>2560.00</t>
  </si>
  <si>
    <t>2022-11-02 17:55:53</t>
  </si>
  <si>
    <t>2022-10-31</t>
  </si>
  <si>
    <t>2768796</t>
  </si>
  <si>
    <t>希思尔新山酒店</t>
  </si>
  <si>
    <t>Rahim Abdul,Rahim Abdul</t>
  </si>
  <si>
    <t>960.00</t>
  </si>
  <si>
    <t>2022-11-01 10:48:07</t>
  </si>
  <si>
    <t>2768632</t>
  </si>
  <si>
    <t>曼谷美人鱼酒店</t>
  </si>
  <si>
    <t>Keng Khoon Tan</t>
  </si>
  <si>
    <t>2037.00</t>
  </si>
  <si>
    <t>2022-10-31 20:39:19</t>
  </si>
  <si>
    <t>2772397</t>
  </si>
  <si>
    <t>曼谷阁楼酒店</t>
  </si>
  <si>
    <t>Foong Gordon Chiam Tatt,Foong Gordon Chiam Tatt</t>
  </si>
  <si>
    <t>369.00</t>
  </si>
  <si>
    <t>2022-11-02 20:40:46</t>
  </si>
  <si>
    <t>2767992</t>
  </si>
  <si>
    <t>艾温中央华丽酒店</t>
  </si>
  <si>
    <t>Wichert Patrick</t>
  </si>
  <si>
    <t>519.86</t>
  </si>
  <si>
    <t>2022-10-31 12:49:27</t>
  </si>
  <si>
    <t>直连</t>
  </si>
  <si>
    <t>德国</t>
  </si>
  <si>
    <t>2022-10-30</t>
  </si>
  <si>
    <t>2766557</t>
  </si>
  <si>
    <t>洲际维涅特精选曼谷新浩中央酒店</t>
  </si>
  <si>
    <t>JEONG HAEUN</t>
  </si>
  <si>
    <t>2500.00</t>
  </si>
  <si>
    <t>2022-10-30 13:39:53</t>
  </si>
  <si>
    <t>2770521</t>
  </si>
  <si>
    <t>安达曼白沙滩度假村</t>
  </si>
  <si>
    <t>Eul Felix,Eul Felix</t>
  </si>
  <si>
    <t>1048.00</t>
  </si>
  <si>
    <t>2022-11-04 16:28:58</t>
  </si>
  <si>
    <t>2773336</t>
  </si>
  <si>
    <t>尼兰大酒店</t>
  </si>
  <si>
    <t>MARQUEZ RYANN JUN</t>
  </si>
  <si>
    <t>620.00</t>
  </si>
  <si>
    <t>2022-11-03 11:05:18</t>
  </si>
  <si>
    <t>2766315</t>
  </si>
  <si>
    <t>曼谷lyf素坤逸8巷-雅诗阁管理</t>
  </si>
  <si>
    <t>Zhou Xiaoli,Li Yingmei,Li Weicai</t>
  </si>
  <si>
    <t>720.00</t>
  </si>
  <si>
    <t>2022-10-30 21:02:29</t>
  </si>
  <si>
    <t>2022-10-29</t>
  </si>
  <si>
    <t>2765253</t>
  </si>
  <si>
    <t>长滩岛菲利兹酒店</t>
  </si>
  <si>
    <t>Estrella Richard John</t>
  </si>
  <si>
    <t>1105.00</t>
  </si>
  <si>
    <t>2022-10-29 16:16:33</t>
  </si>
  <si>
    <t>2022-10-28</t>
  </si>
  <si>
    <t>2763631</t>
  </si>
  <si>
    <t>海佳大酒店</t>
  </si>
  <si>
    <t>YUAN CHENKAI</t>
  </si>
  <si>
    <t>5593.00</t>
  </si>
  <si>
    <t>2022-10-28 17:07:15</t>
  </si>
  <si>
    <t>新加坡</t>
  </si>
  <si>
    <t>2762663</t>
  </si>
  <si>
    <t>GUO QUAN CHUA,GUO QUAN CHUA,GUO QUAN CHUA,GUO QUAN CHUA</t>
  </si>
  <si>
    <t>1872.00</t>
  </si>
  <si>
    <t>2022-10-28 09:54:37</t>
  </si>
  <si>
    <t>2768284</t>
  </si>
  <si>
    <t>曼谷拉查达阿曼达酒店和公寓</t>
  </si>
  <si>
    <t>Khoo Alan,Khoo Alan</t>
  </si>
  <si>
    <t>2250.00</t>
  </si>
  <si>
    <t>2022-10-31 16:56:58</t>
  </si>
  <si>
    <t>2022-10-27</t>
  </si>
  <si>
    <t>2762088</t>
  </si>
  <si>
    <t>NG TSZ CHING</t>
  </si>
  <si>
    <t>3768.00</t>
  </si>
  <si>
    <t>2022-10-27 17:37:01</t>
  </si>
  <si>
    <t>2761581</t>
  </si>
  <si>
    <t>济州神话世界盛捷服务公寓</t>
  </si>
  <si>
    <t>CHOI YOONSOO</t>
  </si>
  <si>
    <t>3369.00</t>
  </si>
  <si>
    <t>2022-10-27 11:55:06</t>
  </si>
  <si>
    <t>2022-10-25</t>
  </si>
  <si>
    <t>2758462</t>
  </si>
  <si>
    <t>素万那普9号公园酒店</t>
  </si>
  <si>
    <t>Parker Adam,Parker Adam</t>
  </si>
  <si>
    <t>790.00</t>
  </si>
  <si>
    <t>2022-10-25 12:07:09</t>
  </si>
  <si>
    <t>2022-10-24</t>
  </si>
  <si>
    <t>2757864</t>
  </si>
  <si>
    <t>是隆不容错过酒店 by Cross Collection</t>
  </si>
  <si>
    <t>Nhi Le,Nhi Le,Nhi Le,Nhi Le,Nhi Le,Nhi Le,Nhi Le</t>
  </si>
  <si>
    <t>4056.00</t>
  </si>
  <si>
    <t>2022-10-25 21:34:26</t>
  </si>
  <si>
    <t>2757660</t>
  </si>
  <si>
    <t>湄林班威曼水疗度假酒店</t>
  </si>
  <si>
    <t>khopiak kornkamol,khopiak kornkamol</t>
  </si>
  <si>
    <t>830.00</t>
  </si>
  <si>
    <t>2022-10-25 10:23:55</t>
  </si>
  <si>
    <t>2764016</t>
  </si>
  <si>
    <t>康帕斯酒店集团曼谷大将军酒店</t>
  </si>
  <si>
    <t>YUN TAEHO</t>
  </si>
  <si>
    <t>1820.00</t>
  </si>
  <si>
    <t>2022-10-29 13:05:45</t>
  </si>
  <si>
    <t>2022-10-23</t>
  </si>
  <si>
    <t>2755920</t>
  </si>
  <si>
    <t>Purnomo Eric ferdianto</t>
  </si>
  <si>
    <t>2528.00</t>
  </si>
  <si>
    <t>2022-10-24 16:25:41</t>
  </si>
  <si>
    <t>2022-10-22</t>
  </si>
  <si>
    <t>2754718</t>
  </si>
  <si>
    <t>芭堤雅伍德兰套房服务公寓</t>
  </si>
  <si>
    <t>KIM JINMO</t>
  </si>
  <si>
    <t>1737.00</t>
  </si>
  <si>
    <t>2022-10-22 21:27:15</t>
  </si>
  <si>
    <t>2754384</t>
  </si>
  <si>
    <t>Werner Xavier,Werner Xavier,Werner Xavier</t>
  </si>
  <si>
    <t>198.00</t>
  </si>
  <si>
    <t>2022-10-22 18:22:47</t>
  </si>
  <si>
    <t>2762525</t>
  </si>
  <si>
    <t>曼谷华昌传统酒店</t>
  </si>
  <si>
    <t>thanyacharoenngam karndit,thanyacharoenngam karndit</t>
  </si>
  <si>
    <t>641.00</t>
  </si>
  <si>
    <t>2022-10-28 14:30:45</t>
  </si>
  <si>
    <t>2764922</t>
  </si>
  <si>
    <t>水晶沙海滩度假酒店</t>
  </si>
  <si>
    <t>KIM HANEUL,KANG WONMIN</t>
  </si>
  <si>
    <t>14174.00</t>
  </si>
  <si>
    <t>-14174</t>
  </si>
  <si>
    <t>2022-11-03 14:26:52</t>
  </si>
  <si>
    <t>2022-10-10</t>
  </si>
  <si>
    <t>2733774</t>
  </si>
  <si>
    <t>曼谷大仓新颐饭店</t>
  </si>
  <si>
    <t>CHUI NGAR SHIN</t>
  </si>
  <si>
    <t>3996.00</t>
  </si>
  <si>
    <t>2022-10-11 12:44:26</t>
  </si>
  <si>
    <t>2022-10-04</t>
  </si>
  <si>
    <t>2724085</t>
  </si>
  <si>
    <t>TSE MAN CHUNG</t>
  </si>
  <si>
    <t>2031.00</t>
  </si>
  <si>
    <t>2022-10-04 15:43:13</t>
  </si>
  <si>
    <t>2022-10-02</t>
  </si>
  <si>
    <t>2721051</t>
  </si>
  <si>
    <t>CHAU LAI SHUEN ALISON,LAU KWAI YING,CHAU LAI KI DORIS,CHEUNG SUK CHING,CHAN TSZ KWONG,CHAN HIN YAN</t>
  </si>
  <si>
    <t>4998.00</t>
  </si>
  <si>
    <t>2022-10-03 15:05:57</t>
  </si>
  <si>
    <t>2022-09-30</t>
  </si>
  <si>
    <t>2717912</t>
  </si>
  <si>
    <t>AU SIU SHAN,MOK CHONG KIN</t>
  </si>
  <si>
    <t>5328.00</t>
  </si>
  <si>
    <t>2022-09-30 23:35:34</t>
  </si>
  <si>
    <t>2022-09-12</t>
  </si>
  <si>
    <t>2688287</t>
  </si>
  <si>
    <t>曼谷水门伯克利酒店</t>
  </si>
  <si>
    <t>LI WENXIONG</t>
  </si>
  <si>
    <t>1312.00</t>
  </si>
  <si>
    <t>2022-09-14 16:19:52</t>
  </si>
  <si>
    <t>2688283</t>
  </si>
  <si>
    <t>LEE WEI SHAN</t>
  </si>
  <si>
    <t>2946.00</t>
  </si>
  <si>
    <t>2022-09-13 16:15:04</t>
  </si>
  <si>
    <t>2688278</t>
  </si>
  <si>
    <t>HO PEI QIN</t>
  </si>
  <si>
    <t>982.00</t>
  </si>
  <si>
    <t>2022-09-13 20:22:41</t>
  </si>
  <si>
    <t>2022-09-08</t>
  </si>
  <si>
    <t>2683466</t>
  </si>
  <si>
    <t>皇后奢华大酒店</t>
  </si>
  <si>
    <t>Law Ching Yin</t>
  </si>
  <si>
    <t>3352.00</t>
  </si>
  <si>
    <t>2022-09-08 16:39:00</t>
  </si>
  <si>
    <t>2683474</t>
  </si>
  <si>
    <t>Ng Wilson Ching Hung</t>
  </si>
  <si>
    <t>1676.00</t>
  </si>
  <si>
    <t>2022-09-08 16:49:49</t>
  </si>
  <si>
    <t>2022-10-12</t>
  </si>
  <si>
    <t>2736226</t>
  </si>
  <si>
    <t>普吉岛帕拉达斯度假村(SHA Plus+)</t>
  </si>
  <si>
    <t>THOO JOSEPHINE SZE YEEN</t>
  </si>
  <si>
    <t>3462.00</t>
  </si>
  <si>
    <t>2022-10-12 14:40:54</t>
  </si>
  <si>
    <t>2022-10-11</t>
  </si>
  <si>
    <t>2734922</t>
  </si>
  <si>
    <t>民丹岛悦榕庄</t>
  </si>
  <si>
    <t>Ching Hin Chow,Ching Hin Chow</t>
  </si>
  <si>
    <t>2008.00</t>
  </si>
  <si>
    <t>2022-10-12 19:55:00</t>
  </si>
  <si>
    <t>印度尼西亚</t>
  </si>
  <si>
    <t>2757658</t>
  </si>
  <si>
    <t>西隆富丽萨通酒店</t>
  </si>
  <si>
    <t>CHAN SUK YIN,WONG YUK SHING</t>
  </si>
  <si>
    <t>1566.00</t>
  </si>
  <si>
    <t>2022-10-25 12:11:57</t>
  </si>
  <si>
    <t>2022-07-24</t>
  </si>
  <si>
    <t>2631351</t>
  </si>
  <si>
    <t>标准酒店 - 曼谷大都会大厦</t>
  </si>
  <si>
    <t>Yu Lin Liang,Yu Lin Liang</t>
  </si>
  <si>
    <t>2090.00</t>
  </si>
  <si>
    <t>2022-07-24 19:08:50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</si>
</sst>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13</xdr:col>
      <xdr:colOff>390525</xdr:colOff>
      <xdr:row>101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15700"/>
          <a:ext cx="100107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44873</v>
      </c>
      <c r="H2" s="4">
        <v>1</v>
      </c>
      <c r="I2" s="4">
        <v>2</v>
      </c>
      <c r="J2" s="4">
        <v>2</v>
      </c>
      <c r="K2" s="4" t="s">
        <v>30</v>
      </c>
      <c r="L2" s="4">
        <v>2090</v>
      </c>
      <c r="M2" s="4">
        <v>2090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44766</v>
      </c>
      <c r="S2" s="6">
        <v>44876</v>
      </c>
      <c r="T2" s="4" t="s">
        <v>34</v>
      </c>
      <c r="U2" s="4">
        <v>2090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44869</v>
      </c>
      <c r="G3" s="6">
        <v>44873</v>
      </c>
      <c r="H3" s="4">
        <v>2</v>
      </c>
      <c r="I3" s="4">
        <v>4</v>
      </c>
      <c r="J3" s="4">
        <v>8</v>
      </c>
      <c r="K3" s="4" t="s">
        <v>30</v>
      </c>
      <c r="L3" s="4">
        <v>3352</v>
      </c>
      <c r="M3" s="4">
        <v>3352</v>
      </c>
      <c r="N3" s="4" t="s">
        <v>40</v>
      </c>
      <c r="O3" s="4" t="s">
        <v>32</v>
      </c>
      <c r="P3" s="4" t="s">
        <v>33</v>
      </c>
      <c r="Q3" s="4">
        <v>0</v>
      </c>
      <c r="R3" s="7">
        <v>44812</v>
      </c>
      <c r="S3" s="6">
        <v>44876</v>
      </c>
      <c r="T3" s="4" t="s">
        <v>34</v>
      </c>
      <c r="U3" s="4">
        <v>3352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44869</v>
      </c>
      <c r="G4" s="6">
        <v>44873</v>
      </c>
      <c r="H4" s="4">
        <v>1</v>
      </c>
      <c r="I4" s="4">
        <v>4</v>
      </c>
      <c r="J4" s="4">
        <v>4</v>
      </c>
      <c r="K4" s="4" t="s">
        <v>30</v>
      </c>
      <c r="L4" s="4">
        <v>1676</v>
      </c>
      <c r="M4" s="4">
        <v>1676</v>
      </c>
      <c r="N4" s="4" t="s">
        <v>44</v>
      </c>
      <c r="O4" s="4" t="s">
        <v>32</v>
      </c>
      <c r="P4" s="4" t="s">
        <v>33</v>
      </c>
      <c r="Q4" s="4">
        <v>0</v>
      </c>
      <c r="R4" s="7">
        <v>44812</v>
      </c>
      <c r="S4" s="6">
        <v>44876</v>
      </c>
      <c r="T4" s="4" t="s">
        <v>34</v>
      </c>
      <c r="U4" s="4">
        <v>1676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44871</v>
      </c>
      <c r="G5" s="6">
        <v>44873</v>
      </c>
      <c r="H5" s="4">
        <v>1</v>
      </c>
      <c r="I5" s="4">
        <v>2</v>
      </c>
      <c r="J5" s="4">
        <v>2</v>
      </c>
      <c r="K5" s="4" t="s">
        <v>30</v>
      </c>
      <c r="L5" s="4">
        <v>1312</v>
      </c>
      <c r="M5" s="4">
        <v>1312</v>
      </c>
      <c r="N5" s="4" t="s">
        <v>50</v>
      </c>
      <c r="O5" s="4" t="s">
        <v>32</v>
      </c>
      <c r="P5" s="4" t="s">
        <v>33</v>
      </c>
      <c r="Q5" s="4">
        <v>0</v>
      </c>
      <c r="R5" s="7">
        <v>44816</v>
      </c>
      <c r="S5" s="6">
        <v>44876</v>
      </c>
      <c r="T5" s="4" t="s">
        <v>34</v>
      </c>
      <c r="U5" s="4">
        <v>1312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7">
      <c r="A6" s="4" t="s">
        <v>53</v>
      </c>
      <c r="B6" s="4" t="s">
        <v>26</v>
      </c>
      <c r="C6" s="4" t="s">
        <v>27</v>
      </c>
      <c r="D6" s="4" t="s">
        <v>48</v>
      </c>
      <c r="E6" s="4" t="s">
        <v>54</v>
      </c>
      <c r="F6" s="6">
        <v>44871</v>
      </c>
      <c r="G6" s="6">
        <v>44873</v>
      </c>
      <c r="H6" s="4">
        <v>3</v>
      </c>
      <c r="I6" s="4">
        <v>2</v>
      </c>
      <c r="J6" s="4">
        <v>6</v>
      </c>
      <c r="K6" s="4" t="s">
        <v>30</v>
      </c>
      <c r="L6" s="4">
        <v>2946</v>
      </c>
      <c r="M6" s="4">
        <v>2946</v>
      </c>
      <c r="N6" s="4" t="s">
        <v>55</v>
      </c>
      <c r="O6" s="4" t="s">
        <v>32</v>
      </c>
      <c r="P6" s="4" t="s">
        <v>33</v>
      </c>
      <c r="Q6" s="4">
        <v>0</v>
      </c>
      <c r="R6" s="7">
        <v>44816</v>
      </c>
      <c r="S6" s="6">
        <v>44876</v>
      </c>
      <c r="T6" s="4" t="s">
        <v>34</v>
      </c>
      <c r="U6" s="4">
        <v>2946</v>
      </c>
      <c r="V6" s="4">
        <v>0</v>
      </c>
      <c r="W6" s="4">
        <v>0</v>
      </c>
      <c r="X6" s="4" t="s">
        <v>56</v>
      </c>
      <c r="Y6" s="4">
        <v>10010927922</v>
      </c>
      <c r="Z6" s="4">
        <v>10010927923</v>
      </c>
      <c r="AA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48</v>
      </c>
      <c r="E7" s="4" t="s">
        <v>54</v>
      </c>
      <c r="F7" s="6">
        <v>44871</v>
      </c>
      <c r="G7" s="6">
        <v>44873</v>
      </c>
      <c r="H7" s="4">
        <v>1</v>
      </c>
      <c r="I7" s="4">
        <v>2</v>
      </c>
      <c r="J7" s="4">
        <v>2</v>
      </c>
      <c r="K7" s="4" t="s">
        <v>30</v>
      </c>
      <c r="L7" s="4">
        <v>982</v>
      </c>
      <c r="M7" s="4">
        <v>982</v>
      </c>
      <c r="N7" s="4" t="s">
        <v>59</v>
      </c>
      <c r="O7" s="4" t="s">
        <v>32</v>
      </c>
      <c r="P7" s="4" t="s">
        <v>33</v>
      </c>
      <c r="Q7" s="4">
        <v>0</v>
      </c>
      <c r="R7" s="7">
        <v>44816</v>
      </c>
      <c r="S7" s="6">
        <v>44876</v>
      </c>
      <c r="T7" s="4" t="s">
        <v>34</v>
      </c>
      <c r="U7" s="4">
        <v>982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44869</v>
      </c>
      <c r="G8" s="6">
        <v>44873</v>
      </c>
      <c r="H8" s="4">
        <v>1</v>
      </c>
      <c r="I8" s="4">
        <v>4</v>
      </c>
      <c r="J8" s="4">
        <v>4</v>
      </c>
      <c r="K8" s="4" t="s">
        <v>30</v>
      </c>
      <c r="L8" s="4">
        <v>5328</v>
      </c>
      <c r="M8" s="4">
        <v>5328</v>
      </c>
      <c r="N8" s="4" t="s">
        <v>65</v>
      </c>
      <c r="O8" s="4" t="s">
        <v>32</v>
      </c>
      <c r="P8" s="4" t="s">
        <v>33</v>
      </c>
      <c r="Q8" s="4">
        <v>0</v>
      </c>
      <c r="R8" s="7">
        <v>44834</v>
      </c>
      <c r="S8" s="6">
        <v>44876</v>
      </c>
      <c r="T8" s="4" t="s">
        <v>34</v>
      </c>
      <c r="U8" s="4">
        <v>5328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44871</v>
      </c>
      <c r="G9" s="6">
        <v>44873</v>
      </c>
      <c r="H9" s="4">
        <v>3</v>
      </c>
      <c r="I9" s="4">
        <v>2</v>
      </c>
      <c r="J9" s="4">
        <v>6</v>
      </c>
      <c r="K9" s="4" t="s">
        <v>30</v>
      </c>
      <c r="L9" s="4">
        <v>4998</v>
      </c>
      <c r="M9" s="4">
        <v>4998</v>
      </c>
      <c r="N9" s="4" t="s">
        <v>71</v>
      </c>
      <c r="O9" s="4" t="s">
        <v>32</v>
      </c>
      <c r="P9" s="4" t="s">
        <v>33</v>
      </c>
      <c r="Q9" s="4">
        <v>0</v>
      </c>
      <c r="R9" s="7">
        <v>44836</v>
      </c>
      <c r="S9" s="6">
        <v>44876</v>
      </c>
      <c r="T9" s="4" t="s">
        <v>34</v>
      </c>
      <c r="U9" s="4">
        <v>4998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44870</v>
      </c>
      <c r="G10" s="6">
        <v>44873</v>
      </c>
      <c r="H10" s="4">
        <v>1</v>
      </c>
      <c r="I10" s="4">
        <v>3</v>
      </c>
      <c r="J10" s="4">
        <v>3</v>
      </c>
      <c r="K10" s="4" t="s">
        <v>30</v>
      </c>
      <c r="L10" s="4">
        <v>2031</v>
      </c>
      <c r="M10" s="4">
        <v>2031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44838</v>
      </c>
      <c r="S10" s="6">
        <v>44876</v>
      </c>
      <c r="T10" s="4" t="s">
        <v>34</v>
      </c>
      <c r="U10" s="4">
        <v>2031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63</v>
      </c>
      <c r="E11" s="4" t="s">
        <v>81</v>
      </c>
      <c r="F11" s="6">
        <v>44870</v>
      </c>
      <c r="G11" s="6">
        <v>44873</v>
      </c>
      <c r="H11" s="4">
        <v>1</v>
      </c>
      <c r="I11" s="4">
        <v>3</v>
      </c>
      <c r="J11" s="4">
        <v>3</v>
      </c>
      <c r="K11" s="4" t="s">
        <v>30</v>
      </c>
      <c r="L11" s="4">
        <v>3996</v>
      </c>
      <c r="M11" s="4">
        <v>3996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44844</v>
      </c>
      <c r="S11" s="6">
        <v>44876</v>
      </c>
      <c r="T11" s="4" t="s">
        <v>34</v>
      </c>
      <c r="U11" s="4">
        <v>3996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44872</v>
      </c>
      <c r="G12" s="6">
        <v>44873</v>
      </c>
      <c r="H12" s="4">
        <v>1</v>
      </c>
      <c r="I12" s="4">
        <v>1</v>
      </c>
      <c r="J12" s="4">
        <v>1</v>
      </c>
      <c r="K12" s="4" t="s">
        <v>30</v>
      </c>
      <c r="L12" s="4">
        <v>2008</v>
      </c>
      <c r="M12" s="4">
        <v>2008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44845</v>
      </c>
      <c r="S12" s="6">
        <v>44876</v>
      </c>
      <c r="T12" s="4" t="s">
        <v>34</v>
      </c>
      <c r="U12" s="4">
        <v>2008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44870</v>
      </c>
      <c r="G13" s="6">
        <v>44873</v>
      </c>
      <c r="H13" s="4">
        <v>2</v>
      </c>
      <c r="I13" s="4">
        <v>3</v>
      </c>
      <c r="J13" s="4">
        <v>6</v>
      </c>
      <c r="K13" s="4" t="s">
        <v>30</v>
      </c>
      <c r="L13" s="4">
        <v>3462</v>
      </c>
      <c r="M13" s="4">
        <v>3462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44846</v>
      </c>
      <c r="S13" s="6">
        <v>44876</v>
      </c>
      <c r="T13" s="4" t="s">
        <v>34</v>
      </c>
      <c r="U13" s="4">
        <v>3462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44872</v>
      </c>
      <c r="G14" s="6">
        <v>44873</v>
      </c>
      <c r="H14" s="4">
        <v>1</v>
      </c>
      <c r="I14" s="4">
        <v>1</v>
      </c>
      <c r="J14" s="4">
        <v>1</v>
      </c>
      <c r="K14" s="4" t="s">
        <v>30</v>
      </c>
      <c r="L14" s="4">
        <v>198</v>
      </c>
      <c r="M14" s="4">
        <v>198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44856</v>
      </c>
      <c r="S14" s="6">
        <v>44876</v>
      </c>
      <c r="T14" s="4" t="s">
        <v>34</v>
      </c>
      <c r="U14" s="4">
        <v>198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44870</v>
      </c>
      <c r="G15" s="6">
        <v>44873</v>
      </c>
      <c r="H15" s="4">
        <v>1</v>
      </c>
      <c r="I15" s="4">
        <v>3</v>
      </c>
      <c r="J15" s="4">
        <v>3</v>
      </c>
      <c r="K15" s="4" t="s">
        <v>30</v>
      </c>
      <c r="L15" s="4">
        <v>1737</v>
      </c>
      <c r="M15" s="4">
        <v>1737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44856</v>
      </c>
      <c r="S15" s="6">
        <v>44876</v>
      </c>
      <c r="T15" s="4" t="s">
        <v>34</v>
      </c>
      <c r="U15" s="4">
        <v>1737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44865</v>
      </c>
      <c r="G16" s="6">
        <v>44873</v>
      </c>
      <c r="H16" s="4">
        <v>1</v>
      </c>
      <c r="I16" s="4">
        <v>8</v>
      </c>
      <c r="J16" s="4">
        <v>8</v>
      </c>
      <c r="K16" s="4" t="s">
        <v>30</v>
      </c>
      <c r="L16" s="4">
        <v>2528</v>
      </c>
      <c r="M16" s="4">
        <v>2528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44857</v>
      </c>
      <c r="S16" s="6">
        <v>44876</v>
      </c>
      <c r="T16" s="4" t="s">
        <v>34</v>
      </c>
      <c r="U16" s="4">
        <v>2528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44867</v>
      </c>
      <c r="G17" s="6">
        <v>44873</v>
      </c>
      <c r="H17" s="4">
        <v>1</v>
      </c>
      <c r="I17" s="4">
        <v>6</v>
      </c>
      <c r="J17" s="4">
        <v>6</v>
      </c>
      <c r="K17" s="4" t="s">
        <v>30</v>
      </c>
      <c r="L17" s="4">
        <v>1566</v>
      </c>
      <c r="M17" s="4">
        <v>1566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44858</v>
      </c>
      <c r="S17" s="6">
        <v>44876</v>
      </c>
      <c r="T17" s="4" t="s">
        <v>34</v>
      </c>
      <c r="U17" s="4">
        <v>1566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44872</v>
      </c>
      <c r="G18" s="6">
        <v>44873</v>
      </c>
      <c r="H18" s="4">
        <v>1</v>
      </c>
      <c r="I18" s="4">
        <v>1</v>
      </c>
      <c r="J18" s="4">
        <v>1</v>
      </c>
      <c r="K18" s="4" t="s">
        <v>30</v>
      </c>
      <c r="L18" s="4">
        <v>830</v>
      </c>
      <c r="M18" s="4">
        <v>830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44858</v>
      </c>
      <c r="S18" s="6">
        <v>44876</v>
      </c>
      <c r="T18" s="4" t="s">
        <v>34</v>
      </c>
      <c r="U18" s="4">
        <v>830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44869</v>
      </c>
      <c r="G19" s="6">
        <v>44873</v>
      </c>
      <c r="H19" s="4">
        <v>3</v>
      </c>
      <c r="I19" s="4">
        <v>4</v>
      </c>
      <c r="J19" s="4">
        <v>12</v>
      </c>
      <c r="K19" s="4" t="s">
        <v>30</v>
      </c>
      <c r="L19" s="4">
        <v>4056</v>
      </c>
      <c r="M19" s="4">
        <v>4056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44858</v>
      </c>
      <c r="S19" s="6">
        <v>44876</v>
      </c>
      <c r="T19" s="4" t="s">
        <v>34</v>
      </c>
      <c r="U19" s="4">
        <v>4056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44871</v>
      </c>
      <c r="G20" s="6">
        <v>44873</v>
      </c>
      <c r="H20" s="4">
        <v>1</v>
      </c>
      <c r="I20" s="4">
        <v>2</v>
      </c>
      <c r="J20" s="4">
        <v>2</v>
      </c>
      <c r="K20" s="4" t="s">
        <v>30</v>
      </c>
      <c r="L20" s="4">
        <v>790</v>
      </c>
      <c r="M20" s="4">
        <v>790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44859</v>
      </c>
      <c r="S20" s="6">
        <v>44876</v>
      </c>
      <c r="T20" s="4" t="s">
        <v>34</v>
      </c>
      <c r="U20" s="4">
        <v>790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44871</v>
      </c>
      <c r="G21" s="6">
        <v>44873</v>
      </c>
      <c r="H21" s="4">
        <v>1</v>
      </c>
      <c r="I21" s="4">
        <v>2</v>
      </c>
      <c r="J21" s="4">
        <v>2</v>
      </c>
      <c r="K21" s="4" t="s">
        <v>30</v>
      </c>
      <c r="L21" s="4">
        <v>3369</v>
      </c>
      <c r="M21" s="4">
        <v>3369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44861</v>
      </c>
      <c r="S21" s="6">
        <v>44876</v>
      </c>
      <c r="T21" s="4" t="s">
        <v>34</v>
      </c>
      <c r="U21" s="4">
        <v>3369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75</v>
      </c>
      <c r="E22" s="4" t="s">
        <v>146</v>
      </c>
      <c r="F22" s="6">
        <v>44867</v>
      </c>
      <c r="G22" s="6">
        <v>44873</v>
      </c>
      <c r="H22" s="4">
        <v>1</v>
      </c>
      <c r="I22" s="4">
        <v>6</v>
      </c>
      <c r="J22" s="4">
        <v>6</v>
      </c>
      <c r="K22" s="4" t="s">
        <v>30</v>
      </c>
      <c r="L22" s="4">
        <v>3768</v>
      </c>
      <c r="M22" s="4">
        <v>3768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44861</v>
      </c>
      <c r="S22" s="6">
        <v>44876</v>
      </c>
      <c r="T22" s="4" t="s">
        <v>34</v>
      </c>
      <c r="U22" s="4">
        <v>3768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69</v>
      </c>
      <c r="E23" s="4" t="s">
        <v>151</v>
      </c>
      <c r="F23" s="6">
        <v>44872</v>
      </c>
      <c r="G23" s="6">
        <v>44873</v>
      </c>
      <c r="H23" s="4">
        <v>1</v>
      </c>
      <c r="I23" s="4">
        <v>1</v>
      </c>
      <c r="J23" s="4">
        <v>1</v>
      </c>
      <c r="K23" s="4" t="s">
        <v>30</v>
      </c>
      <c r="L23" s="4">
        <v>641</v>
      </c>
      <c r="M23" s="4">
        <v>641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44861</v>
      </c>
      <c r="S23" s="6">
        <v>44876</v>
      </c>
      <c r="T23" s="4" t="s">
        <v>34</v>
      </c>
      <c r="U23" s="4">
        <v>641</v>
      </c>
      <c r="V23" s="4">
        <v>0</v>
      </c>
      <c r="W23" s="4">
        <v>0</v>
      </c>
      <c r="X23" s="4" t="s">
        <v>153</v>
      </c>
      <c r="Y23" s="4" t="s">
        <v>102</v>
      </c>
    </row>
    <row r="24" s="4" customFormat="1" spans="1:26">
      <c r="A24" s="4" t="s">
        <v>154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44870</v>
      </c>
      <c r="G24" s="6">
        <v>44873</v>
      </c>
      <c r="H24" s="4">
        <v>2</v>
      </c>
      <c r="I24" s="4">
        <v>3</v>
      </c>
      <c r="J24" s="4">
        <v>6</v>
      </c>
      <c r="K24" s="4" t="s">
        <v>30</v>
      </c>
      <c r="L24" s="4">
        <v>1872</v>
      </c>
      <c r="M24" s="4">
        <v>1872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44862</v>
      </c>
      <c r="S24" s="6">
        <v>44876</v>
      </c>
      <c r="T24" s="4" t="s">
        <v>34</v>
      </c>
      <c r="U24" s="4">
        <v>1872</v>
      </c>
      <c r="V24" s="4">
        <v>0</v>
      </c>
      <c r="W24" s="4">
        <v>0</v>
      </c>
      <c r="X24" s="4" t="s">
        <v>156</v>
      </c>
      <c r="Y24" s="4" t="s">
        <v>157</v>
      </c>
      <c r="Z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44866</v>
      </c>
      <c r="G25" s="6">
        <v>44873</v>
      </c>
      <c r="H25" s="4">
        <v>1</v>
      </c>
      <c r="I25" s="4">
        <v>7</v>
      </c>
      <c r="J25" s="4">
        <v>7</v>
      </c>
      <c r="K25" s="4" t="s">
        <v>30</v>
      </c>
      <c r="L25" s="4">
        <v>5593</v>
      </c>
      <c r="M25" s="4">
        <v>5593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44862</v>
      </c>
      <c r="S25" s="6">
        <v>44876</v>
      </c>
      <c r="T25" s="4" t="s">
        <v>34</v>
      </c>
      <c r="U25" s="4">
        <v>5593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44872</v>
      </c>
      <c r="G26" s="6">
        <v>44873</v>
      </c>
      <c r="H26" s="4">
        <v>1</v>
      </c>
      <c r="I26" s="4">
        <v>1</v>
      </c>
      <c r="J26" s="4">
        <v>1</v>
      </c>
      <c r="K26" s="4" t="s">
        <v>30</v>
      </c>
      <c r="L26" s="4">
        <v>230</v>
      </c>
      <c r="M26" s="4">
        <v>230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44862</v>
      </c>
      <c r="S26" s="6">
        <v>44876</v>
      </c>
      <c r="T26" s="4" t="s">
        <v>34</v>
      </c>
      <c r="U26" s="4">
        <v>230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165</v>
      </c>
      <c r="B27" s="4" t="s">
        <v>26</v>
      </c>
      <c r="C27" s="4" t="s">
        <v>171</v>
      </c>
      <c r="D27" s="4" t="s">
        <v>166</v>
      </c>
      <c r="E27" s="4" t="s">
        <v>167</v>
      </c>
      <c r="F27" s="6">
        <v>44872</v>
      </c>
      <c r="G27" s="6">
        <v>44873</v>
      </c>
      <c r="H27" s="4">
        <v>1</v>
      </c>
      <c r="I27" s="4">
        <v>1</v>
      </c>
      <c r="J27" s="4">
        <v>1</v>
      </c>
      <c r="K27" s="4" t="s">
        <v>30</v>
      </c>
      <c r="L27" s="4">
        <v>-230</v>
      </c>
      <c r="M27" s="4">
        <v>-230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44862</v>
      </c>
      <c r="S27" s="6">
        <v>44876</v>
      </c>
      <c r="T27" s="4" t="s">
        <v>34</v>
      </c>
      <c r="U27" s="4">
        <v>-230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44872</v>
      </c>
      <c r="G28" s="6">
        <v>44873</v>
      </c>
      <c r="H28" s="4">
        <v>1</v>
      </c>
      <c r="I28" s="4">
        <v>1</v>
      </c>
      <c r="J28" s="4">
        <v>1</v>
      </c>
      <c r="K28" s="4" t="s">
        <v>30</v>
      </c>
      <c r="L28" s="4">
        <v>230</v>
      </c>
      <c r="M28" s="4">
        <v>230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44862</v>
      </c>
      <c r="S28" s="6">
        <v>44876</v>
      </c>
      <c r="T28" s="4" t="s">
        <v>34</v>
      </c>
      <c r="U28" s="4">
        <v>230</v>
      </c>
      <c r="V28" s="4">
        <v>0</v>
      </c>
      <c r="W28" s="4">
        <v>0</v>
      </c>
      <c r="X28" s="4" t="s">
        <v>174</v>
      </c>
      <c r="Y28" s="4" t="s">
        <v>170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44867</v>
      </c>
      <c r="G29" s="6">
        <v>44873</v>
      </c>
      <c r="H29" s="4">
        <v>1</v>
      </c>
      <c r="I29" s="4">
        <v>6</v>
      </c>
      <c r="J29" s="4">
        <v>6</v>
      </c>
      <c r="K29" s="4" t="s">
        <v>30</v>
      </c>
      <c r="L29" s="4">
        <v>1820</v>
      </c>
      <c r="M29" s="4">
        <v>1820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44862</v>
      </c>
      <c r="S29" s="6">
        <v>44876</v>
      </c>
      <c r="T29" s="4" t="s">
        <v>34</v>
      </c>
      <c r="U29" s="4">
        <v>1820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172</v>
      </c>
      <c r="B30" s="4" t="s">
        <v>26</v>
      </c>
      <c r="C30" s="4" t="s">
        <v>171</v>
      </c>
      <c r="D30" s="4" t="s">
        <v>166</v>
      </c>
      <c r="E30" s="4" t="s">
        <v>167</v>
      </c>
      <c r="F30" s="6">
        <v>44872</v>
      </c>
      <c r="G30" s="6">
        <v>44873</v>
      </c>
      <c r="H30" s="4">
        <v>1</v>
      </c>
      <c r="I30" s="4">
        <v>1</v>
      </c>
      <c r="J30" s="4">
        <v>1</v>
      </c>
      <c r="K30" s="4" t="s">
        <v>30</v>
      </c>
      <c r="L30" s="4">
        <v>-230</v>
      </c>
      <c r="M30" s="4">
        <v>-230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44862</v>
      </c>
      <c r="S30" s="6">
        <v>44876</v>
      </c>
      <c r="T30" s="4" t="s">
        <v>34</v>
      </c>
      <c r="U30" s="4">
        <v>-230</v>
      </c>
      <c r="V30" s="4">
        <v>0</v>
      </c>
      <c r="W30" s="4">
        <v>0</v>
      </c>
      <c r="X30" s="4" t="s">
        <v>174</v>
      </c>
      <c r="Y30" s="4" t="s">
        <v>170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44868</v>
      </c>
      <c r="G31" s="6">
        <v>44873</v>
      </c>
      <c r="H31" s="4">
        <v>2</v>
      </c>
      <c r="I31" s="4">
        <v>5</v>
      </c>
      <c r="J31" s="4">
        <v>10</v>
      </c>
      <c r="K31" s="4" t="s">
        <v>30</v>
      </c>
      <c r="L31" s="4">
        <v>14174</v>
      </c>
      <c r="M31" s="4">
        <v>14174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44863</v>
      </c>
      <c r="S31" s="6">
        <v>44876</v>
      </c>
      <c r="T31" s="4" t="s">
        <v>34</v>
      </c>
      <c r="U31" s="4">
        <v>14174</v>
      </c>
      <c r="V31" s="4">
        <v>0</v>
      </c>
      <c r="W31" s="4">
        <v>0</v>
      </c>
      <c r="X31" s="4" t="s">
        <v>185</v>
      </c>
      <c r="Y31" s="4" t="s">
        <v>170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161</v>
      </c>
      <c r="F32" s="6">
        <v>44872</v>
      </c>
      <c r="G32" s="6">
        <v>44873</v>
      </c>
      <c r="H32" s="4">
        <v>1</v>
      </c>
      <c r="I32" s="4">
        <v>1</v>
      </c>
      <c r="J32" s="4">
        <v>1</v>
      </c>
      <c r="K32" s="4" t="s">
        <v>30</v>
      </c>
      <c r="L32" s="4">
        <v>240</v>
      </c>
      <c r="M32" s="4">
        <v>240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44863</v>
      </c>
      <c r="S32" s="6">
        <v>44876</v>
      </c>
      <c r="T32" s="4" t="s">
        <v>34</v>
      </c>
      <c r="U32" s="4">
        <v>240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44871</v>
      </c>
      <c r="G33" s="6">
        <v>44873</v>
      </c>
      <c r="H33" s="4">
        <v>1</v>
      </c>
      <c r="I33" s="4">
        <v>2</v>
      </c>
      <c r="J33" s="4">
        <v>2</v>
      </c>
      <c r="K33" s="4" t="s">
        <v>30</v>
      </c>
      <c r="L33" s="4">
        <v>1105</v>
      </c>
      <c r="M33" s="4">
        <v>1105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44863</v>
      </c>
      <c r="S33" s="6">
        <v>44876</v>
      </c>
      <c r="T33" s="4" t="s">
        <v>34</v>
      </c>
      <c r="U33" s="4">
        <v>1105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6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44871</v>
      </c>
      <c r="G34" s="6">
        <v>44873</v>
      </c>
      <c r="H34" s="4">
        <v>2</v>
      </c>
      <c r="I34" s="4">
        <v>2</v>
      </c>
      <c r="J34" s="4">
        <v>4</v>
      </c>
      <c r="K34" s="4" t="s">
        <v>30</v>
      </c>
      <c r="L34" s="4">
        <v>720</v>
      </c>
      <c r="M34" s="4">
        <v>720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44864</v>
      </c>
      <c r="S34" s="6">
        <v>44876</v>
      </c>
      <c r="T34" s="4" t="s">
        <v>34</v>
      </c>
      <c r="U34" s="4">
        <v>720</v>
      </c>
      <c r="V34" s="4">
        <v>0</v>
      </c>
      <c r="W34" s="4">
        <v>0</v>
      </c>
      <c r="X34" s="4" t="s">
        <v>201</v>
      </c>
      <c r="Y34" s="4">
        <v>7535141</v>
      </c>
      <c r="Z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75</v>
      </c>
      <c r="E35" s="4" t="s">
        <v>204</v>
      </c>
      <c r="F35" s="6">
        <v>44869</v>
      </c>
      <c r="G35" s="6">
        <v>44873</v>
      </c>
      <c r="H35" s="4">
        <v>1</v>
      </c>
      <c r="I35" s="4">
        <v>4</v>
      </c>
      <c r="J35" s="4">
        <v>4</v>
      </c>
      <c r="K35" s="4" t="s">
        <v>30</v>
      </c>
      <c r="L35" s="4">
        <v>2500</v>
      </c>
      <c r="M35" s="4">
        <v>2500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44864</v>
      </c>
      <c r="S35" s="6">
        <v>44876</v>
      </c>
      <c r="T35" s="4" t="s">
        <v>34</v>
      </c>
      <c r="U35" s="4">
        <v>2500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44872</v>
      </c>
      <c r="G36" s="6">
        <v>44873</v>
      </c>
      <c r="H36" s="4">
        <v>1</v>
      </c>
      <c r="I36" s="4">
        <v>1</v>
      </c>
      <c r="J36" s="4">
        <v>1</v>
      </c>
      <c r="K36" s="4" t="s">
        <v>30</v>
      </c>
      <c r="L36" s="4">
        <v>519.86</v>
      </c>
      <c r="M36" s="4">
        <v>519.86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44865</v>
      </c>
      <c r="S36" s="6">
        <v>44876</v>
      </c>
      <c r="T36" s="4" t="s">
        <v>34</v>
      </c>
      <c r="U36" s="4">
        <v>519.86</v>
      </c>
      <c r="V36" s="4">
        <v>0</v>
      </c>
      <c r="W36" s="4">
        <v>0</v>
      </c>
      <c r="X36" s="4" t="s">
        <v>212</v>
      </c>
      <c r="Y36" s="4" t="s">
        <v>170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44867</v>
      </c>
      <c r="G37" s="6">
        <v>44873</v>
      </c>
      <c r="H37" s="4">
        <v>1</v>
      </c>
      <c r="I37" s="4">
        <v>6</v>
      </c>
      <c r="J37" s="4">
        <v>6</v>
      </c>
      <c r="K37" s="4" t="s">
        <v>30</v>
      </c>
      <c r="L37" s="4">
        <v>2250</v>
      </c>
      <c r="M37" s="4">
        <v>2250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44865</v>
      </c>
      <c r="S37" s="6">
        <v>44876</v>
      </c>
      <c r="T37" s="4" t="s">
        <v>34</v>
      </c>
      <c r="U37" s="4">
        <v>2250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44866</v>
      </c>
      <c r="G38" s="6">
        <v>44873</v>
      </c>
      <c r="H38" s="4">
        <v>1</v>
      </c>
      <c r="I38" s="4">
        <v>7</v>
      </c>
      <c r="J38" s="4">
        <v>7</v>
      </c>
      <c r="K38" s="4" t="s">
        <v>30</v>
      </c>
      <c r="L38" s="4">
        <v>2037</v>
      </c>
      <c r="M38" s="4">
        <v>2037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44865</v>
      </c>
      <c r="S38" s="6">
        <v>44876</v>
      </c>
      <c r="T38" s="4" t="s">
        <v>34</v>
      </c>
      <c r="U38" s="4">
        <v>2037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44870</v>
      </c>
      <c r="G39" s="6">
        <v>44873</v>
      </c>
      <c r="H39" s="4">
        <v>1</v>
      </c>
      <c r="I39" s="4">
        <v>3</v>
      </c>
      <c r="J39" s="4">
        <v>3</v>
      </c>
      <c r="K39" s="4" t="s">
        <v>30</v>
      </c>
      <c r="L39" s="4">
        <v>960</v>
      </c>
      <c r="M39" s="4">
        <v>960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44865</v>
      </c>
      <c r="S39" s="6">
        <v>44876</v>
      </c>
      <c r="T39" s="4" t="s">
        <v>34</v>
      </c>
      <c r="U39" s="4">
        <v>960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44871</v>
      </c>
      <c r="G40" s="6">
        <v>44873</v>
      </c>
      <c r="H40" s="4">
        <v>1</v>
      </c>
      <c r="I40" s="4">
        <v>2</v>
      </c>
      <c r="J40" s="4">
        <v>2</v>
      </c>
      <c r="K40" s="4" t="s">
        <v>30</v>
      </c>
      <c r="L40" s="4">
        <v>2560</v>
      </c>
      <c r="M40" s="4">
        <v>2560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44866</v>
      </c>
      <c r="S40" s="6">
        <v>44876</v>
      </c>
      <c r="T40" s="4" t="s">
        <v>34</v>
      </c>
      <c r="U40" s="4">
        <v>2560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44871</v>
      </c>
      <c r="G41" s="6">
        <v>44873</v>
      </c>
      <c r="H41" s="4">
        <v>1</v>
      </c>
      <c r="I41" s="4">
        <v>2</v>
      </c>
      <c r="J41" s="4">
        <v>2</v>
      </c>
      <c r="K41" s="4" t="s">
        <v>30</v>
      </c>
      <c r="L41" s="4">
        <v>1048</v>
      </c>
      <c r="M41" s="4">
        <v>1048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44866</v>
      </c>
      <c r="S41" s="6">
        <v>44876</v>
      </c>
      <c r="T41" s="4" t="s">
        <v>34</v>
      </c>
      <c r="U41" s="4">
        <v>1048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44872</v>
      </c>
      <c r="G42" s="6">
        <v>44873</v>
      </c>
      <c r="H42" s="4">
        <v>1</v>
      </c>
      <c r="I42" s="4">
        <v>1</v>
      </c>
      <c r="J42" s="4">
        <v>1</v>
      </c>
      <c r="K42" s="4" t="s">
        <v>30</v>
      </c>
      <c r="L42" s="4">
        <v>216</v>
      </c>
      <c r="M42" s="4">
        <v>216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44867</v>
      </c>
      <c r="S42" s="6">
        <v>44876</v>
      </c>
      <c r="T42" s="4" t="s">
        <v>34</v>
      </c>
      <c r="U42" s="4">
        <v>216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44868</v>
      </c>
      <c r="G43" s="6">
        <v>44873</v>
      </c>
      <c r="H43" s="4">
        <v>1</v>
      </c>
      <c r="I43" s="4">
        <v>5</v>
      </c>
      <c r="J43" s="4">
        <v>5</v>
      </c>
      <c r="K43" s="4" t="s">
        <v>30</v>
      </c>
      <c r="L43" s="4">
        <v>1970</v>
      </c>
      <c r="M43" s="4">
        <v>1970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44867</v>
      </c>
      <c r="S43" s="6">
        <v>44876</v>
      </c>
      <c r="T43" s="4" t="s">
        <v>34</v>
      </c>
      <c r="U43" s="4">
        <v>1970</v>
      </c>
      <c r="V43" s="4">
        <v>0</v>
      </c>
      <c r="W43" s="4">
        <v>0</v>
      </c>
      <c r="X43" s="4" t="s">
        <v>253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44872</v>
      </c>
      <c r="G44" s="6">
        <v>44873</v>
      </c>
      <c r="H44" s="4">
        <v>1</v>
      </c>
      <c r="I44" s="4">
        <v>1</v>
      </c>
      <c r="J44" s="4">
        <v>1</v>
      </c>
      <c r="K44" s="4" t="s">
        <v>30</v>
      </c>
      <c r="L44" s="4">
        <v>495</v>
      </c>
      <c r="M44" s="4">
        <v>495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44867</v>
      </c>
      <c r="S44" s="6">
        <v>44876</v>
      </c>
      <c r="T44" s="4" t="s">
        <v>34</v>
      </c>
      <c r="U44" s="4">
        <v>495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110</v>
      </c>
      <c r="E45" s="4" t="s">
        <v>261</v>
      </c>
      <c r="F45" s="6">
        <v>44872</v>
      </c>
      <c r="G45" s="6">
        <v>44873</v>
      </c>
      <c r="H45" s="4">
        <v>1</v>
      </c>
      <c r="I45" s="4">
        <v>1</v>
      </c>
      <c r="J45" s="4">
        <v>1</v>
      </c>
      <c r="K45" s="4" t="s">
        <v>30</v>
      </c>
      <c r="L45" s="4">
        <v>369</v>
      </c>
      <c r="M45" s="4">
        <v>369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44867</v>
      </c>
      <c r="S45" s="6">
        <v>44876</v>
      </c>
      <c r="T45" s="4" t="s">
        <v>34</v>
      </c>
      <c r="U45" s="4">
        <v>369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44868</v>
      </c>
      <c r="G46" s="6">
        <v>44873</v>
      </c>
      <c r="H46" s="4">
        <v>1</v>
      </c>
      <c r="I46" s="4">
        <v>5</v>
      </c>
      <c r="J46" s="4">
        <v>5</v>
      </c>
      <c r="K46" s="4" t="s">
        <v>30</v>
      </c>
      <c r="L46" s="4">
        <v>3065</v>
      </c>
      <c r="M46" s="4">
        <v>3065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44868</v>
      </c>
      <c r="S46" s="6">
        <v>44876</v>
      </c>
      <c r="T46" s="4" t="s">
        <v>34</v>
      </c>
      <c r="U46" s="4">
        <v>3065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44869</v>
      </c>
      <c r="G47" s="6">
        <v>44873</v>
      </c>
      <c r="H47" s="4">
        <v>1</v>
      </c>
      <c r="I47" s="4">
        <v>4</v>
      </c>
      <c r="J47" s="4">
        <v>4</v>
      </c>
      <c r="K47" s="4" t="s">
        <v>30</v>
      </c>
      <c r="L47" s="4">
        <v>620</v>
      </c>
      <c r="M47" s="4">
        <v>620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44868</v>
      </c>
      <c r="S47" s="6">
        <v>44876</v>
      </c>
      <c r="T47" s="4" t="s">
        <v>34</v>
      </c>
      <c r="U47" s="4">
        <v>620</v>
      </c>
      <c r="V47" s="4">
        <v>0</v>
      </c>
      <c r="W47" s="4">
        <v>0</v>
      </c>
      <c r="X47" s="4" t="s">
        <v>275</v>
      </c>
      <c r="Y47" s="4" t="s">
        <v>275</v>
      </c>
    </row>
    <row r="48" s="4" customFormat="1" spans="1:25">
      <c r="A48" s="4" t="s">
        <v>181</v>
      </c>
      <c r="B48" s="4" t="s">
        <v>26</v>
      </c>
      <c r="C48" s="4" t="s">
        <v>171</v>
      </c>
      <c r="D48" s="4" t="s">
        <v>182</v>
      </c>
      <c r="E48" s="4" t="s">
        <v>183</v>
      </c>
      <c r="F48" s="6">
        <v>44868</v>
      </c>
      <c r="G48" s="6">
        <v>44873</v>
      </c>
      <c r="H48" s="4">
        <v>2</v>
      </c>
      <c r="I48" s="4">
        <v>5</v>
      </c>
      <c r="J48" s="4">
        <v>10</v>
      </c>
      <c r="K48" s="4" t="s">
        <v>30</v>
      </c>
      <c r="L48" s="4">
        <v>-14174</v>
      </c>
      <c r="M48" s="4">
        <v>-14174</v>
      </c>
      <c r="N48" s="4" t="s">
        <v>184</v>
      </c>
      <c r="O48" s="4" t="s">
        <v>32</v>
      </c>
      <c r="P48" s="4" t="s">
        <v>33</v>
      </c>
      <c r="Q48" s="4">
        <v>0</v>
      </c>
      <c r="R48" s="7">
        <v>44863</v>
      </c>
      <c r="S48" s="6">
        <v>44876</v>
      </c>
      <c r="T48" s="4" t="s">
        <v>34</v>
      </c>
      <c r="U48" s="4">
        <v>-14174</v>
      </c>
      <c r="V48" s="4">
        <v>0</v>
      </c>
      <c r="W48" s="4">
        <v>0</v>
      </c>
      <c r="X48" s="4" t="s">
        <v>185</v>
      </c>
      <c r="Y48" s="4" t="s">
        <v>170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161</v>
      </c>
      <c r="F49" s="6">
        <v>44868</v>
      </c>
      <c r="G49" s="6">
        <v>44873</v>
      </c>
      <c r="H49" s="4">
        <v>1</v>
      </c>
      <c r="I49" s="4">
        <v>5</v>
      </c>
      <c r="J49" s="4">
        <v>5</v>
      </c>
      <c r="K49" s="4" t="s">
        <v>30</v>
      </c>
      <c r="L49" s="4">
        <v>1270</v>
      </c>
      <c r="M49" s="4">
        <v>1270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44868</v>
      </c>
      <c r="S49" s="6">
        <v>44876</v>
      </c>
      <c r="T49" s="4" t="s">
        <v>34</v>
      </c>
      <c r="U49" s="4">
        <v>1270</v>
      </c>
      <c r="V49" s="4">
        <v>0</v>
      </c>
      <c r="W49" s="4">
        <v>0</v>
      </c>
      <c r="X49" s="4" t="s">
        <v>279</v>
      </c>
      <c r="Y49" s="4" t="s">
        <v>170</v>
      </c>
    </row>
    <row r="50" s="4" customFormat="1" spans="1:25">
      <c r="A50" s="4" t="s">
        <v>276</v>
      </c>
      <c r="B50" s="4" t="s">
        <v>26</v>
      </c>
      <c r="C50" s="4" t="s">
        <v>171</v>
      </c>
      <c r="D50" s="4" t="s">
        <v>277</v>
      </c>
      <c r="E50" s="4" t="s">
        <v>161</v>
      </c>
      <c r="F50" s="6">
        <v>44868</v>
      </c>
      <c r="G50" s="6">
        <v>44873</v>
      </c>
      <c r="H50" s="4">
        <v>1</v>
      </c>
      <c r="I50" s="4">
        <v>5</v>
      </c>
      <c r="J50" s="4">
        <v>5</v>
      </c>
      <c r="K50" s="4" t="s">
        <v>30</v>
      </c>
      <c r="L50" s="4">
        <v>-1270</v>
      </c>
      <c r="M50" s="4">
        <v>-1270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44868</v>
      </c>
      <c r="S50" s="6">
        <v>44876</v>
      </c>
      <c r="T50" s="4" t="s">
        <v>34</v>
      </c>
      <c r="U50" s="4">
        <v>-1270</v>
      </c>
      <c r="V50" s="4">
        <v>0</v>
      </c>
      <c r="W50" s="4">
        <v>0</v>
      </c>
      <c r="X50" s="4" t="s">
        <v>279</v>
      </c>
      <c r="Y50" s="4" t="s">
        <v>170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44869</v>
      </c>
      <c r="G51" s="6">
        <v>44873</v>
      </c>
      <c r="H51" s="4">
        <v>1</v>
      </c>
      <c r="I51" s="4">
        <v>4</v>
      </c>
      <c r="J51" s="4">
        <v>4</v>
      </c>
      <c r="K51" s="4" t="s">
        <v>30</v>
      </c>
      <c r="L51" s="4">
        <v>2172</v>
      </c>
      <c r="M51" s="4">
        <v>2172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44868</v>
      </c>
      <c r="S51" s="6">
        <v>44876</v>
      </c>
      <c r="T51" s="4" t="s">
        <v>34</v>
      </c>
      <c r="U51" s="4">
        <v>2172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110</v>
      </c>
      <c r="E52" s="4" t="s">
        <v>111</v>
      </c>
      <c r="F52" s="6">
        <v>44872</v>
      </c>
      <c r="G52" s="6">
        <v>44873</v>
      </c>
      <c r="H52" s="4">
        <v>2</v>
      </c>
      <c r="I52" s="4">
        <v>1</v>
      </c>
      <c r="J52" s="4">
        <v>2</v>
      </c>
      <c r="K52" s="4" t="s">
        <v>30</v>
      </c>
      <c r="L52" s="4">
        <v>650</v>
      </c>
      <c r="M52" s="4">
        <v>650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44869</v>
      </c>
      <c r="S52" s="6">
        <v>44876</v>
      </c>
      <c r="T52" s="4" t="s">
        <v>34</v>
      </c>
      <c r="U52" s="4">
        <v>650</v>
      </c>
      <c r="V52" s="4">
        <v>0</v>
      </c>
      <c r="W52" s="4">
        <v>0</v>
      </c>
      <c r="X52" s="4" t="s">
        <v>288</v>
      </c>
      <c r="Y52" s="4" t="s">
        <v>170</v>
      </c>
    </row>
    <row r="53" s="4" customFormat="1" spans="1:25">
      <c r="A53" s="4" t="s">
        <v>286</v>
      </c>
      <c r="B53" s="4" t="s">
        <v>26</v>
      </c>
      <c r="C53" s="4" t="s">
        <v>171</v>
      </c>
      <c r="D53" s="4" t="s">
        <v>110</v>
      </c>
      <c r="E53" s="4" t="s">
        <v>111</v>
      </c>
      <c r="F53" s="6">
        <v>44872</v>
      </c>
      <c r="G53" s="6">
        <v>44873</v>
      </c>
      <c r="H53" s="4">
        <v>2</v>
      </c>
      <c r="I53" s="4">
        <v>1</v>
      </c>
      <c r="J53" s="4">
        <v>2</v>
      </c>
      <c r="K53" s="4" t="s">
        <v>30</v>
      </c>
      <c r="L53" s="4">
        <v>-650</v>
      </c>
      <c r="M53" s="4">
        <v>-650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44869</v>
      </c>
      <c r="S53" s="6">
        <v>44876</v>
      </c>
      <c r="T53" s="4" t="s">
        <v>34</v>
      </c>
      <c r="U53" s="4">
        <v>-650</v>
      </c>
      <c r="V53" s="4">
        <v>0</v>
      </c>
      <c r="W53" s="4">
        <v>0</v>
      </c>
      <c r="X53" s="4" t="s">
        <v>288</v>
      </c>
      <c r="Y53" s="4" t="s">
        <v>170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44869</v>
      </c>
      <c r="G54" s="6">
        <v>44873</v>
      </c>
      <c r="H54" s="4">
        <v>1</v>
      </c>
      <c r="I54" s="4">
        <v>4</v>
      </c>
      <c r="J54" s="4">
        <v>4</v>
      </c>
      <c r="K54" s="4" t="s">
        <v>30</v>
      </c>
      <c r="L54" s="4">
        <v>1480</v>
      </c>
      <c r="M54" s="4">
        <v>1480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44869</v>
      </c>
      <c r="S54" s="6">
        <v>44876</v>
      </c>
      <c r="T54" s="4" t="s">
        <v>34</v>
      </c>
      <c r="U54" s="4">
        <v>1480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44869</v>
      </c>
      <c r="G55" s="6">
        <v>44873</v>
      </c>
      <c r="H55" s="4">
        <v>1</v>
      </c>
      <c r="I55" s="4">
        <v>4</v>
      </c>
      <c r="J55" s="4">
        <v>4</v>
      </c>
      <c r="K55" s="4" t="s">
        <v>30</v>
      </c>
      <c r="L55" s="4">
        <v>1468</v>
      </c>
      <c r="M55" s="4">
        <v>1468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44869</v>
      </c>
      <c r="S55" s="6">
        <v>44876</v>
      </c>
      <c r="T55" s="4" t="s">
        <v>34</v>
      </c>
      <c r="U55" s="4">
        <v>1468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44871</v>
      </c>
      <c r="G56" s="6">
        <v>44873</v>
      </c>
      <c r="H56" s="4">
        <v>1</v>
      </c>
      <c r="I56" s="4">
        <v>2</v>
      </c>
      <c r="J56" s="4">
        <v>2</v>
      </c>
      <c r="K56" s="4" t="s">
        <v>30</v>
      </c>
      <c r="L56" s="4">
        <v>2420</v>
      </c>
      <c r="M56" s="4">
        <v>2420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44869</v>
      </c>
      <c r="S56" s="6">
        <v>44876</v>
      </c>
      <c r="T56" s="4" t="s">
        <v>34</v>
      </c>
      <c r="U56" s="4">
        <v>2420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44870</v>
      </c>
      <c r="G57" s="6">
        <v>44873</v>
      </c>
      <c r="H57" s="4">
        <v>2</v>
      </c>
      <c r="I57" s="4">
        <v>3</v>
      </c>
      <c r="J57" s="4">
        <v>6</v>
      </c>
      <c r="K57" s="4" t="s">
        <v>30</v>
      </c>
      <c r="L57" s="4">
        <v>1710</v>
      </c>
      <c r="M57" s="4">
        <v>1710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44869</v>
      </c>
      <c r="S57" s="6">
        <v>44876</v>
      </c>
      <c r="T57" s="4" t="s">
        <v>34</v>
      </c>
      <c r="U57" s="4">
        <v>1710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44870</v>
      </c>
      <c r="G58" s="6">
        <v>44873</v>
      </c>
      <c r="H58" s="4">
        <v>1</v>
      </c>
      <c r="I58" s="4">
        <v>3</v>
      </c>
      <c r="J58" s="4">
        <v>3</v>
      </c>
      <c r="K58" s="4" t="s">
        <v>30</v>
      </c>
      <c r="L58" s="4">
        <v>1350</v>
      </c>
      <c r="M58" s="4">
        <v>1350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44869</v>
      </c>
      <c r="S58" s="6">
        <v>44876</v>
      </c>
      <c r="T58" s="4" t="s">
        <v>34</v>
      </c>
      <c r="U58" s="4">
        <v>1350</v>
      </c>
      <c r="V58" s="4">
        <v>0</v>
      </c>
      <c r="W58" s="4">
        <v>0</v>
      </c>
      <c r="X58" s="4" t="s">
        <v>317</v>
      </c>
      <c r="Y58" s="4" t="s">
        <v>170</v>
      </c>
    </row>
    <row r="59" s="4" customFormat="1" spans="1:25">
      <c r="A59" s="4" t="s">
        <v>313</v>
      </c>
      <c r="B59" s="4" t="s">
        <v>26</v>
      </c>
      <c r="C59" s="4" t="s">
        <v>171</v>
      </c>
      <c r="D59" s="4" t="s">
        <v>314</v>
      </c>
      <c r="E59" s="4" t="s">
        <v>315</v>
      </c>
      <c r="F59" s="6">
        <v>44870</v>
      </c>
      <c r="G59" s="6">
        <v>44873</v>
      </c>
      <c r="H59" s="4">
        <v>1</v>
      </c>
      <c r="I59" s="4">
        <v>3</v>
      </c>
      <c r="J59" s="4">
        <v>3</v>
      </c>
      <c r="K59" s="4" t="s">
        <v>30</v>
      </c>
      <c r="L59" s="4">
        <v>-1350</v>
      </c>
      <c r="M59" s="4">
        <v>-1350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44869</v>
      </c>
      <c r="S59" s="6">
        <v>44876</v>
      </c>
      <c r="T59" s="4" t="s">
        <v>34</v>
      </c>
      <c r="U59" s="4">
        <v>-1350</v>
      </c>
      <c r="V59" s="4">
        <v>0</v>
      </c>
      <c r="W59" s="4">
        <v>0</v>
      </c>
      <c r="X59" s="4" t="s">
        <v>317</v>
      </c>
      <c r="Y59" s="4" t="s">
        <v>170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319</v>
      </c>
      <c r="E60" s="4" t="s">
        <v>320</v>
      </c>
      <c r="F60" s="6">
        <v>44872</v>
      </c>
      <c r="G60" s="6">
        <v>44873</v>
      </c>
      <c r="H60" s="4">
        <v>1</v>
      </c>
      <c r="I60" s="4">
        <v>1</v>
      </c>
      <c r="J60" s="4">
        <v>1</v>
      </c>
      <c r="K60" s="4" t="s">
        <v>30</v>
      </c>
      <c r="L60" s="4">
        <v>525</v>
      </c>
      <c r="M60" s="4">
        <v>525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44870</v>
      </c>
      <c r="S60" s="6">
        <v>44876</v>
      </c>
      <c r="T60" s="4" t="s">
        <v>34</v>
      </c>
      <c r="U60" s="4">
        <v>525</v>
      </c>
      <c r="V60" s="4">
        <v>0</v>
      </c>
      <c r="W60" s="4">
        <v>0</v>
      </c>
      <c r="X60" s="4" t="s">
        <v>322</v>
      </c>
      <c r="Y60" s="4" t="s">
        <v>323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98</v>
      </c>
      <c r="E61" s="4" t="s">
        <v>325</v>
      </c>
      <c r="F61" s="6">
        <v>44872</v>
      </c>
      <c r="G61" s="6">
        <v>44873</v>
      </c>
      <c r="H61" s="4">
        <v>1</v>
      </c>
      <c r="I61" s="4">
        <v>1</v>
      </c>
      <c r="J61" s="4">
        <v>1</v>
      </c>
      <c r="K61" s="4" t="s">
        <v>30</v>
      </c>
      <c r="L61" s="4">
        <v>149</v>
      </c>
      <c r="M61" s="4">
        <v>149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44871</v>
      </c>
      <c r="S61" s="6">
        <v>44876</v>
      </c>
      <c r="T61" s="4" t="s">
        <v>34</v>
      </c>
      <c r="U61" s="4">
        <v>149</v>
      </c>
      <c r="V61" s="4">
        <v>0</v>
      </c>
      <c r="W61" s="4">
        <v>0</v>
      </c>
      <c r="X61" s="4" t="s">
        <v>327</v>
      </c>
      <c r="Y61" s="4" t="s">
        <v>328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330</v>
      </c>
      <c r="E62" s="4" t="s">
        <v>331</v>
      </c>
      <c r="F62" s="6">
        <v>44872</v>
      </c>
      <c r="G62" s="6">
        <v>44873</v>
      </c>
      <c r="H62" s="4">
        <v>1</v>
      </c>
      <c r="I62" s="4">
        <v>1</v>
      </c>
      <c r="J62" s="4">
        <v>1</v>
      </c>
      <c r="K62" s="4" t="s">
        <v>30</v>
      </c>
      <c r="L62" s="4">
        <v>695</v>
      </c>
      <c r="M62" s="4">
        <v>695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44872</v>
      </c>
      <c r="S62" s="6">
        <v>44876</v>
      </c>
      <c r="T62" s="4" t="s">
        <v>34</v>
      </c>
      <c r="U62" s="4">
        <v>695</v>
      </c>
      <c r="V62" s="4">
        <v>0</v>
      </c>
      <c r="W62" s="4">
        <v>0</v>
      </c>
      <c r="X62" s="4" t="s">
        <v>333</v>
      </c>
      <c r="Y62" s="4" t="s">
        <v>334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44872</v>
      </c>
      <c r="G63" s="6">
        <v>44873</v>
      </c>
      <c r="H63" s="4">
        <v>1</v>
      </c>
      <c r="I63" s="4">
        <v>1</v>
      </c>
      <c r="J63" s="4">
        <v>1</v>
      </c>
      <c r="K63" s="4" t="s">
        <v>30</v>
      </c>
      <c r="L63" s="4">
        <v>601</v>
      </c>
      <c r="M63" s="4">
        <v>601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44872</v>
      </c>
      <c r="S63" s="6">
        <v>44876</v>
      </c>
      <c r="T63" s="4" t="s">
        <v>34</v>
      </c>
      <c r="U63" s="4">
        <v>601</v>
      </c>
      <c r="V63" s="4">
        <v>0</v>
      </c>
      <c r="W63" s="4">
        <v>0</v>
      </c>
      <c r="X63" s="4" t="s">
        <v>339</v>
      </c>
      <c r="Y63" s="4" t="s">
        <v>340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342</v>
      </c>
      <c r="E64" s="4" t="s">
        <v>325</v>
      </c>
      <c r="F64" s="6">
        <v>44872</v>
      </c>
      <c r="G64" s="6">
        <v>44873</v>
      </c>
      <c r="H64" s="4">
        <v>1</v>
      </c>
      <c r="I64" s="4">
        <v>1</v>
      </c>
      <c r="J64" s="4">
        <v>1</v>
      </c>
      <c r="K64" s="4" t="s">
        <v>30</v>
      </c>
      <c r="L64" s="4">
        <v>450</v>
      </c>
      <c r="M64" s="4">
        <v>450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44872</v>
      </c>
      <c r="S64" s="6">
        <v>44876</v>
      </c>
      <c r="T64" s="4" t="s">
        <v>34</v>
      </c>
      <c r="U64" s="4">
        <v>450</v>
      </c>
      <c r="V64" s="4">
        <v>0</v>
      </c>
      <c r="W64" s="4">
        <v>0</v>
      </c>
      <c r="X64" s="4" t="s">
        <v>344</v>
      </c>
      <c r="Y64" s="4" t="s">
        <v>345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34" workbookViewId="0">
      <selection activeCell="A65" sqref="A65:E68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346</v>
      </c>
    </row>
    <row r="2" s="4" customFormat="1" spans="1:9">
      <c r="A2" s="5">
        <v>18496769505</v>
      </c>
      <c r="B2" s="6">
        <v>44871</v>
      </c>
      <c r="C2" s="6">
        <v>44873</v>
      </c>
      <c r="D2" s="4">
        <v>2090</v>
      </c>
      <c r="E2" s="4" t="str">
        <f>VLOOKUP(A2,HOP!A:L,12,0)</f>
        <v>2090.00</v>
      </c>
      <c r="F2" s="4" t="str">
        <f>VLOOKUP(A2,HOP!A:C,3,0)</f>
        <v>2631351</v>
      </c>
      <c r="G2" s="4">
        <f>D2-E2</f>
        <v>0</v>
      </c>
      <c r="H2" s="4" t="str">
        <f>$H$1&amp;F2</f>
        <v>，2631351</v>
      </c>
      <c r="I2" s="4" t="str">
        <f>VLOOKUP(A2,HOP!A:U,21,0)</f>
        <v>直采</v>
      </c>
    </row>
    <row r="3" s="4" customFormat="1" spans="1:9">
      <c r="A3" s="5">
        <v>18941532507</v>
      </c>
      <c r="B3" s="6">
        <v>44869</v>
      </c>
      <c r="C3" s="6">
        <v>44873</v>
      </c>
      <c r="D3" s="4">
        <v>3352</v>
      </c>
      <c r="E3" s="4" t="str">
        <f>VLOOKUP(A3,HOP!A:L,12,0)</f>
        <v>3352.00</v>
      </c>
      <c r="F3" s="4" t="str">
        <f>VLOOKUP(A3,HOP!A:C,3,0)</f>
        <v>2683466</v>
      </c>
      <c r="G3" s="4">
        <f t="shared" ref="G3:G34" si="0">D3-E3</f>
        <v>0</v>
      </c>
      <c r="H3" s="4" t="str">
        <f t="shared" ref="H3:H34" si="1">$H$1&amp;F3</f>
        <v>，2683466</v>
      </c>
      <c r="I3" s="4" t="str">
        <f>VLOOKUP(A3,HOP!A:U,21,0)</f>
        <v>直采</v>
      </c>
    </row>
    <row r="4" s="4" customFormat="1" spans="1:9">
      <c r="A4" s="5">
        <v>18941592370</v>
      </c>
      <c r="B4" s="6">
        <v>44869</v>
      </c>
      <c r="C4" s="6">
        <v>44873</v>
      </c>
      <c r="D4" s="4">
        <v>1676</v>
      </c>
      <c r="E4" s="4" t="str">
        <f>VLOOKUP(A4,HOP!A:L,12,0)</f>
        <v>1676.00</v>
      </c>
      <c r="F4" s="4" t="str">
        <f>VLOOKUP(A4,HOP!A:C,3,0)</f>
        <v>2683474</v>
      </c>
      <c r="G4" s="4">
        <f t="shared" si="0"/>
        <v>0</v>
      </c>
      <c r="H4" s="4" t="str">
        <f t="shared" si="1"/>
        <v>，2683474</v>
      </c>
      <c r="I4" s="4" t="str">
        <f>VLOOKUP(A4,HOP!A:U,21,0)</f>
        <v>直采</v>
      </c>
    </row>
    <row r="5" s="4" customFormat="1" spans="1:9">
      <c r="A5" s="5">
        <v>18952238843</v>
      </c>
      <c r="B5" s="6">
        <v>44871</v>
      </c>
      <c r="C5" s="6">
        <v>44873</v>
      </c>
      <c r="D5" s="4">
        <v>1312</v>
      </c>
      <c r="E5" s="4" t="str">
        <f>VLOOKUP(A5,HOP!A:L,12,0)</f>
        <v>1312.00</v>
      </c>
      <c r="F5" s="4" t="str">
        <f>VLOOKUP(A5,HOP!A:C,3,0)</f>
        <v>2688287</v>
      </c>
      <c r="G5" s="4">
        <f t="shared" si="0"/>
        <v>0</v>
      </c>
      <c r="H5" s="4" t="str">
        <f t="shared" si="1"/>
        <v>，2688287</v>
      </c>
      <c r="I5" s="4" t="str">
        <f>VLOOKUP(A5,HOP!A:U,21,0)</f>
        <v>直采</v>
      </c>
    </row>
    <row r="6" s="4" customFormat="1" spans="1:9">
      <c r="A6" s="5">
        <v>18952236114</v>
      </c>
      <c r="B6" s="6">
        <v>44871</v>
      </c>
      <c r="C6" s="6">
        <v>44873</v>
      </c>
      <c r="D6" s="4">
        <v>2946</v>
      </c>
      <c r="E6" s="4" t="str">
        <f>VLOOKUP(A6,HOP!A:L,12,0)</f>
        <v>2946.00</v>
      </c>
      <c r="F6" s="4" t="str">
        <f>VLOOKUP(A6,HOP!A:C,3,0)</f>
        <v>2688283</v>
      </c>
      <c r="G6" s="4">
        <f t="shared" si="0"/>
        <v>0</v>
      </c>
      <c r="H6" s="4" t="str">
        <f t="shared" si="1"/>
        <v>，2688283</v>
      </c>
      <c r="I6" s="4" t="str">
        <f>VLOOKUP(A6,HOP!A:U,21,0)</f>
        <v>直采</v>
      </c>
    </row>
    <row r="7" s="4" customFormat="1" spans="1:9">
      <c r="A7" s="5">
        <v>18952234319</v>
      </c>
      <c r="B7" s="6">
        <v>44871</v>
      </c>
      <c r="C7" s="6">
        <v>44873</v>
      </c>
      <c r="D7" s="4">
        <v>982</v>
      </c>
      <c r="E7" s="4" t="str">
        <f>VLOOKUP(A7,HOP!A:L,12,0)</f>
        <v>982.00</v>
      </c>
      <c r="F7" s="4" t="str">
        <f>VLOOKUP(A7,HOP!A:C,3,0)</f>
        <v>2688278</v>
      </c>
      <c r="G7" s="4">
        <f t="shared" si="0"/>
        <v>0</v>
      </c>
      <c r="H7" s="4" t="str">
        <f t="shared" si="1"/>
        <v>，2688278</v>
      </c>
      <c r="I7" s="4" t="str">
        <f>VLOOKUP(A7,HOP!A:U,21,0)</f>
        <v>直采</v>
      </c>
    </row>
    <row r="8" s="4" customFormat="1" spans="1:9">
      <c r="A8" s="5">
        <v>21247661258</v>
      </c>
      <c r="B8" s="6">
        <v>44869</v>
      </c>
      <c r="C8" s="6">
        <v>44873</v>
      </c>
      <c r="D8" s="4">
        <v>5328</v>
      </c>
      <c r="E8" s="4" t="str">
        <f>VLOOKUP(A8,HOP!A:L,12,0)</f>
        <v>5328.00</v>
      </c>
      <c r="F8" s="4" t="str">
        <f>VLOOKUP(A8,HOP!A:C,3,0)</f>
        <v>2717912</v>
      </c>
      <c r="G8" s="4">
        <f t="shared" si="0"/>
        <v>0</v>
      </c>
      <c r="H8" s="4" t="str">
        <f t="shared" si="1"/>
        <v>，2717912</v>
      </c>
      <c r="I8" s="4" t="str">
        <f>VLOOKUP(A8,HOP!A:U,21,0)</f>
        <v>直采</v>
      </c>
    </row>
    <row r="9" s="4" customFormat="1" spans="1:9">
      <c r="A9" s="5">
        <v>21304117935</v>
      </c>
      <c r="B9" s="6">
        <v>44871</v>
      </c>
      <c r="C9" s="6">
        <v>44873</v>
      </c>
      <c r="D9" s="4">
        <v>4998</v>
      </c>
      <c r="E9" s="4" t="str">
        <f>VLOOKUP(A9,HOP!A:L,12,0)</f>
        <v>4998.00</v>
      </c>
      <c r="F9" s="4" t="str">
        <f>VLOOKUP(A9,HOP!A:C,3,0)</f>
        <v>2721051</v>
      </c>
      <c r="G9" s="4">
        <f t="shared" si="0"/>
        <v>0</v>
      </c>
      <c r="H9" s="4" t="str">
        <f t="shared" si="1"/>
        <v>，2721051</v>
      </c>
      <c r="I9" s="4" t="str">
        <f>VLOOKUP(A9,HOP!A:U,21,0)</f>
        <v>直采</v>
      </c>
    </row>
    <row r="10" s="4" customFormat="1" spans="1:9">
      <c r="A10" s="5">
        <v>21334479588</v>
      </c>
      <c r="B10" s="6">
        <v>44870</v>
      </c>
      <c r="C10" s="6">
        <v>44873</v>
      </c>
      <c r="D10" s="4">
        <v>2031</v>
      </c>
      <c r="E10" s="4" t="str">
        <f>VLOOKUP(A10,HOP!A:L,12,0)</f>
        <v>2031.00</v>
      </c>
      <c r="F10" s="4" t="str">
        <f>VLOOKUP(A10,HOP!A:C,3,0)</f>
        <v>2724085</v>
      </c>
      <c r="G10" s="4">
        <f t="shared" si="0"/>
        <v>0</v>
      </c>
      <c r="H10" s="4" t="str">
        <f t="shared" si="1"/>
        <v>，2724085</v>
      </c>
      <c r="I10" s="4" t="str">
        <f>VLOOKUP(A10,HOP!A:U,21,0)</f>
        <v>直采</v>
      </c>
    </row>
    <row r="11" s="4" customFormat="1" spans="1:9">
      <c r="A11" s="5">
        <v>21408881111</v>
      </c>
      <c r="B11" s="6">
        <v>44870</v>
      </c>
      <c r="C11" s="6">
        <v>44873</v>
      </c>
      <c r="D11" s="4">
        <v>3996</v>
      </c>
      <c r="E11" s="4" t="str">
        <f>VLOOKUP(A11,HOP!A:L,12,0)</f>
        <v>3996.00</v>
      </c>
      <c r="F11" s="4" t="str">
        <f>VLOOKUP(A11,HOP!A:C,3,0)</f>
        <v>2733774</v>
      </c>
      <c r="G11" s="4">
        <f t="shared" si="0"/>
        <v>0</v>
      </c>
      <c r="H11" s="4" t="str">
        <f t="shared" si="1"/>
        <v>，2733774</v>
      </c>
      <c r="I11" s="4" t="str">
        <f>VLOOKUP(A11,HOP!A:U,21,0)</f>
        <v>直采</v>
      </c>
    </row>
    <row r="12" s="4" customFormat="1" spans="1:9">
      <c r="A12" s="5">
        <v>21421033279</v>
      </c>
      <c r="B12" s="6">
        <v>44872</v>
      </c>
      <c r="C12" s="6">
        <v>44873</v>
      </c>
      <c r="D12" s="4">
        <v>2008</v>
      </c>
      <c r="E12" s="4" t="str">
        <f>VLOOKUP(A12,HOP!A:L,12,0)</f>
        <v>2008.00</v>
      </c>
      <c r="F12" s="4" t="str">
        <f>VLOOKUP(A12,HOP!A:C,3,0)</f>
        <v>2734922</v>
      </c>
      <c r="G12" s="4">
        <f t="shared" si="0"/>
        <v>0</v>
      </c>
      <c r="H12" s="4" t="str">
        <f t="shared" si="1"/>
        <v>，2734922</v>
      </c>
      <c r="I12" s="4" t="str">
        <f>VLOOKUP(A12,HOP!A:U,21,0)</f>
        <v>直采</v>
      </c>
    </row>
    <row r="13" s="4" customFormat="1" spans="1:9">
      <c r="A13" s="5">
        <v>21429801912</v>
      </c>
      <c r="B13" s="6">
        <v>44870</v>
      </c>
      <c r="C13" s="6">
        <v>44873</v>
      </c>
      <c r="D13" s="4">
        <v>3462</v>
      </c>
      <c r="E13" s="4" t="str">
        <f>VLOOKUP(A13,HOP!A:L,12,0)</f>
        <v>3462.00</v>
      </c>
      <c r="F13" s="4" t="str">
        <f>VLOOKUP(A13,HOP!A:C,3,0)</f>
        <v>2736226</v>
      </c>
      <c r="G13" s="4">
        <f t="shared" si="0"/>
        <v>0</v>
      </c>
      <c r="H13" s="4" t="str">
        <f t="shared" si="1"/>
        <v>，2736226</v>
      </c>
      <c r="I13" s="4" t="str">
        <f>VLOOKUP(A13,HOP!A:U,21,0)</f>
        <v>直采</v>
      </c>
    </row>
    <row r="14" s="4" customFormat="1" spans="1:9">
      <c r="A14" s="5">
        <v>21511923820</v>
      </c>
      <c r="B14" s="6">
        <v>44872</v>
      </c>
      <c r="C14" s="6">
        <v>44873</v>
      </c>
      <c r="D14" s="4">
        <v>198</v>
      </c>
      <c r="E14" s="4" t="str">
        <f>VLOOKUP(A14,HOP!A:L,12,0)</f>
        <v>198.00</v>
      </c>
      <c r="F14" s="4" t="str">
        <f>VLOOKUP(A14,HOP!A:C,3,0)</f>
        <v>2754384</v>
      </c>
      <c r="G14" s="4">
        <f t="shared" si="0"/>
        <v>0</v>
      </c>
      <c r="H14" s="4" t="str">
        <f t="shared" si="1"/>
        <v>，2754384</v>
      </c>
      <c r="I14" s="4" t="str">
        <f>VLOOKUP(A14,HOP!A:U,21,0)</f>
        <v>直采</v>
      </c>
    </row>
    <row r="15" s="4" customFormat="1" spans="1:9">
      <c r="A15" s="5">
        <v>21513115914</v>
      </c>
      <c r="B15" s="6">
        <v>44870</v>
      </c>
      <c r="C15" s="6">
        <v>44873</v>
      </c>
      <c r="D15" s="4">
        <v>1737</v>
      </c>
      <c r="E15" s="4" t="str">
        <f>VLOOKUP(A15,HOP!A:L,12,0)</f>
        <v>1737.00</v>
      </c>
      <c r="F15" s="4" t="str">
        <f>VLOOKUP(A15,HOP!A:C,3,0)</f>
        <v>2754718</v>
      </c>
      <c r="G15" s="4">
        <f t="shared" si="0"/>
        <v>0</v>
      </c>
      <c r="H15" s="4" t="str">
        <f t="shared" si="1"/>
        <v>，2754718</v>
      </c>
      <c r="I15" s="4" t="str">
        <f>VLOOKUP(A15,HOP!A:U,21,0)</f>
        <v>直采</v>
      </c>
    </row>
    <row r="16" s="4" customFormat="1" spans="1:9">
      <c r="A16" s="5">
        <v>21558998169</v>
      </c>
      <c r="B16" s="6">
        <v>44865</v>
      </c>
      <c r="C16" s="6">
        <v>44873</v>
      </c>
      <c r="D16" s="4">
        <v>2528</v>
      </c>
      <c r="E16" s="4" t="str">
        <f>VLOOKUP(A16,HOP!A:L,12,0)</f>
        <v>2528.00</v>
      </c>
      <c r="F16" s="4" t="str">
        <f>VLOOKUP(A16,HOP!A:C,3,0)</f>
        <v>2755920</v>
      </c>
      <c r="G16" s="4">
        <f t="shared" si="0"/>
        <v>0</v>
      </c>
      <c r="H16" s="4" t="str">
        <f t="shared" si="1"/>
        <v>，2755920</v>
      </c>
      <c r="I16" s="4" t="str">
        <f>VLOOKUP(A16,HOP!A:U,21,0)</f>
        <v>直采</v>
      </c>
    </row>
    <row r="17" s="4" customFormat="1" spans="1:9">
      <c r="A17" s="5">
        <v>21569299212</v>
      </c>
      <c r="B17" s="6">
        <v>44867</v>
      </c>
      <c r="C17" s="6">
        <v>44873</v>
      </c>
      <c r="D17" s="4">
        <v>1566</v>
      </c>
      <c r="E17" s="4" t="str">
        <f>VLOOKUP(A17,HOP!A:L,12,0)</f>
        <v>1566.00</v>
      </c>
      <c r="F17" s="4" t="str">
        <f>VLOOKUP(A17,HOP!A:C,3,0)</f>
        <v>2757658</v>
      </c>
      <c r="G17" s="4">
        <f t="shared" si="0"/>
        <v>0</v>
      </c>
      <c r="H17" s="4" t="str">
        <f t="shared" si="1"/>
        <v>，2757658</v>
      </c>
      <c r="I17" s="4" t="str">
        <f>VLOOKUP(A17,HOP!A:U,21,0)</f>
        <v>直采</v>
      </c>
    </row>
    <row r="18" s="4" customFormat="1" spans="1:9">
      <c r="A18" s="5">
        <v>21569306969</v>
      </c>
      <c r="B18" s="6">
        <v>44872</v>
      </c>
      <c r="C18" s="6">
        <v>44873</v>
      </c>
      <c r="D18" s="4">
        <v>830</v>
      </c>
      <c r="E18" s="4" t="str">
        <f>VLOOKUP(A18,HOP!A:L,12,0)</f>
        <v>830.00</v>
      </c>
      <c r="F18" s="4" t="str">
        <f>VLOOKUP(A18,HOP!A:C,3,0)</f>
        <v>2757660</v>
      </c>
      <c r="G18" s="4">
        <f t="shared" si="0"/>
        <v>0</v>
      </c>
      <c r="H18" s="4" t="str">
        <f t="shared" si="1"/>
        <v>，2757660</v>
      </c>
      <c r="I18" s="4" t="str">
        <f>VLOOKUP(A18,HOP!A:U,21,0)</f>
        <v>直采</v>
      </c>
    </row>
    <row r="19" s="4" customFormat="1" spans="1:9">
      <c r="A19" s="5">
        <v>21570193789</v>
      </c>
      <c r="B19" s="6">
        <v>44869</v>
      </c>
      <c r="C19" s="6">
        <v>44873</v>
      </c>
      <c r="D19" s="4">
        <v>4056</v>
      </c>
      <c r="E19" s="4" t="str">
        <f>VLOOKUP(A19,HOP!A:L,12,0)</f>
        <v>4056.00</v>
      </c>
      <c r="F19" s="4" t="str">
        <f>VLOOKUP(A19,HOP!A:C,3,0)</f>
        <v>2757864</v>
      </c>
      <c r="G19" s="4">
        <f t="shared" si="0"/>
        <v>0</v>
      </c>
      <c r="H19" s="4" t="str">
        <f t="shared" si="1"/>
        <v>，2757864</v>
      </c>
      <c r="I19" s="4" t="str">
        <f>VLOOKUP(A19,HOP!A:U,21,0)</f>
        <v>直采</v>
      </c>
    </row>
    <row r="20" s="4" customFormat="1" spans="1:9">
      <c r="A20" s="5">
        <v>21572461677</v>
      </c>
      <c r="B20" s="6">
        <v>44871</v>
      </c>
      <c r="C20" s="6">
        <v>44873</v>
      </c>
      <c r="D20" s="4">
        <v>790</v>
      </c>
      <c r="E20" s="4" t="str">
        <f>VLOOKUP(A20,HOP!A:L,12,0)</f>
        <v>790.00</v>
      </c>
      <c r="F20" s="4" t="str">
        <f>VLOOKUP(A20,HOP!A:C,3,0)</f>
        <v>2758462</v>
      </c>
      <c r="G20" s="4">
        <f t="shared" si="0"/>
        <v>0</v>
      </c>
      <c r="H20" s="4" t="str">
        <f t="shared" si="1"/>
        <v>，2758462</v>
      </c>
      <c r="I20" s="4" t="str">
        <f>VLOOKUP(A20,HOP!A:U,21,0)</f>
        <v>直采</v>
      </c>
    </row>
    <row r="21" s="4" customFormat="1" spans="1:9">
      <c r="A21" s="5">
        <v>21591028892</v>
      </c>
      <c r="B21" s="6">
        <v>44871</v>
      </c>
      <c r="C21" s="6">
        <v>44873</v>
      </c>
      <c r="D21" s="4">
        <v>3369</v>
      </c>
      <c r="E21" s="4" t="str">
        <f>VLOOKUP(A21,HOP!A:L,12,0)</f>
        <v>3369.00</v>
      </c>
      <c r="F21" s="4" t="str">
        <f>VLOOKUP(A21,HOP!A:C,3,0)</f>
        <v>2761581</v>
      </c>
      <c r="G21" s="4">
        <f t="shared" si="0"/>
        <v>0</v>
      </c>
      <c r="H21" s="4" t="str">
        <f t="shared" si="1"/>
        <v>，2761581</v>
      </c>
      <c r="I21" s="4" t="str">
        <f>VLOOKUP(A21,HOP!A:U,21,0)</f>
        <v>直采</v>
      </c>
    </row>
    <row r="22" s="4" customFormat="1" spans="1:9">
      <c r="A22" s="5">
        <v>21595964049</v>
      </c>
      <c r="B22" s="6">
        <v>44867</v>
      </c>
      <c r="C22" s="6">
        <v>44873</v>
      </c>
      <c r="D22" s="4">
        <v>3768</v>
      </c>
      <c r="E22" s="4" t="str">
        <f>VLOOKUP(A22,HOP!A:L,12,0)</f>
        <v>3768.00</v>
      </c>
      <c r="F22" s="4" t="str">
        <f>VLOOKUP(A22,HOP!A:C,3,0)</f>
        <v>2762088</v>
      </c>
      <c r="G22" s="4">
        <f t="shared" si="0"/>
        <v>0</v>
      </c>
      <c r="H22" s="4" t="str">
        <f t="shared" si="1"/>
        <v>，2762088</v>
      </c>
      <c r="I22" s="4" t="str">
        <f>VLOOKUP(A22,HOP!A:U,21,0)</f>
        <v>直采</v>
      </c>
    </row>
    <row r="23" s="4" customFormat="1" spans="1:9">
      <c r="A23" s="5">
        <v>21598452858</v>
      </c>
      <c r="B23" s="6">
        <v>44872</v>
      </c>
      <c r="C23" s="6">
        <v>44873</v>
      </c>
      <c r="D23" s="4">
        <v>641</v>
      </c>
      <c r="E23" s="4" t="str">
        <f>VLOOKUP(A23,HOP!A:L,12,0)</f>
        <v>641.00</v>
      </c>
      <c r="F23" s="4" t="str">
        <f>VLOOKUP(A23,HOP!A:C,3,0)</f>
        <v>2762525</v>
      </c>
      <c r="G23" s="4">
        <f t="shared" si="0"/>
        <v>0</v>
      </c>
      <c r="H23" s="4" t="str">
        <f t="shared" si="1"/>
        <v>，2762525</v>
      </c>
      <c r="I23" s="4" t="str">
        <f>VLOOKUP(A23,HOP!A:U,21,0)</f>
        <v>直采</v>
      </c>
    </row>
    <row r="24" s="4" customFormat="1" spans="1:9">
      <c r="A24" s="5">
        <v>21598938745</v>
      </c>
      <c r="B24" s="6">
        <v>44870</v>
      </c>
      <c r="C24" s="6">
        <v>44873</v>
      </c>
      <c r="D24" s="4">
        <v>1872</v>
      </c>
      <c r="E24" s="4" t="str">
        <f>VLOOKUP(A24,HOP!A:L,12,0)</f>
        <v>1872.00</v>
      </c>
      <c r="F24" s="4" t="str">
        <f>VLOOKUP(A24,HOP!A:C,3,0)</f>
        <v>2762663</v>
      </c>
      <c r="G24" s="4">
        <f t="shared" si="0"/>
        <v>0</v>
      </c>
      <c r="H24" s="4" t="str">
        <f t="shared" si="1"/>
        <v>，2762663</v>
      </c>
      <c r="I24" s="4" t="str">
        <f>VLOOKUP(A24,HOP!A:U,21,0)</f>
        <v>直采</v>
      </c>
    </row>
    <row r="25" s="4" customFormat="1" spans="1:9">
      <c r="A25" s="5">
        <v>21605423815</v>
      </c>
      <c r="B25" s="6">
        <v>44866</v>
      </c>
      <c r="C25" s="6">
        <v>44873</v>
      </c>
      <c r="D25" s="4">
        <v>5593</v>
      </c>
      <c r="E25" s="4" t="str">
        <f>VLOOKUP(A25,HOP!A:L,12,0)</f>
        <v>5593.00</v>
      </c>
      <c r="F25" s="4" t="str">
        <f>VLOOKUP(A25,HOP!A:C,3,0)</f>
        <v>2763631</v>
      </c>
      <c r="G25" s="4">
        <f t="shared" si="0"/>
        <v>0</v>
      </c>
      <c r="H25" s="4" t="str">
        <f t="shared" si="1"/>
        <v>，2763631</v>
      </c>
      <c r="I25" s="4" t="str">
        <f>VLOOKUP(A25,HOP!A:U,21,0)</f>
        <v>直采</v>
      </c>
    </row>
    <row r="26" s="4" customFormat="1" hidden="1" spans="1:9">
      <c r="A26" s="5">
        <v>21606804258</v>
      </c>
      <c r="B26" s="6">
        <v>44872</v>
      </c>
      <c r="C26" s="6">
        <v>44873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21606865538</v>
      </c>
      <c r="B27" s="6">
        <v>44872</v>
      </c>
      <c r="C27" s="6">
        <v>44873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21607566469</v>
      </c>
      <c r="B28" s="6">
        <v>44867</v>
      </c>
      <c r="C28" s="6">
        <v>44873</v>
      </c>
      <c r="D28" s="4">
        <v>1820</v>
      </c>
      <c r="E28" s="4" t="str">
        <f>VLOOKUP(A28,HOP!A:L,12,0)</f>
        <v>1820.00</v>
      </c>
      <c r="F28" s="4" t="str">
        <f>VLOOKUP(A28,HOP!A:C,3,0)</f>
        <v>2764016</v>
      </c>
      <c r="G28" s="4">
        <f t="shared" si="0"/>
        <v>0</v>
      </c>
      <c r="H28" s="4" t="str">
        <f t="shared" si="1"/>
        <v>，2764016</v>
      </c>
      <c r="I28" s="4" t="str">
        <f>VLOOKUP(A28,HOP!A:U,21,0)</f>
        <v>直采</v>
      </c>
    </row>
    <row r="29" s="4" customFormat="1" hidden="1" spans="1:9">
      <c r="A29" s="5">
        <v>21611481834</v>
      </c>
      <c r="B29" s="6">
        <v>44868</v>
      </c>
      <c r="C29" s="6">
        <v>44873</v>
      </c>
      <c r="D29" s="4">
        <v>0</v>
      </c>
      <c r="E29" s="4" t="str">
        <f>VLOOKUP(A29,HOP!A:L,12,0)</f>
        <v>0.00</v>
      </c>
      <c r="F29" s="4" t="str">
        <f>VLOOKUP(A29,HOP!A:C,3,0)</f>
        <v>2764922</v>
      </c>
      <c r="G29" s="4">
        <f t="shared" si="0"/>
        <v>0</v>
      </c>
      <c r="H29" s="4" t="str">
        <f t="shared" si="1"/>
        <v>，2764922</v>
      </c>
      <c r="I29" s="4" t="str">
        <f>VLOOKUP(A29,HOP!A:U,21,0)</f>
        <v>直采</v>
      </c>
    </row>
    <row r="30" s="4" customFormat="1" spans="1:9">
      <c r="A30" s="5">
        <v>21612183739</v>
      </c>
      <c r="B30" s="6">
        <v>44872</v>
      </c>
      <c r="C30" s="6">
        <v>44873</v>
      </c>
      <c r="D30" s="4">
        <v>240</v>
      </c>
      <c r="E30" s="4">
        <v>240</v>
      </c>
      <c r="F30" s="4">
        <v>2765111</v>
      </c>
      <c r="G30" s="4">
        <f t="shared" si="0"/>
        <v>0</v>
      </c>
      <c r="H30" s="4" t="str">
        <f t="shared" si="1"/>
        <v>，2765111</v>
      </c>
      <c r="I30" s="4" t="e">
        <f>VLOOKUP(A30,HOP!A:U,21,0)</f>
        <v>#N/A</v>
      </c>
    </row>
    <row r="31" s="4" customFormat="1" spans="1:9">
      <c r="A31" s="5">
        <v>21612566828</v>
      </c>
      <c r="B31" s="6">
        <v>44871</v>
      </c>
      <c r="C31" s="6">
        <v>44873</v>
      </c>
      <c r="D31" s="4">
        <v>1105</v>
      </c>
      <c r="E31" s="4" t="str">
        <f>VLOOKUP(A31,HOP!A:L,12,0)</f>
        <v>1105.00</v>
      </c>
      <c r="F31" s="4" t="str">
        <f>VLOOKUP(A31,HOP!A:C,3,0)</f>
        <v>2765253</v>
      </c>
      <c r="G31" s="4">
        <f t="shared" si="0"/>
        <v>0</v>
      </c>
      <c r="H31" s="4" t="str">
        <f t="shared" si="1"/>
        <v>，2765253</v>
      </c>
      <c r="I31" s="4" t="str">
        <f>VLOOKUP(A31,HOP!A:U,21,0)</f>
        <v>直采</v>
      </c>
    </row>
    <row r="32" s="4" customFormat="1" spans="1:9">
      <c r="A32" s="5">
        <v>21620761571</v>
      </c>
      <c r="B32" s="6">
        <v>44871</v>
      </c>
      <c r="C32" s="6">
        <v>44873</v>
      </c>
      <c r="D32" s="4">
        <v>720</v>
      </c>
      <c r="E32" s="4" t="str">
        <f>VLOOKUP(A32,HOP!A:L,12,0)</f>
        <v>720.00</v>
      </c>
      <c r="F32" s="4" t="str">
        <f>VLOOKUP(A32,HOP!A:C,3,0)</f>
        <v>2766315</v>
      </c>
      <c r="G32" s="4">
        <f t="shared" si="0"/>
        <v>0</v>
      </c>
      <c r="H32" s="4" t="str">
        <f t="shared" si="1"/>
        <v>，2766315</v>
      </c>
      <c r="I32" s="4" t="str">
        <f>VLOOKUP(A32,HOP!A:U,21,0)</f>
        <v>直采</v>
      </c>
    </row>
    <row r="33" s="4" customFormat="1" spans="1:9">
      <c r="A33" s="5">
        <v>21621692142</v>
      </c>
      <c r="B33" s="6">
        <v>44869</v>
      </c>
      <c r="C33" s="6">
        <v>44873</v>
      </c>
      <c r="D33" s="4">
        <v>2500</v>
      </c>
      <c r="E33" s="4" t="str">
        <f>VLOOKUP(A33,HOP!A:L,12,0)</f>
        <v>2500.00</v>
      </c>
      <c r="F33" s="4" t="str">
        <f>VLOOKUP(A33,HOP!A:C,3,0)</f>
        <v>2766557</v>
      </c>
      <c r="G33" s="4">
        <f t="shared" si="0"/>
        <v>0</v>
      </c>
      <c r="H33" s="4" t="str">
        <f t="shared" si="1"/>
        <v>，2766557</v>
      </c>
      <c r="I33" s="4" t="str">
        <f>VLOOKUP(A33,HOP!A:U,21,0)</f>
        <v>直采</v>
      </c>
    </row>
    <row r="34" s="4" customFormat="1" spans="1:9">
      <c r="A34" s="5">
        <v>21633123361</v>
      </c>
      <c r="B34" s="6">
        <v>44872</v>
      </c>
      <c r="C34" s="6">
        <v>44873</v>
      </c>
      <c r="D34" s="4">
        <v>519.86</v>
      </c>
      <c r="E34" s="4" t="str">
        <f>VLOOKUP(A34,HOP!A:L,12,0)</f>
        <v>519.86</v>
      </c>
      <c r="F34" s="4" t="str">
        <f>VLOOKUP(A34,HOP!A:C,3,0)</f>
        <v>2767992</v>
      </c>
      <c r="G34" s="4">
        <f t="shared" si="0"/>
        <v>0</v>
      </c>
      <c r="H34" s="4" t="str">
        <f t="shared" si="1"/>
        <v>，2767992</v>
      </c>
      <c r="I34" s="4" t="str">
        <f>VLOOKUP(A34,HOP!A:U,21,0)</f>
        <v>直连</v>
      </c>
    </row>
    <row r="35" s="4" customFormat="1" spans="1:9">
      <c r="A35" s="5">
        <v>21634780343</v>
      </c>
      <c r="B35" s="6">
        <v>44867</v>
      </c>
      <c r="C35" s="6">
        <v>44873</v>
      </c>
      <c r="D35" s="4">
        <v>2250</v>
      </c>
      <c r="E35" s="4" t="str">
        <f>VLOOKUP(A35,HOP!A:L,12,0)</f>
        <v>2250.00</v>
      </c>
      <c r="F35" s="4" t="str">
        <f>VLOOKUP(A35,HOP!A:C,3,0)</f>
        <v>2768284</v>
      </c>
      <c r="G35" s="4">
        <f t="shared" ref="G35:G58" si="2">D35-E35</f>
        <v>0</v>
      </c>
      <c r="H35" s="4" t="str">
        <f t="shared" ref="H35:H58" si="3">$H$1&amp;F35</f>
        <v>，2768284</v>
      </c>
      <c r="I35" s="4" t="str">
        <f>VLOOKUP(A35,HOP!A:U,21,0)</f>
        <v>直采</v>
      </c>
    </row>
    <row r="36" s="4" customFormat="1" spans="1:9">
      <c r="A36" s="5">
        <v>21636063493</v>
      </c>
      <c r="B36" s="6">
        <v>44866</v>
      </c>
      <c r="C36" s="6">
        <v>44873</v>
      </c>
      <c r="D36" s="4">
        <v>2037</v>
      </c>
      <c r="E36" s="4" t="str">
        <f>VLOOKUP(A36,HOP!A:L,12,0)</f>
        <v>2037.00</v>
      </c>
      <c r="F36" s="4" t="str">
        <f>VLOOKUP(A36,HOP!A:C,3,0)</f>
        <v>2768632</v>
      </c>
      <c r="G36" s="4">
        <f t="shared" si="2"/>
        <v>0</v>
      </c>
      <c r="H36" s="4" t="str">
        <f t="shared" si="3"/>
        <v>，2768632</v>
      </c>
      <c r="I36" s="4" t="str">
        <f>VLOOKUP(A36,HOP!A:U,21,0)</f>
        <v>直采</v>
      </c>
    </row>
    <row r="37" s="4" customFormat="1" spans="1:9">
      <c r="A37" s="5">
        <v>21636740788</v>
      </c>
      <c r="B37" s="6">
        <v>44870</v>
      </c>
      <c r="C37" s="6">
        <v>44873</v>
      </c>
      <c r="D37" s="4">
        <v>960</v>
      </c>
      <c r="E37" s="4" t="str">
        <f>VLOOKUP(A37,HOP!A:L,12,0)</f>
        <v>960.00</v>
      </c>
      <c r="F37" s="4" t="str">
        <f>VLOOKUP(A37,HOP!A:C,3,0)</f>
        <v>2768796</v>
      </c>
      <c r="G37" s="4">
        <f t="shared" si="2"/>
        <v>0</v>
      </c>
      <c r="H37" s="4" t="str">
        <f t="shared" si="3"/>
        <v>，2768796</v>
      </c>
      <c r="I37" s="4" t="str">
        <f>VLOOKUP(A37,HOP!A:U,21,0)</f>
        <v>直采</v>
      </c>
    </row>
    <row r="38" s="4" customFormat="1" spans="1:9">
      <c r="A38" s="5">
        <v>21685376567</v>
      </c>
      <c r="B38" s="6">
        <v>44871</v>
      </c>
      <c r="C38" s="6">
        <v>44873</v>
      </c>
      <c r="D38" s="4">
        <v>2560</v>
      </c>
      <c r="E38" s="4" t="str">
        <f>VLOOKUP(A38,HOP!A:L,12,0)</f>
        <v>2560.00</v>
      </c>
      <c r="F38" s="4" t="str">
        <f>VLOOKUP(A38,HOP!A:C,3,0)</f>
        <v>2770351</v>
      </c>
      <c r="G38" s="4">
        <f t="shared" si="2"/>
        <v>0</v>
      </c>
      <c r="H38" s="4" t="str">
        <f t="shared" si="3"/>
        <v>，2770351</v>
      </c>
      <c r="I38" s="4" t="str">
        <f>VLOOKUP(A38,HOP!A:U,21,0)</f>
        <v>直采</v>
      </c>
    </row>
    <row r="39" s="4" customFormat="1" spans="1:9">
      <c r="A39" s="5">
        <v>21686127488</v>
      </c>
      <c r="B39" s="6">
        <v>44871</v>
      </c>
      <c r="C39" s="6">
        <v>44873</v>
      </c>
      <c r="D39" s="4">
        <v>1048</v>
      </c>
      <c r="E39" s="4" t="str">
        <f>VLOOKUP(A39,HOP!A:L,12,0)</f>
        <v>1048.00</v>
      </c>
      <c r="F39" s="4" t="str">
        <f>VLOOKUP(A39,HOP!A:C,3,0)</f>
        <v>2770521</v>
      </c>
      <c r="G39" s="4">
        <f t="shared" si="2"/>
        <v>0</v>
      </c>
      <c r="H39" s="4" t="str">
        <f t="shared" si="3"/>
        <v>，2770521</v>
      </c>
      <c r="I39" s="4" t="str">
        <f>VLOOKUP(A39,HOP!A:U,21,0)</f>
        <v>直采</v>
      </c>
    </row>
    <row r="40" s="4" customFormat="1" spans="1:9">
      <c r="A40" s="5">
        <v>21687850915</v>
      </c>
      <c r="B40" s="6">
        <v>44872</v>
      </c>
      <c r="C40" s="6">
        <v>44873</v>
      </c>
      <c r="D40" s="4">
        <v>216</v>
      </c>
      <c r="E40" s="4" t="str">
        <f>VLOOKUP(A40,HOP!A:L,12,0)</f>
        <v>216.00</v>
      </c>
      <c r="F40" s="4" t="str">
        <f>VLOOKUP(A40,HOP!A:C,3,0)</f>
        <v>2770970</v>
      </c>
      <c r="G40" s="4">
        <f t="shared" si="2"/>
        <v>0</v>
      </c>
      <c r="H40" s="4" t="str">
        <f t="shared" si="3"/>
        <v>，2770970</v>
      </c>
      <c r="I40" s="4" t="str">
        <f>VLOOKUP(A40,HOP!A:U,21,0)</f>
        <v>直采</v>
      </c>
    </row>
    <row r="41" s="4" customFormat="1" spans="1:9">
      <c r="A41" s="5">
        <v>21688634339</v>
      </c>
      <c r="B41" s="6">
        <v>44868</v>
      </c>
      <c r="C41" s="6">
        <v>44873</v>
      </c>
      <c r="D41" s="4">
        <v>1970</v>
      </c>
      <c r="E41" s="4" t="str">
        <f>VLOOKUP(A41,HOP!A:L,12,0)</f>
        <v>1970.00</v>
      </c>
      <c r="F41" s="4" t="str">
        <f>VLOOKUP(A41,HOP!A:C,3,0)</f>
        <v>2771192</v>
      </c>
      <c r="G41" s="4">
        <f t="shared" si="2"/>
        <v>0</v>
      </c>
      <c r="H41" s="4" t="str">
        <f t="shared" si="3"/>
        <v>，2771192</v>
      </c>
      <c r="I41" s="4" t="str">
        <f>VLOOKUP(A41,HOP!A:U,21,0)</f>
        <v>直采</v>
      </c>
    </row>
    <row r="42" s="4" customFormat="1" spans="1:9">
      <c r="A42" s="5">
        <v>21689385923</v>
      </c>
      <c r="B42" s="6">
        <v>44872</v>
      </c>
      <c r="C42" s="6">
        <v>44873</v>
      </c>
      <c r="D42" s="4">
        <v>495</v>
      </c>
      <c r="E42" s="4" t="str">
        <f>VLOOKUP(A42,HOP!A:L,12,0)</f>
        <v>495.00</v>
      </c>
      <c r="F42" s="4" t="str">
        <f>VLOOKUP(A42,HOP!A:C,3,0)</f>
        <v>2771441</v>
      </c>
      <c r="G42" s="4">
        <f t="shared" si="2"/>
        <v>0</v>
      </c>
      <c r="H42" s="4" t="str">
        <f t="shared" si="3"/>
        <v>，2771441</v>
      </c>
      <c r="I42" s="4" t="str">
        <f>VLOOKUP(A42,HOP!A:U,21,0)</f>
        <v>直采</v>
      </c>
    </row>
    <row r="43" s="4" customFormat="1" spans="1:9">
      <c r="A43" s="5">
        <v>21696288668</v>
      </c>
      <c r="B43" s="6">
        <v>44872</v>
      </c>
      <c r="C43" s="6">
        <v>44873</v>
      </c>
      <c r="D43" s="4">
        <v>369</v>
      </c>
      <c r="E43" s="4" t="str">
        <f>VLOOKUP(A43,HOP!A:L,12,0)</f>
        <v>369.00</v>
      </c>
      <c r="F43" s="4" t="str">
        <f>VLOOKUP(A43,HOP!A:C,3,0)</f>
        <v>2772397</v>
      </c>
      <c r="G43" s="4">
        <f t="shared" si="2"/>
        <v>0</v>
      </c>
      <c r="H43" s="4" t="str">
        <f t="shared" si="3"/>
        <v>，2772397</v>
      </c>
      <c r="I43" s="4" t="str">
        <f>VLOOKUP(A43,HOP!A:U,21,0)</f>
        <v>直采</v>
      </c>
    </row>
    <row r="44" s="4" customFormat="1" spans="1:9">
      <c r="A44" s="5">
        <v>21697738697</v>
      </c>
      <c r="B44" s="6">
        <v>44868</v>
      </c>
      <c r="C44" s="6">
        <v>44873</v>
      </c>
      <c r="D44" s="4">
        <v>3065</v>
      </c>
      <c r="E44" s="4" t="str">
        <f>VLOOKUP(A44,HOP!A:L,12,0)</f>
        <v>3065.00</v>
      </c>
      <c r="F44" s="4" t="str">
        <f>VLOOKUP(A44,HOP!A:C,3,0)</f>
        <v>2772772</v>
      </c>
      <c r="G44" s="4">
        <f t="shared" si="2"/>
        <v>0</v>
      </c>
      <c r="H44" s="4" t="str">
        <f t="shared" si="3"/>
        <v>，2772772</v>
      </c>
      <c r="I44" s="4" t="str">
        <f>VLOOKUP(A44,HOP!A:U,21,0)</f>
        <v>直采</v>
      </c>
    </row>
    <row r="45" s="4" customFormat="1" spans="1:9">
      <c r="A45" s="5">
        <v>21699404655</v>
      </c>
      <c r="B45" s="6">
        <v>44869</v>
      </c>
      <c r="C45" s="6">
        <v>44873</v>
      </c>
      <c r="D45" s="4">
        <v>620</v>
      </c>
      <c r="E45" s="4" t="str">
        <f>VLOOKUP(A45,HOP!A:L,12,0)</f>
        <v>620.00</v>
      </c>
      <c r="F45" s="4" t="str">
        <f>VLOOKUP(A45,HOP!A:C,3,0)</f>
        <v>2773336</v>
      </c>
      <c r="G45" s="4">
        <f t="shared" si="2"/>
        <v>0</v>
      </c>
      <c r="H45" s="4" t="str">
        <f t="shared" si="3"/>
        <v>，2773336</v>
      </c>
      <c r="I45" s="4" t="str">
        <f>VLOOKUP(A45,HOP!A:U,21,0)</f>
        <v>直采</v>
      </c>
    </row>
    <row r="46" s="4" customFormat="1" hidden="1" spans="1:9">
      <c r="A46" s="5">
        <v>21700102014</v>
      </c>
      <c r="B46" s="6">
        <v>44868</v>
      </c>
      <c r="C46" s="6">
        <v>44873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21705500894</v>
      </c>
      <c r="B47" s="6">
        <v>44869</v>
      </c>
      <c r="C47" s="6">
        <v>44873</v>
      </c>
      <c r="D47" s="4">
        <v>2172</v>
      </c>
      <c r="E47" s="4" t="str">
        <f>VLOOKUP(A47,HOP!A:L,12,0)</f>
        <v>2172.00</v>
      </c>
      <c r="F47" s="4" t="str">
        <f>VLOOKUP(A47,HOP!A:C,3,0)</f>
        <v>2774624</v>
      </c>
      <c r="G47" s="4">
        <f t="shared" si="2"/>
        <v>0</v>
      </c>
      <c r="H47" s="4" t="str">
        <f t="shared" si="3"/>
        <v>，2774624</v>
      </c>
      <c r="I47" s="4" t="str">
        <f>VLOOKUP(A47,HOP!A:U,21,0)</f>
        <v>直采</v>
      </c>
    </row>
    <row r="48" s="4" customFormat="1" hidden="1" spans="1:9">
      <c r="A48" s="5">
        <v>21706165180</v>
      </c>
      <c r="B48" s="6">
        <v>44872</v>
      </c>
      <c r="C48" s="6">
        <v>44873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21706560668</v>
      </c>
      <c r="B49" s="6">
        <v>44869</v>
      </c>
      <c r="C49" s="6">
        <v>44873</v>
      </c>
      <c r="D49" s="4">
        <v>1480</v>
      </c>
      <c r="E49" s="4" t="str">
        <f>VLOOKUP(A49,HOP!A:L,12,0)</f>
        <v>1480.00</v>
      </c>
      <c r="F49" s="4" t="str">
        <f>VLOOKUP(A49,HOP!A:C,3,0)</f>
        <v>2774928</v>
      </c>
      <c r="G49" s="4">
        <f t="shared" si="2"/>
        <v>0</v>
      </c>
      <c r="H49" s="4" t="str">
        <f t="shared" si="3"/>
        <v>，2774928</v>
      </c>
      <c r="I49" s="4" t="str">
        <f>VLOOKUP(A49,HOP!A:U,21,0)</f>
        <v>直采</v>
      </c>
    </row>
    <row r="50" s="4" customFormat="1" spans="1:9">
      <c r="A50" s="5">
        <v>21707794229</v>
      </c>
      <c r="B50" s="6">
        <v>44869</v>
      </c>
      <c r="C50" s="6">
        <v>44873</v>
      </c>
      <c r="D50" s="4">
        <v>1468</v>
      </c>
      <c r="E50" s="4" t="str">
        <f>VLOOKUP(A50,HOP!A:L,12,0)</f>
        <v>1468.00</v>
      </c>
      <c r="F50" s="4" t="str">
        <f>VLOOKUP(A50,HOP!A:C,3,0)</f>
        <v>2775277</v>
      </c>
      <c r="G50" s="4">
        <f t="shared" si="2"/>
        <v>0</v>
      </c>
      <c r="H50" s="4" t="str">
        <f t="shared" si="3"/>
        <v>，2775277</v>
      </c>
      <c r="I50" s="4" t="str">
        <f>VLOOKUP(A50,HOP!A:U,21,0)</f>
        <v>直采</v>
      </c>
    </row>
    <row r="51" s="4" customFormat="1" spans="1:9">
      <c r="A51" s="5">
        <v>21708066200</v>
      </c>
      <c r="B51" s="6">
        <v>44871</v>
      </c>
      <c r="C51" s="6">
        <v>44873</v>
      </c>
      <c r="D51" s="4">
        <v>2420</v>
      </c>
      <c r="E51" s="4" t="str">
        <f>VLOOKUP(A51,HOP!A:L,12,0)</f>
        <v>2420.00</v>
      </c>
      <c r="F51" s="4" t="str">
        <f>VLOOKUP(A51,HOP!A:C,3,0)</f>
        <v>2775356</v>
      </c>
      <c r="G51" s="4">
        <f t="shared" si="2"/>
        <v>0</v>
      </c>
      <c r="H51" s="4" t="str">
        <f t="shared" si="3"/>
        <v>，2775356</v>
      </c>
      <c r="I51" s="4" t="str">
        <f>VLOOKUP(A51,HOP!A:U,21,0)</f>
        <v>直采</v>
      </c>
    </row>
    <row r="52" s="4" customFormat="1" spans="1:9">
      <c r="A52" s="5">
        <v>21708858112</v>
      </c>
      <c r="B52" s="6">
        <v>44870</v>
      </c>
      <c r="C52" s="6">
        <v>44873</v>
      </c>
      <c r="D52" s="4">
        <v>1710</v>
      </c>
      <c r="E52" s="4" t="str">
        <f>VLOOKUP(A52,HOP!A:L,12,0)</f>
        <v>1710.00</v>
      </c>
      <c r="F52" s="4" t="str">
        <f>VLOOKUP(A52,HOP!A:C,3,0)</f>
        <v>2775612</v>
      </c>
      <c r="G52" s="4">
        <f t="shared" si="2"/>
        <v>0</v>
      </c>
      <c r="H52" s="4" t="str">
        <f t="shared" si="3"/>
        <v>，2775612</v>
      </c>
      <c r="I52" s="4" t="str">
        <f>VLOOKUP(A52,HOP!A:U,21,0)</f>
        <v>直采</v>
      </c>
    </row>
    <row r="53" s="4" customFormat="1" hidden="1" spans="1:9">
      <c r="A53" s="5">
        <v>21712556452</v>
      </c>
      <c r="B53" s="6">
        <v>44870</v>
      </c>
      <c r="C53" s="6">
        <v>44873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21722003449</v>
      </c>
      <c r="B54" s="6">
        <v>44872</v>
      </c>
      <c r="C54" s="6">
        <v>44873</v>
      </c>
      <c r="D54" s="4">
        <v>525</v>
      </c>
      <c r="E54" s="4" t="str">
        <f>VLOOKUP(A54,HOP!A:L,12,0)</f>
        <v>525.00</v>
      </c>
      <c r="F54" s="4" t="str">
        <f>VLOOKUP(A54,HOP!A:C,3,0)</f>
        <v>2777737</v>
      </c>
      <c r="G54" s="4">
        <f t="shared" si="2"/>
        <v>0</v>
      </c>
      <c r="H54" s="4" t="str">
        <f t="shared" si="3"/>
        <v>，2777737</v>
      </c>
      <c r="I54" s="4" t="str">
        <f>VLOOKUP(A54,HOP!A:U,21,0)</f>
        <v>直采</v>
      </c>
    </row>
    <row r="55" s="4" customFormat="1" spans="1:9">
      <c r="A55" s="5">
        <v>21730895374</v>
      </c>
      <c r="B55" s="6">
        <v>44872</v>
      </c>
      <c r="C55" s="6">
        <v>44873</v>
      </c>
      <c r="D55" s="4">
        <v>149</v>
      </c>
      <c r="E55" s="4" t="str">
        <f>VLOOKUP(A55,HOP!A:L,12,0)</f>
        <v>149.00</v>
      </c>
      <c r="F55" s="4" t="str">
        <f>VLOOKUP(A55,HOP!A:C,3,0)</f>
        <v>2779716</v>
      </c>
      <c r="G55" s="4">
        <f t="shared" si="2"/>
        <v>0</v>
      </c>
      <c r="H55" s="4" t="str">
        <f t="shared" si="3"/>
        <v>，2779716</v>
      </c>
      <c r="I55" s="4" t="str">
        <f>VLOOKUP(A55,HOP!A:U,21,0)</f>
        <v>直采</v>
      </c>
    </row>
    <row r="56" s="4" customFormat="1" spans="1:9">
      <c r="A56" s="5">
        <v>21734258364</v>
      </c>
      <c r="B56" s="6">
        <v>44872</v>
      </c>
      <c r="C56" s="6">
        <v>44873</v>
      </c>
      <c r="D56" s="4">
        <v>695</v>
      </c>
      <c r="E56" s="4" t="str">
        <f>VLOOKUP(A56,HOP!A:L,12,0)</f>
        <v>695.00</v>
      </c>
      <c r="F56" s="4" t="str">
        <f>VLOOKUP(A56,HOP!A:C,3,0)</f>
        <v>2779925</v>
      </c>
      <c r="G56" s="4">
        <f t="shared" si="2"/>
        <v>0</v>
      </c>
      <c r="H56" s="4" t="str">
        <f t="shared" si="3"/>
        <v>，2779925</v>
      </c>
      <c r="I56" s="4" t="str">
        <f>VLOOKUP(A56,HOP!A:U,21,0)</f>
        <v>直采</v>
      </c>
    </row>
    <row r="57" s="4" customFormat="1" spans="1:9">
      <c r="A57" s="5">
        <v>21737872632</v>
      </c>
      <c r="B57" s="6">
        <v>44872</v>
      </c>
      <c r="C57" s="6">
        <v>44873</v>
      </c>
      <c r="D57" s="4">
        <v>601</v>
      </c>
      <c r="E57" s="4" t="str">
        <f>VLOOKUP(A57,HOP!A:L,12,0)</f>
        <v>601.00</v>
      </c>
      <c r="F57" s="4" t="str">
        <f>VLOOKUP(A57,HOP!A:C,3,0)</f>
        <v>2780981</v>
      </c>
      <c r="G57" s="4">
        <f t="shared" si="2"/>
        <v>0</v>
      </c>
      <c r="H57" s="4" t="str">
        <f t="shared" si="3"/>
        <v>，2780981</v>
      </c>
      <c r="I57" s="4" t="str">
        <f>VLOOKUP(A57,HOP!A:U,21,0)</f>
        <v>直采</v>
      </c>
    </row>
    <row r="58" s="4" customFormat="1" spans="1:9">
      <c r="A58" s="5">
        <v>21738918955</v>
      </c>
      <c r="B58" s="6">
        <v>44872</v>
      </c>
      <c r="C58" s="6">
        <v>44873</v>
      </c>
      <c r="D58" s="4">
        <v>450</v>
      </c>
      <c r="E58" s="4" t="str">
        <f>VLOOKUP(A58,HOP!A:L,12,0)</f>
        <v>450.00</v>
      </c>
      <c r="F58" s="4" t="str">
        <f>VLOOKUP(A58,HOP!A:C,3,0)</f>
        <v>2781350</v>
      </c>
      <c r="G58" s="4">
        <f t="shared" si="2"/>
        <v>0</v>
      </c>
      <c r="H58" s="4" t="str">
        <f t="shared" si="3"/>
        <v>，2781350</v>
      </c>
      <c r="I58" s="4" t="str">
        <f>VLOOKUP(A58,HOP!A:U,21,0)</f>
        <v>直采</v>
      </c>
    </row>
    <row r="60" spans="4:4">
      <c r="D60" s="4">
        <f>SUM(D2:D59)</f>
        <v>95293.86</v>
      </c>
    </row>
    <row r="65" spans="1:5">
      <c r="A65" s="4" t="s">
        <v>347</v>
      </c>
      <c r="D65" s="4">
        <v>94774</v>
      </c>
      <c r="E65" s="4">
        <v>103728.28</v>
      </c>
    </row>
    <row r="66" spans="1:5">
      <c r="A66" s="4" t="s">
        <v>348</v>
      </c>
      <c r="D66" s="4">
        <v>519.86</v>
      </c>
      <c r="E66" s="4">
        <v>568.97</v>
      </c>
    </row>
    <row r="67" spans="1:5">
      <c r="A67" s="4" t="s">
        <v>349</v>
      </c>
      <c r="D67" s="4">
        <f>SUBTOTAL(9,D65:D66)</f>
        <v>95293.86</v>
      </c>
      <c r="E67" s="4">
        <f>SUBTOTAL(9,E65:E66)</f>
        <v>104297.25</v>
      </c>
    </row>
    <row r="68" spans="1:1">
      <c r="A68" s="4" t="s">
        <v>350</v>
      </c>
    </row>
  </sheetData>
  <autoFilter ref="A1:X58">
    <filterColumn colId="3">
      <filters>
        <filter val="450"/>
        <filter val="790"/>
        <filter val="1710"/>
        <filter val="2090"/>
        <filter val="2250"/>
        <filter val="1312"/>
        <filter val="3352"/>
        <filter val="5593"/>
        <filter val="495"/>
        <filter val="695"/>
        <filter val="216"/>
        <filter val="3996"/>
        <filter val="4056"/>
        <filter val="198"/>
        <filter val="4998"/>
        <filter val="620"/>
        <filter val="720"/>
        <filter val="960"/>
        <filter val="1820"/>
        <filter val="2420"/>
        <filter val="2560"/>
        <filter val="3462"/>
        <filter val="525"/>
        <filter val="3065"/>
        <filter val="1566"/>
        <filter val="1468"/>
        <filter val="2528"/>
        <filter val="3768"/>
        <filter val="5328"/>
        <filter val="369"/>
        <filter val="3369"/>
        <filter val="830"/>
        <filter val="1970"/>
        <filter val="2031"/>
        <filter val="1872"/>
        <filter val="2172"/>
        <filter val="1676"/>
        <filter val="1737"/>
        <filter val="2037"/>
        <filter val="240"/>
        <filter val="1480"/>
        <filter val="2500"/>
        <filter val="601"/>
        <filter val="641"/>
        <filter val="982"/>
        <filter val="1105"/>
        <filter val="2946"/>
        <filter val="519.86"/>
        <filter val="1048"/>
        <filter val="200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351</v>
      </c>
      <c r="B1" s="2" t="s">
        <v>352</v>
      </c>
      <c r="C1" s="2" t="s">
        <v>353</v>
      </c>
      <c r="D1" s="2" t="s">
        <v>354</v>
      </c>
      <c r="E1" s="2" t="s">
        <v>13</v>
      </c>
      <c r="F1" s="2" t="s">
        <v>5</v>
      </c>
      <c r="G1" s="2" t="s">
        <v>6</v>
      </c>
      <c r="H1" s="2" t="s">
        <v>355</v>
      </c>
      <c r="I1" s="2" t="s">
        <v>356</v>
      </c>
      <c r="J1" s="2" t="s">
        <v>357</v>
      </c>
      <c r="K1" s="2" t="s">
        <v>358</v>
      </c>
      <c r="L1" s="2" t="s">
        <v>359</v>
      </c>
      <c r="M1" s="2" t="s">
        <v>360</v>
      </c>
      <c r="N1" s="2" t="s">
        <v>361</v>
      </c>
      <c r="O1" s="2" t="s">
        <v>362</v>
      </c>
      <c r="P1" s="2" t="s">
        <v>363</v>
      </c>
      <c r="Q1" s="2" t="s">
        <v>364</v>
      </c>
      <c r="R1" s="2" t="s">
        <v>365</v>
      </c>
      <c r="S1" s="2" t="s">
        <v>366</v>
      </c>
      <c r="T1" s="2" t="s">
        <v>367</v>
      </c>
      <c r="U1" s="2" t="s">
        <v>368</v>
      </c>
      <c r="V1" s="2" t="s">
        <v>369</v>
      </c>
    </row>
    <row r="2" s="1" customFormat="1" spans="1:22">
      <c r="A2" s="3">
        <v>21737872632</v>
      </c>
      <c r="B2" s="1" t="s">
        <v>370</v>
      </c>
      <c r="C2" s="1" t="s">
        <v>371</v>
      </c>
      <c r="D2" s="1" t="s">
        <v>372</v>
      </c>
      <c r="E2" s="1" t="s">
        <v>373</v>
      </c>
      <c r="F2" s="1" t="s">
        <v>370</v>
      </c>
      <c r="G2" s="1" t="s">
        <v>374</v>
      </c>
      <c r="H2" s="1" t="s">
        <v>375</v>
      </c>
      <c r="I2" s="1" t="s">
        <v>376</v>
      </c>
      <c r="J2" s="1" t="s">
        <v>377</v>
      </c>
      <c r="K2" s="1" t="s">
        <v>376</v>
      </c>
      <c r="L2" s="1" t="s">
        <v>376</v>
      </c>
      <c r="M2" s="1" t="s">
        <v>378</v>
      </c>
      <c r="N2" s="1" t="s">
        <v>378</v>
      </c>
      <c r="O2" s="1" t="s">
        <v>379</v>
      </c>
      <c r="P2" s="1" t="s">
        <v>380</v>
      </c>
      <c r="Q2" s="1" t="s">
        <v>381</v>
      </c>
      <c r="R2" s="1" t="s">
        <v>382</v>
      </c>
      <c r="S2" s="1" t="s">
        <v>383</v>
      </c>
      <c r="T2" s="1" t="s">
        <v>384</v>
      </c>
      <c r="U2" s="1" t="s">
        <v>385</v>
      </c>
      <c r="V2" s="1" t="s">
        <v>386</v>
      </c>
    </row>
    <row r="3" s="1" customFormat="1" spans="1:22">
      <c r="A3" s="3">
        <v>21734258364</v>
      </c>
      <c r="B3" s="1" t="s">
        <v>370</v>
      </c>
      <c r="C3" s="1" t="s">
        <v>387</v>
      </c>
      <c r="D3" s="1" t="s">
        <v>388</v>
      </c>
      <c r="E3" s="1" t="s">
        <v>389</v>
      </c>
      <c r="F3" s="1" t="s">
        <v>370</v>
      </c>
      <c r="G3" s="1" t="s">
        <v>374</v>
      </c>
      <c r="H3" s="1" t="s">
        <v>375</v>
      </c>
      <c r="I3" s="1" t="s">
        <v>390</v>
      </c>
      <c r="J3" s="1" t="s">
        <v>377</v>
      </c>
      <c r="K3" s="1" t="s">
        <v>390</v>
      </c>
      <c r="L3" s="1" t="s">
        <v>390</v>
      </c>
      <c r="M3" s="1" t="s">
        <v>378</v>
      </c>
      <c r="N3" s="1" t="s">
        <v>378</v>
      </c>
      <c r="O3" s="1" t="s">
        <v>379</v>
      </c>
      <c r="P3" s="1" t="s">
        <v>380</v>
      </c>
      <c r="Q3" s="1" t="s">
        <v>381</v>
      </c>
      <c r="R3" s="1" t="s">
        <v>391</v>
      </c>
      <c r="S3" s="1" t="s">
        <v>383</v>
      </c>
      <c r="T3" s="1" t="s">
        <v>384</v>
      </c>
      <c r="U3" s="1" t="s">
        <v>385</v>
      </c>
      <c r="V3" s="1" t="s">
        <v>392</v>
      </c>
    </row>
    <row r="4" s="1" customFormat="1" spans="1:22">
      <c r="A4" s="3">
        <v>21730895374</v>
      </c>
      <c r="B4" s="1" t="s">
        <v>393</v>
      </c>
      <c r="C4" s="1" t="s">
        <v>394</v>
      </c>
      <c r="D4" s="1" t="s">
        <v>395</v>
      </c>
      <c r="E4" s="1" t="s">
        <v>396</v>
      </c>
      <c r="F4" s="1" t="s">
        <v>370</v>
      </c>
      <c r="G4" s="1" t="s">
        <v>374</v>
      </c>
      <c r="H4" s="1" t="s">
        <v>375</v>
      </c>
      <c r="I4" s="1" t="s">
        <v>397</v>
      </c>
      <c r="J4" s="1" t="s">
        <v>377</v>
      </c>
      <c r="K4" s="1" t="s">
        <v>397</v>
      </c>
      <c r="L4" s="1" t="s">
        <v>397</v>
      </c>
      <c r="M4" s="1" t="s">
        <v>378</v>
      </c>
      <c r="N4" s="1" t="s">
        <v>378</v>
      </c>
      <c r="O4" s="1" t="s">
        <v>379</v>
      </c>
      <c r="P4" s="1" t="s">
        <v>380</v>
      </c>
      <c r="Q4" s="1" t="s">
        <v>381</v>
      </c>
      <c r="R4" s="1" t="s">
        <v>398</v>
      </c>
      <c r="S4" s="1" t="s">
        <v>383</v>
      </c>
      <c r="T4" s="1" t="s">
        <v>384</v>
      </c>
      <c r="U4" s="1" t="s">
        <v>385</v>
      </c>
      <c r="V4" s="1" t="s">
        <v>392</v>
      </c>
    </row>
    <row r="5" s="1" customFormat="1" spans="1:22">
      <c r="A5" s="3">
        <v>21722003449</v>
      </c>
      <c r="B5" s="1" t="s">
        <v>399</v>
      </c>
      <c r="C5" s="1" t="s">
        <v>400</v>
      </c>
      <c r="D5" s="1" t="s">
        <v>401</v>
      </c>
      <c r="E5" s="1" t="s">
        <v>402</v>
      </c>
      <c r="F5" s="1" t="s">
        <v>370</v>
      </c>
      <c r="G5" s="1" t="s">
        <v>374</v>
      </c>
      <c r="H5" s="1" t="s">
        <v>375</v>
      </c>
      <c r="I5" s="1" t="s">
        <v>403</v>
      </c>
      <c r="J5" s="1" t="s">
        <v>377</v>
      </c>
      <c r="K5" s="1" t="s">
        <v>403</v>
      </c>
      <c r="L5" s="1" t="s">
        <v>403</v>
      </c>
      <c r="M5" s="1" t="s">
        <v>378</v>
      </c>
      <c r="N5" s="1" t="s">
        <v>378</v>
      </c>
      <c r="O5" s="1" t="s">
        <v>379</v>
      </c>
      <c r="P5" s="1" t="s">
        <v>380</v>
      </c>
      <c r="Q5" s="1" t="s">
        <v>381</v>
      </c>
      <c r="R5" s="1" t="s">
        <v>404</v>
      </c>
      <c r="S5" s="1" t="s">
        <v>383</v>
      </c>
      <c r="T5" s="1" t="s">
        <v>384</v>
      </c>
      <c r="U5" s="1" t="s">
        <v>385</v>
      </c>
      <c r="V5" s="1" t="s">
        <v>405</v>
      </c>
    </row>
    <row r="6" s="1" customFormat="1" spans="1:22">
      <c r="A6" s="3">
        <v>21738918955</v>
      </c>
      <c r="B6" s="1" t="s">
        <v>370</v>
      </c>
      <c r="C6" s="1" t="s">
        <v>406</v>
      </c>
      <c r="D6" s="1" t="s">
        <v>407</v>
      </c>
      <c r="E6" s="1" t="s">
        <v>408</v>
      </c>
      <c r="F6" s="1" t="s">
        <v>370</v>
      </c>
      <c r="G6" s="1" t="s">
        <v>374</v>
      </c>
      <c r="H6" s="1" t="s">
        <v>375</v>
      </c>
      <c r="I6" s="1" t="s">
        <v>409</v>
      </c>
      <c r="J6" s="1" t="s">
        <v>377</v>
      </c>
      <c r="K6" s="1" t="s">
        <v>409</v>
      </c>
      <c r="L6" s="1" t="s">
        <v>409</v>
      </c>
      <c r="M6" s="1" t="s">
        <v>378</v>
      </c>
      <c r="N6" s="1" t="s">
        <v>378</v>
      </c>
      <c r="O6" s="1" t="s">
        <v>379</v>
      </c>
      <c r="P6" s="1" t="s">
        <v>380</v>
      </c>
      <c r="Q6" s="1" t="s">
        <v>381</v>
      </c>
      <c r="R6" s="1" t="s">
        <v>410</v>
      </c>
      <c r="S6" s="1" t="s">
        <v>383</v>
      </c>
      <c r="T6" s="1" t="s">
        <v>384</v>
      </c>
      <c r="U6" s="1" t="s">
        <v>385</v>
      </c>
      <c r="V6" s="1" t="s">
        <v>411</v>
      </c>
    </row>
    <row r="7" s="1" customFormat="1" spans="1:22">
      <c r="A7" s="3">
        <v>21706560668</v>
      </c>
      <c r="B7" s="1" t="s">
        <v>412</v>
      </c>
      <c r="C7" s="1" t="s">
        <v>413</v>
      </c>
      <c r="D7" s="1" t="s">
        <v>414</v>
      </c>
      <c r="E7" s="1" t="s">
        <v>415</v>
      </c>
      <c r="F7" s="1" t="s">
        <v>412</v>
      </c>
      <c r="G7" s="1" t="s">
        <v>374</v>
      </c>
      <c r="H7" s="1" t="s">
        <v>375</v>
      </c>
      <c r="I7" s="1" t="s">
        <v>416</v>
      </c>
      <c r="J7" s="1" t="s">
        <v>377</v>
      </c>
      <c r="K7" s="1" t="s">
        <v>416</v>
      </c>
      <c r="L7" s="1" t="s">
        <v>416</v>
      </c>
      <c r="M7" s="1" t="s">
        <v>378</v>
      </c>
      <c r="N7" s="1" t="s">
        <v>378</v>
      </c>
      <c r="O7" s="1" t="s">
        <v>379</v>
      </c>
      <c r="P7" s="1" t="s">
        <v>380</v>
      </c>
      <c r="Q7" s="1" t="s">
        <v>381</v>
      </c>
      <c r="R7" s="1" t="s">
        <v>417</v>
      </c>
      <c r="S7" s="1" t="s">
        <v>383</v>
      </c>
      <c r="T7" s="1" t="s">
        <v>384</v>
      </c>
      <c r="U7" s="1" t="s">
        <v>385</v>
      </c>
      <c r="V7" s="1" t="s">
        <v>418</v>
      </c>
    </row>
    <row r="8" s="1" customFormat="1" spans="1:22">
      <c r="A8" s="3">
        <v>21705500894</v>
      </c>
      <c r="B8" s="1" t="s">
        <v>419</v>
      </c>
      <c r="C8" s="1" t="s">
        <v>420</v>
      </c>
      <c r="D8" s="1" t="s">
        <v>421</v>
      </c>
      <c r="E8" s="1" t="s">
        <v>422</v>
      </c>
      <c r="F8" s="1" t="s">
        <v>412</v>
      </c>
      <c r="G8" s="1" t="s">
        <v>374</v>
      </c>
      <c r="H8" s="1" t="s">
        <v>375</v>
      </c>
      <c r="I8" s="1" t="s">
        <v>423</v>
      </c>
      <c r="J8" s="1" t="s">
        <v>377</v>
      </c>
      <c r="K8" s="1" t="s">
        <v>423</v>
      </c>
      <c r="L8" s="1" t="s">
        <v>423</v>
      </c>
      <c r="M8" s="1" t="s">
        <v>378</v>
      </c>
      <c r="N8" s="1" t="s">
        <v>378</v>
      </c>
      <c r="O8" s="1" t="s">
        <v>379</v>
      </c>
      <c r="P8" s="1" t="s">
        <v>380</v>
      </c>
      <c r="Q8" s="1" t="s">
        <v>381</v>
      </c>
      <c r="R8" s="1" t="s">
        <v>424</v>
      </c>
      <c r="S8" s="1" t="s">
        <v>383</v>
      </c>
      <c r="T8" s="1" t="s">
        <v>384</v>
      </c>
      <c r="U8" s="1" t="s">
        <v>385</v>
      </c>
      <c r="V8" s="1" t="s">
        <v>392</v>
      </c>
    </row>
    <row r="9" s="1" customFormat="1" spans="1:22">
      <c r="A9" s="3">
        <v>21707794229</v>
      </c>
      <c r="B9" s="1" t="s">
        <v>412</v>
      </c>
      <c r="C9" s="1" t="s">
        <v>425</v>
      </c>
      <c r="D9" s="1" t="s">
        <v>426</v>
      </c>
      <c r="E9" s="1" t="s">
        <v>427</v>
      </c>
      <c r="F9" s="1" t="s">
        <v>412</v>
      </c>
      <c r="G9" s="1" t="s">
        <v>374</v>
      </c>
      <c r="H9" s="1" t="s">
        <v>375</v>
      </c>
      <c r="I9" s="1" t="s">
        <v>428</v>
      </c>
      <c r="J9" s="1" t="s">
        <v>377</v>
      </c>
      <c r="K9" s="1" t="s">
        <v>428</v>
      </c>
      <c r="L9" s="1" t="s">
        <v>428</v>
      </c>
      <c r="M9" s="1" t="s">
        <v>378</v>
      </c>
      <c r="N9" s="1" t="s">
        <v>378</v>
      </c>
      <c r="O9" s="1" t="s">
        <v>379</v>
      </c>
      <c r="P9" s="1" t="s">
        <v>380</v>
      </c>
      <c r="Q9" s="1" t="s">
        <v>381</v>
      </c>
      <c r="R9" s="1" t="s">
        <v>429</v>
      </c>
      <c r="S9" s="1" t="s">
        <v>383</v>
      </c>
      <c r="T9" s="1" t="s">
        <v>384</v>
      </c>
      <c r="U9" s="1" t="s">
        <v>385</v>
      </c>
      <c r="V9" s="1" t="s">
        <v>392</v>
      </c>
    </row>
    <row r="10" s="1" customFormat="1" spans="1:22">
      <c r="A10" s="3">
        <v>21697738697</v>
      </c>
      <c r="B10" s="1" t="s">
        <v>419</v>
      </c>
      <c r="C10" s="1" t="s">
        <v>430</v>
      </c>
      <c r="D10" s="1" t="s">
        <v>431</v>
      </c>
      <c r="E10" s="1" t="s">
        <v>432</v>
      </c>
      <c r="F10" s="1" t="s">
        <v>419</v>
      </c>
      <c r="G10" s="1" t="s">
        <v>374</v>
      </c>
      <c r="H10" s="1" t="s">
        <v>375</v>
      </c>
      <c r="I10" s="1" t="s">
        <v>433</v>
      </c>
      <c r="J10" s="1" t="s">
        <v>377</v>
      </c>
      <c r="K10" s="1" t="s">
        <v>433</v>
      </c>
      <c r="L10" s="1" t="s">
        <v>433</v>
      </c>
      <c r="M10" s="1" t="s">
        <v>378</v>
      </c>
      <c r="N10" s="1" t="s">
        <v>378</v>
      </c>
      <c r="O10" s="1" t="s">
        <v>379</v>
      </c>
      <c r="P10" s="1" t="s">
        <v>380</v>
      </c>
      <c r="Q10" s="1" t="s">
        <v>381</v>
      </c>
      <c r="R10" s="1" t="s">
        <v>434</v>
      </c>
      <c r="S10" s="1" t="s">
        <v>383</v>
      </c>
      <c r="T10" s="1" t="s">
        <v>384</v>
      </c>
      <c r="U10" s="1" t="s">
        <v>385</v>
      </c>
      <c r="V10" s="1" t="s">
        <v>405</v>
      </c>
    </row>
    <row r="11" s="1" customFormat="1" spans="1:22">
      <c r="A11" s="3">
        <v>21708066200</v>
      </c>
      <c r="B11" s="1" t="s">
        <v>412</v>
      </c>
      <c r="C11" s="1" t="s">
        <v>435</v>
      </c>
      <c r="D11" s="1" t="s">
        <v>436</v>
      </c>
      <c r="E11" s="1" t="s">
        <v>437</v>
      </c>
      <c r="F11" s="1" t="s">
        <v>393</v>
      </c>
      <c r="G11" s="1" t="s">
        <v>374</v>
      </c>
      <c r="H11" s="1" t="s">
        <v>375</v>
      </c>
      <c r="I11" s="1" t="s">
        <v>438</v>
      </c>
      <c r="J11" s="1" t="s">
        <v>377</v>
      </c>
      <c r="K11" s="1" t="s">
        <v>438</v>
      </c>
      <c r="L11" s="1" t="s">
        <v>438</v>
      </c>
      <c r="M11" s="1" t="s">
        <v>378</v>
      </c>
      <c r="N11" s="1" t="s">
        <v>378</v>
      </c>
      <c r="O11" s="1" t="s">
        <v>379</v>
      </c>
      <c r="P11" s="1" t="s">
        <v>380</v>
      </c>
      <c r="Q11" s="1" t="s">
        <v>381</v>
      </c>
      <c r="R11" s="1" t="s">
        <v>439</v>
      </c>
      <c r="S11" s="1" t="s">
        <v>383</v>
      </c>
      <c r="T11" s="1" t="s">
        <v>384</v>
      </c>
      <c r="U11" s="1" t="s">
        <v>385</v>
      </c>
      <c r="V11" s="1" t="s">
        <v>405</v>
      </c>
    </row>
    <row r="12" s="1" customFormat="1" spans="1:22">
      <c r="A12" s="3">
        <v>21689385923</v>
      </c>
      <c r="B12" s="1" t="s">
        <v>440</v>
      </c>
      <c r="C12" s="1" t="s">
        <v>441</v>
      </c>
      <c r="D12" s="1" t="s">
        <v>442</v>
      </c>
      <c r="E12" s="1" t="s">
        <v>443</v>
      </c>
      <c r="F12" s="1" t="s">
        <v>370</v>
      </c>
      <c r="G12" s="1" t="s">
        <v>374</v>
      </c>
      <c r="H12" s="1" t="s">
        <v>375</v>
      </c>
      <c r="I12" s="1" t="s">
        <v>444</v>
      </c>
      <c r="J12" s="1" t="s">
        <v>377</v>
      </c>
      <c r="K12" s="1" t="s">
        <v>444</v>
      </c>
      <c r="L12" s="1" t="s">
        <v>444</v>
      </c>
      <c r="M12" s="1" t="s">
        <v>378</v>
      </c>
      <c r="N12" s="1" t="s">
        <v>378</v>
      </c>
      <c r="O12" s="1" t="s">
        <v>379</v>
      </c>
      <c r="P12" s="1" t="s">
        <v>380</v>
      </c>
      <c r="Q12" s="1" t="s">
        <v>381</v>
      </c>
      <c r="R12" s="1" t="s">
        <v>445</v>
      </c>
      <c r="S12" s="1" t="s">
        <v>383</v>
      </c>
      <c r="T12" s="1" t="s">
        <v>384</v>
      </c>
      <c r="U12" s="1" t="s">
        <v>385</v>
      </c>
      <c r="V12" s="1" t="s">
        <v>446</v>
      </c>
    </row>
    <row r="13" s="1" customFormat="1" spans="1:22">
      <c r="A13" s="3">
        <v>21688634339</v>
      </c>
      <c r="B13" s="1" t="s">
        <v>440</v>
      </c>
      <c r="C13" s="1" t="s">
        <v>447</v>
      </c>
      <c r="D13" s="1" t="s">
        <v>448</v>
      </c>
      <c r="E13" s="1" t="s">
        <v>449</v>
      </c>
      <c r="F13" s="1" t="s">
        <v>419</v>
      </c>
      <c r="G13" s="1" t="s">
        <v>374</v>
      </c>
      <c r="H13" s="1" t="s">
        <v>375</v>
      </c>
      <c r="I13" s="1" t="s">
        <v>450</v>
      </c>
      <c r="J13" s="1" t="s">
        <v>377</v>
      </c>
      <c r="K13" s="1" t="s">
        <v>450</v>
      </c>
      <c r="L13" s="1" t="s">
        <v>450</v>
      </c>
      <c r="M13" s="1" t="s">
        <v>378</v>
      </c>
      <c r="N13" s="1" t="s">
        <v>378</v>
      </c>
      <c r="O13" s="1" t="s">
        <v>379</v>
      </c>
      <c r="P13" s="1" t="s">
        <v>380</v>
      </c>
      <c r="Q13" s="1" t="s">
        <v>381</v>
      </c>
      <c r="R13" s="1" t="s">
        <v>451</v>
      </c>
      <c r="S13" s="1" t="s">
        <v>383</v>
      </c>
      <c r="T13" s="1" t="s">
        <v>384</v>
      </c>
      <c r="U13" s="1" t="s">
        <v>385</v>
      </c>
      <c r="V13" s="1" t="s">
        <v>405</v>
      </c>
    </row>
    <row r="14" s="1" customFormat="1" spans="1:22">
      <c r="A14" s="3">
        <v>21687850915</v>
      </c>
      <c r="B14" s="1" t="s">
        <v>440</v>
      </c>
      <c r="C14" s="1" t="s">
        <v>452</v>
      </c>
      <c r="D14" s="1" t="s">
        <v>453</v>
      </c>
      <c r="E14" s="1" t="s">
        <v>454</v>
      </c>
      <c r="F14" s="1" t="s">
        <v>370</v>
      </c>
      <c r="G14" s="1" t="s">
        <v>374</v>
      </c>
      <c r="H14" s="1" t="s">
        <v>375</v>
      </c>
      <c r="I14" s="1" t="s">
        <v>455</v>
      </c>
      <c r="J14" s="1" t="s">
        <v>377</v>
      </c>
      <c r="K14" s="1" t="s">
        <v>455</v>
      </c>
      <c r="L14" s="1" t="s">
        <v>455</v>
      </c>
      <c r="M14" s="1" t="s">
        <v>378</v>
      </c>
      <c r="N14" s="1" t="s">
        <v>378</v>
      </c>
      <c r="O14" s="1" t="s">
        <v>379</v>
      </c>
      <c r="P14" s="1" t="s">
        <v>380</v>
      </c>
      <c r="Q14" s="1" t="s">
        <v>381</v>
      </c>
      <c r="R14" s="1" t="s">
        <v>456</v>
      </c>
      <c r="S14" s="1" t="s">
        <v>383</v>
      </c>
      <c r="T14" s="1" t="s">
        <v>384</v>
      </c>
      <c r="U14" s="1" t="s">
        <v>385</v>
      </c>
      <c r="V14" s="1" t="s">
        <v>392</v>
      </c>
    </row>
    <row r="15" s="1" customFormat="1" spans="1:22">
      <c r="A15" s="3">
        <v>21708858112</v>
      </c>
      <c r="B15" s="1" t="s">
        <v>412</v>
      </c>
      <c r="C15" s="1" t="s">
        <v>457</v>
      </c>
      <c r="D15" s="1" t="s">
        <v>458</v>
      </c>
      <c r="E15" s="1" t="s">
        <v>459</v>
      </c>
      <c r="F15" s="1" t="s">
        <v>399</v>
      </c>
      <c r="G15" s="1" t="s">
        <v>374</v>
      </c>
      <c r="H15" s="1" t="s">
        <v>375</v>
      </c>
      <c r="I15" s="1" t="s">
        <v>460</v>
      </c>
      <c r="J15" s="1" t="s">
        <v>377</v>
      </c>
      <c r="K15" s="1" t="s">
        <v>460</v>
      </c>
      <c r="L15" s="1" t="s">
        <v>460</v>
      </c>
      <c r="M15" s="1" t="s">
        <v>378</v>
      </c>
      <c r="N15" s="1" t="s">
        <v>378</v>
      </c>
      <c r="O15" s="1" t="s">
        <v>379</v>
      </c>
      <c r="P15" s="1" t="s">
        <v>380</v>
      </c>
      <c r="Q15" s="1" t="s">
        <v>381</v>
      </c>
      <c r="R15" s="1" t="s">
        <v>461</v>
      </c>
      <c r="S15" s="1" t="s">
        <v>383</v>
      </c>
      <c r="T15" s="1" t="s">
        <v>384</v>
      </c>
      <c r="U15" s="1" t="s">
        <v>385</v>
      </c>
      <c r="V15" s="1" t="s">
        <v>392</v>
      </c>
    </row>
    <row r="16" s="1" customFormat="1" spans="1:22">
      <c r="A16" s="3">
        <v>21685376567</v>
      </c>
      <c r="B16" s="1" t="s">
        <v>462</v>
      </c>
      <c r="C16" s="1" t="s">
        <v>463</v>
      </c>
      <c r="D16" s="1" t="s">
        <v>464</v>
      </c>
      <c r="E16" s="1" t="s">
        <v>465</v>
      </c>
      <c r="F16" s="1" t="s">
        <v>393</v>
      </c>
      <c r="G16" s="1" t="s">
        <v>374</v>
      </c>
      <c r="H16" s="1" t="s">
        <v>375</v>
      </c>
      <c r="I16" s="1" t="s">
        <v>466</v>
      </c>
      <c r="J16" s="1" t="s">
        <v>377</v>
      </c>
      <c r="K16" s="1" t="s">
        <v>466</v>
      </c>
      <c r="L16" s="1" t="s">
        <v>466</v>
      </c>
      <c r="M16" s="1" t="s">
        <v>378</v>
      </c>
      <c r="N16" s="1" t="s">
        <v>378</v>
      </c>
      <c r="O16" s="1" t="s">
        <v>379</v>
      </c>
      <c r="P16" s="1" t="s">
        <v>380</v>
      </c>
      <c r="Q16" s="1" t="s">
        <v>381</v>
      </c>
      <c r="R16" s="1" t="s">
        <v>467</v>
      </c>
      <c r="S16" s="1" t="s">
        <v>383</v>
      </c>
      <c r="T16" s="1" t="s">
        <v>384</v>
      </c>
      <c r="U16" s="1" t="s">
        <v>385</v>
      </c>
      <c r="V16" s="1" t="s">
        <v>405</v>
      </c>
    </row>
    <row r="17" s="1" customFormat="1" spans="1:22">
      <c r="A17" s="3">
        <v>21636740788</v>
      </c>
      <c r="B17" s="1" t="s">
        <v>468</v>
      </c>
      <c r="C17" s="1" t="s">
        <v>469</v>
      </c>
      <c r="D17" s="1" t="s">
        <v>470</v>
      </c>
      <c r="E17" s="1" t="s">
        <v>471</v>
      </c>
      <c r="F17" s="1" t="s">
        <v>399</v>
      </c>
      <c r="G17" s="1" t="s">
        <v>374</v>
      </c>
      <c r="H17" s="1" t="s">
        <v>375</v>
      </c>
      <c r="I17" s="1" t="s">
        <v>472</v>
      </c>
      <c r="J17" s="1" t="s">
        <v>377</v>
      </c>
      <c r="K17" s="1" t="s">
        <v>472</v>
      </c>
      <c r="L17" s="1" t="s">
        <v>472</v>
      </c>
      <c r="M17" s="1" t="s">
        <v>378</v>
      </c>
      <c r="N17" s="1" t="s">
        <v>378</v>
      </c>
      <c r="O17" s="1" t="s">
        <v>379</v>
      </c>
      <c r="P17" s="1" t="s">
        <v>380</v>
      </c>
      <c r="Q17" s="1" t="s">
        <v>381</v>
      </c>
      <c r="R17" s="1" t="s">
        <v>473</v>
      </c>
      <c r="S17" s="1" t="s">
        <v>383</v>
      </c>
      <c r="T17" s="1" t="s">
        <v>384</v>
      </c>
      <c r="U17" s="1" t="s">
        <v>385</v>
      </c>
      <c r="V17" s="1" t="s">
        <v>418</v>
      </c>
    </row>
    <row r="18" s="1" customFormat="1" spans="1:22">
      <c r="A18" s="3">
        <v>21636063493</v>
      </c>
      <c r="B18" s="1" t="s">
        <v>468</v>
      </c>
      <c r="C18" s="1" t="s">
        <v>474</v>
      </c>
      <c r="D18" s="1" t="s">
        <v>475</v>
      </c>
      <c r="E18" s="1" t="s">
        <v>476</v>
      </c>
      <c r="F18" s="1" t="s">
        <v>462</v>
      </c>
      <c r="G18" s="1" t="s">
        <v>374</v>
      </c>
      <c r="H18" s="1" t="s">
        <v>375</v>
      </c>
      <c r="I18" s="1" t="s">
        <v>477</v>
      </c>
      <c r="J18" s="1" t="s">
        <v>377</v>
      </c>
      <c r="K18" s="1" t="s">
        <v>477</v>
      </c>
      <c r="L18" s="1" t="s">
        <v>477</v>
      </c>
      <c r="M18" s="1" t="s">
        <v>378</v>
      </c>
      <c r="N18" s="1" t="s">
        <v>378</v>
      </c>
      <c r="O18" s="1" t="s">
        <v>379</v>
      </c>
      <c r="P18" s="1" t="s">
        <v>380</v>
      </c>
      <c r="Q18" s="1" t="s">
        <v>381</v>
      </c>
      <c r="R18" s="1" t="s">
        <v>478</v>
      </c>
      <c r="S18" s="1" t="s">
        <v>383</v>
      </c>
      <c r="T18" s="1" t="s">
        <v>384</v>
      </c>
      <c r="U18" s="1" t="s">
        <v>385</v>
      </c>
      <c r="V18" s="1" t="s">
        <v>392</v>
      </c>
    </row>
    <row r="19" s="1" customFormat="1" spans="1:22">
      <c r="A19" s="3">
        <v>21696288668</v>
      </c>
      <c r="B19" s="1" t="s">
        <v>440</v>
      </c>
      <c r="C19" s="1" t="s">
        <v>479</v>
      </c>
      <c r="D19" s="1" t="s">
        <v>480</v>
      </c>
      <c r="E19" s="1" t="s">
        <v>481</v>
      </c>
      <c r="F19" s="1" t="s">
        <v>370</v>
      </c>
      <c r="G19" s="1" t="s">
        <v>374</v>
      </c>
      <c r="H19" s="1" t="s">
        <v>375</v>
      </c>
      <c r="I19" s="1" t="s">
        <v>482</v>
      </c>
      <c r="J19" s="1" t="s">
        <v>377</v>
      </c>
      <c r="K19" s="1" t="s">
        <v>482</v>
      </c>
      <c r="L19" s="1" t="s">
        <v>482</v>
      </c>
      <c r="M19" s="1" t="s">
        <v>378</v>
      </c>
      <c r="N19" s="1" t="s">
        <v>378</v>
      </c>
      <c r="O19" s="1" t="s">
        <v>379</v>
      </c>
      <c r="P19" s="1" t="s">
        <v>380</v>
      </c>
      <c r="Q19" s="1" t="s">
        <v>381</v>
      </c>
      <c r="R19" s="1" t="s">
        <v>483</v>
      </c>
      <c r="S19" s="1" t="s">
        <v>383</v>
      </c>
      <c r="T19" s="1" t="s">
        <v>384</v>
      </c>
      <c r="U19" s="1" t="s">
        <v>385</v>
      </c>
      <c r="V19" s="1" t="s">
        <v>392</v>
      </c>
    </row>
    <row r="20" s="1" customFormat="1" spans="1:22">
      <c r="A20" s="3">
        <v>21633123361</v>
      </c>
      <c r="B20" s="1" t="s">
        <v>468</v>
      </c>
      <c r="C20" s="1" t="s">
        <v>484</v>
      </c>
      <c r="D20" s="1" t="s">
        <v>485</v>
      </c>
      <c r="E20" s="1" t="s">
        <v>486</v>
      </c>
      <c r="F20" s="1" t="s">
        <v>370</v>
      </c>
      <c r="G20" s="1" t="s">
        <v>374</v>
      </c>
      <c r="H20" s="1" t="s">
        <v>375</v>
      </c>
      <c r="I20" s="1" t="s">
        <v>487</v>
      </c>
      <c r="J20" s="1" t="s">
        <v>377</v>
      </c>
      <c r="K20" s="1" t="s">
        <v>487</v>
      </c>
      <c r="L20" s="1" t="s">
        <v>487</v>
      </c>
      <c r="M20" s="1" t="s">
        <v>378</v>
      </c>
      <c r="N20" s="1" t="s">
        <v>378</v>
      </c>
      <c r="O20" s="1" t="s">
        <v>379</v>
      </c>
      <c r="P20" s="1" t="s">
        <v>380</v>
      </c>
      <c r="Q20" s="1" t="s">
        <v>381</v>
      </c>
      <c r="R20" s="1" t="s">
        <v>488</v>
      </c>
      <c r="S20" s="1" t="s">
        <v>383</v>
      </c>
      <c r="T20" s="1" t="s">
        <v>384</v>
      </c>
      <c r="U20" s="1" t="s">
        <v>489</v>
      </c>
      <c r="V20" s="1" t="s">
        <v>490</v>
      </c>
    </row>
    <row r="21" s="1" customFormat="1" spans="1:22">
      <c r="A21" s="3">
        <v>21621692142</v>
      </c>
      <c r="B21" s="1" t="s">
        <v>491</v>
      </c>
      <c r="C21" s="1" t="s">
        <v>492</v>
      </c>
      <c r="D21" s="1" t="s">
        <v>493</v>
      </c>
      <c r="E21" s="1" t="s">
        <v>494</v>
      </c>
      <c r="F21" s="1" t="s">
        <v>412</v>
      </c>
      <c r="G21" s="1" t="s">
        <v>374</v>
      </c>
      <c r="H21" s="1" t="s">
        <v>375</v>
      </c>
      <c r="I21" s="1" t="s">
        <v>495</v>
      </c>
      <c r="J21" s="1" t="s">
        <v>377</v>
      </c>
      <c r="K21" s="1" t="s">
        <v>495</v>
      </c>
      <c r="L21" s="1" t="s">
        <v>495</v>
      </c>
      <c r="M21" s="1" t="s">
        <v>378</v>
      </c>
      <c r="N21" s="1" t="s">
        <v>378</v>
      </c>
      <c r="O21" s="1" t="s">
        <v>379</v>
      </c>
      <c r="P21" s="1" t="s">
        <v>380</v>
      </c>
      <c r="Q21" s="1" t="s">
        <v>381</v>
      </c>
      <c r="R21" s="1" t="s">
        <v>496</v>
      </c>
      <c r="S21" s="1" t="s">
        <v>383</v>
      </c>
      <c r="T21" s="1" t="s">
        <v>384</v>
      </c>
      <c r="U21" s="1" t="s">
        <v>385</v>
      </c>
      <c r="V21" s="1" t="s">
        <v>392</v>
      </c>
    </row>
    <row r="22" s="1" customFormat="1" spans="1:22">
      <c r="A22" s="3">
        <v>21686127488</v>
      </c>
      <c r="B22" s="1" t="s">
        <v>462</v>
      </c>
      <c r="C22" s="1" t="s">
        <v>497</v>
      </c>
      <c r="D22" s="1" t="s">
        <v>498</v>
      </c>
      <c r="E22" s="1" t="s">
        <v>499</v>
      </c>
      <c r="F22" s="1" t="s">
        <v>393</v>
      </c>
      <c r="G22" s="1" t="s">
        <v>374</v>
      </c>
      <c r="H22" s="1" t="s">
        <v>375</v>
      </c>
      <c r="I22" s="1" t="s">
        <v>500</v>
      </c>
      <c r="J22" s="1" t="s">
        <v>377</v>
      </c>
      <c r="K22" s="1" t="s">
        <v>500</v>
      </c>
      <c r="L22" s="1" t="s">
        <v>500</v>
      </c>
      <c r="M22" s="1" t="s">
        <v>378</v>
      </c>
      <c r="N22" s="1" t="s">
        <v>378</v>
      </c>
      <c r="O22" s="1" t="s">
        <v>379</v>
      </c>
      <c r="P22" s="1" t="s">
        <v>380</v>
      </c>
      <c r="Q22" s="1" t="s">
        <v>381</v>
      </c>
      <c r="R22" s="1" t="s">
        <v>501</v>
      </c>
      <c r="S22" s="1" t="s">
        <v>383</v>
      </c>
      <c r="T22" s="1" t="s">
        <v>384</v>
      </c>
      <c r="U22" s="1" t="s">
        <v>385</v>
      </c>
      <c r="V22" s="1" t="s">
        <v>392</v>
      </c>
    </row>
    <row r="23" s="1" customFormat="1" spans="1:22">
      <c r="A23" s="3">
        <v>21699404655</v>
      </c>
      <c r="B23" s="1" t="s">
        <v>419</v>
      </c>
      <c r="C23" s="1" t="s">
        <v>502</v>
      </c>
      <c r="D23" s="1" t="s">
        <v>503</v>
      </c>
      <c r="E23" s="1" t="s">
        <v>504</v>
      </c>
      <c r="F23" s="1" t="s">
        <v>412</v>
      </c>
      <c r="G23" s="1" t="s">
        <v>374</v>
      </c>
      <c r="H23" s="1" t="s">
        <v>375</v>
      </c>
      <c r="I23" s="1" t="s">
        <v>505</v>
      </c>
      <c r="J23" s="1" t="s">
        <v>377</v>
      </c>
      <c r="K23" s="1" t="s">
        <v>505</v>
      </c>
      <c r="L23" s="1" t="s">
        <v>505</v>
      </c>
      <c r="M23" s="1" t="s">
        <v>378</v>
      </c>
      <c r="N23" s="1" t="s">
        <v>378</v>
      </c>
      <c r="O23" s="1" t="s">
        <v>379</v>
      </c>
      <c r="P23" s="1" t="s">
        <v>380</v>
      </c>
      <c r="Q23" s="1" t="s">
        <v>381</v>
      </c>
      <c r="R23" s="1" t="s">
        <v>506</v>
      </c>
      <c r="S23" s="1" t="s">
        <v>383</v>
      </c>
      <c r="T23" s="1" t="s">
        <v>384</v>
      </c>
      <c r="U23" s="1" t="s">
        <v>385</v>
      </c>
      <c r="V23" s="1" t="s">
        <v>392</v>
      </c>
    </row>
    <row r="24" s="1" customFormat="1" spans="1:22">
      <c r="A24" s="3">
        <v>21620761571</v>
      </c>
      <c r="B24" s="1" t="s">
        <v>491</v>
      </c>
      <c r="C24" s="1" t="s">
        <v>507</v>
      </c>
      <c r="D24" s="1" t="s">
        <v>508</v>
      </c>
      <c r="E24" s="1" t="s">
        <v>509</v>
      </c>
      <c r="F24" s="1" t="s">
        <v>393</v>
      </c>
      <c r="G24" s="1" t="s">
        <v>374</v>
      </c>
      <c r="H24" s="1" t="s">
        <v>375</v>
      </c>
      <c r="I24" s="1" t="s">
        <v>510</v>
      </c>
      <c r="J24" s="1" t="s">
        <v>377</v>
      </c>
      <c r="K24" s="1" t="s">
        <v>510</v>
      </c>
      <c r="L24" s="1" t="s">
        <v>510</v>
      </c>
      <c r="M24" s="1" t="s">
        <v>378</v>
      </c>
      <c r="N24" s="1" t="s">
        <v>378</v>
      </c>
      <c r="O24" s="1" t="s">
        <v>379</v>
      </c>
      <c r="P24" s="1" t="s">
        <v>380</v>
      </c>
      <c r="Q24" s="1" t="s">
        <v>381</v>
      </c>
      <c r="R24" s="1" t="s">
        <v>511</v>
      </c>
      <c r="S24" s="1" t="s">
        <v>383</v>
      </c>
      <c r="T24" s="1" t="s">
        <v>384</v>
      </c>
      <c r="U24" s="1" t="s">
        <v>385</v>
      </c>
      <c r="V24" s="1" t="s">
        <v>392</v>
      </c>
    </row>
    <row r="25" s="1" customFormat="1" spans="1:22">
      <c r="A25" s="3">
        <v>21612566828</v>
      </c>
      <c r="B25" s="1" t="s">
        <v>512</v>
      </c>
      <c r="C25" s="1" t="s">
        <v>513</v>
      </c>
      <c r="D25" s="1" t="s">
        <v>514</v>
      </c>
      <c r="E25" s="1" t="s">
        <v>515</v>
      </c>
      <c r="F25" s="1" t="s">
        <v>393</v>
      </c>
      <c r="G25" s="1" t="s">
        <v>374</v>
      </c>
      <c r="H25" s="1" t="s">
        <v>375</v>
      </c>
      <c r="I25" s="1" t="s">
        <v>516</v>
      </c>
      <c r="J25" s="1" t="s">
        <v>377</v>
      </c>
      <c r="K25" s="1" t="s">
        <v>516</v>
      </c>
      <c r="L25" s="1" t="s">
        <v>516</v>
      </c>
      <c r="M25" s="1" t="s">
        <v>378</v>
      </c>
      <c r="N25" s="1" t="s">
        <v>378</v>
      </c>
      <c r="O25" s="1" t="s">
        <v>379</v>
      </c>
      <c r="P25" s="1" t="s">
        <v>380</v>
      </c>
      <c r="Q25" s="1" t="s">
        <v>381</v>
      </c>
      <c r="R25" s="1" t="s">
        <v>517</v>
      </c>
      <c r="S25" s="1" t="s">
        <v>383</v>
      </c>
      <c r="T25" s="1" t="s">
        <v>384</v>
      </c>
      <c r="U25" s="1" t="s">
        <v>385</v>
      </c>
      <c r="V25" s="1" t="s">
        <v>405</v>
      </c>
    </row>
    <row r="26" s="1" customFormat="1" spans="1:22">
      <c r="A26" s="3">
        <v>21605423815</v>
      </c>
      <c r="B26" s="1" t="s">
        <v>518</v>
      </c>
      <c r="C26" s="1" t="s">
        <v>519</v>
      </c>
      <c r="D26" s="1" t="s">
        <v>520</v>
      </c>
      <c r="E26" s="1" t="s">
        <v>521</v>
      </c>
      <c r="F26" s="1" t="s">
        <v>462</v>
      </c>
      <c r="G26" s="1" t="s">
        <v>374</v>
      </c>
      <c r="H26" s="1" t="s">
        <v>375</v>
      </c>
      <c r="I26" s="1" t="s">
        <v>522</v>
      </c>
      <c r="J26" s="1" t="s">
        <v>377</v>
      </c>
      <c r="K26" s="1" t="s">
        <v>522</v>
      </c>
      <c r="L26" s="1" t="s">
        <v>522</v>
      </c>
      <c r="M26" s="1" t="s">
        <v>378</v>
      </c>
      <c r="N26" s="1" t="s">
        <v>378</v>
      </c>
      <c r="O26" s="1" t="s">
        <v>379</v>
      </c>
      <c r="P26" s="1" t="s">
        <v>380</v>
      </c>
      <c r="Q26" s="1" t="s">
        <v>381</v>
      </c>
      <c r="R26" s="1" t="s">
        <v>523</v>
      </c>
      <c r="S26" s="1" t="s">
        <v>383</v>
      </c>
      <c r="T26" s="1" t="s">
        <v>384</v>
      </c>
      <c r="U26" s="1" t="s">
        <v>385</v>
      </c>
      <c r="V26" s="1" t="s">
        <v>524</v>
      </c>
    </row>
    <row r="27" s="1" customFormat="1" spans="1:22">
      <c r="A27" s="3">
        <v>21598938745</v>
      </c>
      <c r="B27" s="1" t="s">
        <v>518</v>
      </c>
      <c r="C27" s="1" t="s">
        <v>525</v>
      </c>
      <c r="D27" s="1" t="s">
        <v>480</v>
      </c>
      <c r="E27" s="1" t="s">
        <v>526</v>
      </c>
      <c r="F27" s="1" t="s">
        <v>399</v>
      </c>
      <c r="G27" s="1" t="s">
        <v>374</v>
      </c>
      <c r="H27" s="1" t="s">
        <v>375</v>
      </c>
      <c r="I27" s="1" t="s">
        <v>527</v>
      </c>
      <c r="J27" s="1" t="s">
        <v>377</v>
      </c>
      <c r="K27" s="1" t="s">
        <v>527</v>
      </c>
      <c r="L27" s="1" t="s">
        <v>527</v>
      </c>
      <c r="M27" s="1" t="s">
        <v>378</v>
      </c>
      <c r="N27" s="1" t="s">
        <v>378</v>
      </c>
      <c r="O27" s="1" t="s">
        <v>379</v>
      </c>
      <c r="P27" s="1" t="s">
        <v>380</v>
      </c>
      <c r="Q27" s="1" t="s">
        <v>381</v>
      </c>
      <c r="R27" s="1" t="s">
        <v>528</v>
      </c>
      <c r="S27" s="1" t="s">
        <v>383</v>
      </c>
      <c r="T27" s="1" t="s">
        <v>384</v>
      </c>
      <c r="U27" s="1" t="s">
        <v>385</v>
      </c>
      <c r="V27" s="1" t="s">
        <v>392</v>
      </c>
    </row>
    <row r="28" s="1" customFormat="1" spans="1:22">
      <c r="A28" s="3">
        <v>21634780343</v>
      </c>
      <c r="B28" s="1" t="s">
        <v>468</v>
      </c>
      <c r="C28" s="1" t="s">
        <v>529</v>
      </c>
      <c r="D28" s="1" t="s">
        <v>530</v>
      </c>
      <c r="E28" s="1" t="s">
        <v>531</v>
      </c>
      <c r="F28" s="1" t="s">
        <v>440</v>
      </c>
      <c r="G28" s="1" t="s">
        <v>374</v>
      </c>
      <c r="H28" s="1" t="s">
        <v>375</v>
      </c>
      <c r="I28" s="1" t="s">
        <v>532</v>
      </c>
      <c r="J28" s="1" t="s">
        <v>377</v>
      </c>
      <c r="K28" s="1" t="s">
        <v>532</v>
      </c>
      <c r="L28" s="1" t="s">
        <v>532</v>
      </c>
      <c r="M28" s="1" t="s">
        <v>378</v>
      </c>
      <c r="N28" s="1" t="s">
        <v>378</v>
      </c>
      <c r="O28" s="1" t="s">
        <v>379</v>
      </c>
      <c r="P28" s="1" t="s">
        <v>380</v>
      </c>
      <c r="Q28" s="1" t="s">
        <v>381</v>
      </c>
      <c r="R28" s="1" t="s">
        <v>533</v>
      </c>
      <c r="S28" s="1" t="s">
        <v>383</v>
      </c>
      <c r="T28" s="1" t="s">
        <v>384</v>
      </c>
      <c r="U28" s="1" t="s">
        <v>385</v>
      </c>
      <c r="V28" s="1" t="s">
        <v>392</v>
      </c>
    </row>
    <row r="29" s="1" customFormat="1" spans="1:22">
      <c r="A29" s="3">
        <v>21595964049</v>
      </c>
      <c r="B29" s="1" t="s">
        <v>534</v>
      </c>
      <c r="C29" s="1" t="s">
        <v>535</v>
      </c>
      <c r="D29" s="1" t="s">
        <v>493</v>
      </c>
      <c r="E29" s="1" t="s">
        <v>536</v>
      </c>
      <c r="F29" s="1" t="s">
        <v>440</v>
      </c>
      <c r="G29" s="1" t="s">
        <v>374</v>
      </c>
      <c r="H29" s="1" t="s">
        <v>375</v>
      </c>
      <c r="I29" s="1" t="s">
        <v>537</v>
      </c>
      <c r="J29" s="1" t="s">
        <v>377</v>
      </c>
      <c r="K29" s="1" t="s">
        <v>537</v>
      </c>
      <c r="L29" s="1" t="s">
        <v>537</v>
      </c>
      <c r="M29" s="1" t="s">
        <v>378</v>
      </c>
      <c r="N29" s="1" t="s">
        <v>378</v>
      </c>
      <c r="O29" s="1" t="s">
        <v>379</v>
      </c>
      <c r="P29" s="1" t="s">
        <v>380</v>
      </c>
      <c r="Q29" s="1" t="s">
        <v>381</v>
      </c>
      <c r="R29" s="1" t="s">
        <v>538</v>
      </c>
      <c r="S29" s="1" t="s">
        <v>383</v>
      </c>
      <c r="T29" s="1" t="s">
        <v>384</v>
      </c>
      <c r="U29" s="1" t="s">
        <v>385</v>
      </c>
      <c r="V29" s="1" t="s">
        <v>392</v>
      </c>
    </row>
    <row r="30" s="1" customFormat="1" spans="1:22">
      <c r="A30" s="3">
        <v>21591028892</v>
      </c>
      <c r="B30" s="1" t="s">
        <v>534</v>
      </c>
      <c r="C30" s="1" t="s">
        <v>539</v>
      </c>
      <c r="D30" s="1" t="s">
        <v>540</v>
      </c>
      <c r="E30" s="1" t="s">
        <v>541</v>
      </c>
      <c r="F30" s="1" t="s">
        <v>393</v>
      </c>
      <c r="G30" s="1" t="s">
        <v>374</v>
      </c>
      <c r="H30" s="1" t="s">
        <v>375</v>
      </c>
      <c r="I30" s="1" t="s">
        <v>542</v>
      </c>
      <c r="J30" s="1" t="s">
        <v>377</v>
      </c>
      <c r="K30" s="1" t="s">
        <v>542</v>
      </c>
      <c r="L30" s="1" t="s">
        <v>542</v>
      </c>
      <c r="M30" s="1" t="s">
        <v>378</v>
      </c>
      <c r="N30" s="1" t="s">
        <v>378</v>
      </c>
      <c r="O30" s="1" t="s">
        <v>379</v>
      </c>
      <c r="P30" s="1" t="s">
        <v>380</v>
      </c>
      <c r="Q30" s="1" t="s">
        <v>381</v>
      </c>
      <c r="R30" s="1" t="s">
        <v>543</v>
      </c>
      <c r="S30" s="1" t="s">
        <v>383</v>
      </c>
      <c r="T30" s="1" t="s">
        <v>384</v>
      </c>
      <c r="U30" s="1" t="s">
        <v>385</v>
      </c>
      <c r="V30" s="1" t="s">
        <v>446</v>
      </c>
    </row>
    <row r="31" s="1" customFormat="1" spans="1:22">
      <c r="A31" s="3">
        <v>21572461677</v>
      </c>
      <c r="B31" s="1" t="s">
        <v>544</v>
      </c>
      <c r="C31" s="1" t="s">
        <v>545</v>
      </c>
      <c r="D31" s="1" t="s">
        <v>546</v>
      </c>
      <c r="E31" s="1" t="s">
        <v>547</v>
      </c>
      <c r="F31" s="1" t="s">
        <v>393</v>
      </c>
      <c r="G31" s="1" t="s">
        <v>374</v>
      </c>
      <c r="H31" s="1" t="s">
        <v>375</v>
      </c>
      <c r="I31" s="1" t="s">
        <v>548</v>
      </c>
      <c r="J31" s="1" t="s">
        <v>377</v>
      </c>
      <c r="K31" s="1" t="s">
        <v>548</v>
      </c>
      <c r="L31" s="1" t="s">
        <v>548</v>
      </c>
      <c r="M31" s="1" t="s">
        <v>378</v>
      </c>
      <c r="N31" s="1" t="s">
        <v>378</v>
      </c>
      <c r="O31" s="1" t="s">
        <v>379</v>
      </c>
      <c r="P31" s="1" t="s">
        <v>380</v>
      </c>
      <c r="Q31" s="1" t="s">
        <v>381</v>
      </c>
      <c r="R31" s="1" t="s">
        <v>549</v>
      </c>
      <c r="S31" s="1" t="s">
        <v>383</v>
      </c>
      <c r="T31" s="1" t="s">
        <v>384</v>
      </c>
      <c r="U31" s="1" t="s">
        <v>385</v>
      </c>
      <c r="V31" s="1" t="s">
        <v>392</v>
      </c>
    </row>
    <row r="32" s="1" customFormat="1" spans="1:22">
      <c r="A32" s="3">
        <v>21570193789</v>
      </c>
      <c r="B32" s="1" t="s">
        <v>550</v>
      </c>
      <c r="C32" s="1" t="s">
        <v>551</v>
      </c>
      <c r="D32" s="1" t="s">
        <v>552</v>
      </c>
      <c r="E32" s="1" t="s">
        <v>553</v>
      </c>
      <c r="F32" s="1" t="s">
        <v>412</v>
      </c>
      <c r="G32" s="1" t="s">
        <v>374</v>
      </c>
      <c r="H32" s="1" t="s">
        <v>375</v>
      </c>
      <c r="I32" s="1" t="s">
        <v>554</v>
      </c>
      <c r="J32" s="1" t="s">
        <v>377</v>
      </c>
      <c r="K32" s="1" t="s">
        <v>554</v>
      </c>
      <c r="L32" s="1" t="s">
        <v>554</v>
      </c>
      <c r="M32" s="1" t="s">
        <v>378</v>
      </c>
      <c r="N32" s="1" t="s">
        <v>378</v>
      </c>
      <c r="O32" s="1" t="s">
        <v>379</v>
      </c>
      <c r="P32" s="1" t="s">
        <v>380</v>
      </c>
      <c r="Q32" s="1" t="s">
        <v>381</v>
      </c>
      <c r="R32" s="1" t="s">
        <v>555</v>
      </c>
      <c r="S32" s="1" t="s">
        <v>383</v>
      </c>
      <c r="T32" s="1" t="s">
        <v>384</v>
      </c>
      <c r="U32" s="1" t="s">
        <v>385</v>
      </c>
      <c r="V32" s="1" t="s">
        <v>392</v>
      </c>
    </row>
    <row r="33" s="1" customFormat="1" spans="1:22">
      <c r="A33" s="3">
        <v>21569306969</v>
      </c>
      <c r="B33" s="1" t="s">
        <v>550</v>
      </c>
      <c r="C33" s="1" t="s">
        <v>556</v>
      </c>
      <c r="D33" s="1" t="s">
        <v>557</v>
      </c>
      <c r="E33" s="1" t="s">
        <v>558</v>
      </c>
      <c r="F33" s="1" t="s">
        <v>370</v>
      </c>
      <c r="G33" s="1" t="s">
        <v>374</v>
      </c>
      <c r="H33" s="1" t="s">
        <v>375</v>
      </c>
      <c r="I33" s="1" t="s">
        <v>559</v>
      </c>
      <c r="J33" s="1" t="s">
        <v>377</v>
      </c>
      <c r="K33" s="1" t="s">
        <v>559</v>
      </c>
      <c r="L33" s="1" t="s">
        <v>559</v>
      </c>
      <c r="M33" s="1" t="s">
        <v>378</v>
      </c>
      <c r="N33" s="1" t="s">
        <v>378</v>
      </c>
      <c r="O33" s="1" t="s">
        <v>379</v>
      </c>
      <c r="P33" s="1" t="s">
        <v>380</v>
      </c>
      <c r="Q33" s="1" t="s">
        <v>381</v>
      </c>
      <c r="R33" s="1" t="s">
        <v>560</v>
      </c>
      <c r="S33" s="1" t="s">
        <v>383</v>
      </c>
      <c r="T33" s="1" t="s">
        <v>384</v>
      </c>
      <c r="U33" s="1" t="s">
        <v>385</v>
      </c>
      <c r="V33" s="1" t="s">
        <v>392</v>
      </c>
    </row>
    <row r="34" s="1" customFormat="1" spans="1:22">
      <c r="A34" s="3">
        <v>21607566469</v>
      </c>
      <c r="B34" s="1" t="s">
        <v>518</v>
      </c>
      <c r="C34" s="1" t="s">
        <v>561</v>
      </c>
      <c r="D34" s="1" t="s">
        <v>562</v>
      </c>
      <c r="E34" s="1" t="s">
        <v>563</v>
      </c>
      <c r="F34" s="1" t="s">
        <v>440</v>
      </c>
      <c r="G34" s="1" t="s">
        <v>374</v>
      </c>
      <c r="H34" s="1" t="s">
        <v>375</v>
      </c>
      <c r="I34" s="1" t="s">
        <v>564</v>
      </c>
      <c r="J34" s="1" t="s">
        <v>377</v>
      </c>
      <c r="K34" s="1" t="s">
        <v>564</v>
      </c>
      <c r="L34" s="1" t="s">
        <v>564</v>
      </c>
      <c r="M34" s="1" t="s">
        <v>378</v>
      </c>
      <c r="N34" s="1" t="s">
        <v>378</v>
      </c>
      <c r="O34" s="1" t="s">
        <v>379</v>
      </c>
      <c r="P34" s="1" t="s">
        <v>380</v>
      </c>
      <c r="Q34" s="1" t="s">
        <v>381</v>
      </c>
      <c r="R34" s="1" t="s">
        <v>565</v>
      </c>
      <c r="S34" s="1" t="s">
        <v>383</v>
      </c>
      <c r="T34" s="1" t="s">
        <v>384</v>
      </c>
      <c r="U34" s="1" t="s">
        <v>385</v>
      </c>
      <c r="V34" s="1" t="s">
        <v>392</v>
      </c>
    </row>
    <row r="35" s="1" customFormat="1" spans="1:22">
      <c r="A35" s="3">
        <v>21558998169</v>
      </c>
      <c r="B35" s="1" t="s">
        <v>566</v>
      </c>
      <c r="C35" s="1" t="s">
        <v>567</v>
      </c>
      <c r="D35" s="1" t="s">
        <v>480</v>
      </c>
      <c r="E35" s="1" t="s">
        <v>568</v>
      </c>
      <c r="F35" s="1" t="s">
        <v>468</v>
      </c>
      <c r="G35" s="1" t="s">
        <v>374</v>
      </c>
      <c r="H35" s="1" t="s">
        <v>375</v>
      </c>
      <c r="I35" s="1" t="s">
        <v>569</v>
      </c>
      <c r="J35" s="1" t="s">
        <v>377</v>
      </c>
      <c r="K35" s="1" t="s">
        <v>569</v>
      </c>
      <c r="L35" s="1" t="s">
        <v>569</v>
      </c>
      <c r="M35" s="1" t="s">
        <v>378</v>
      </c>
      <c r="N35" s="1" t="s">
        <v>378</v>
      </c>
      <c r="O35" s="1" t="s">
        <v>379</v>
      </c>
      <c r="P35" s="1" t="s">
        <v>380</v>
      </c>
      <c r="Q35" s="1" t="s">
        <v>381</v>
      </c>
      <c r="R35" s="1" t="s">
        <v>570</v>
      </c>
      <c r="S35" s="1" t="s">
        <v>383</v>
      </c>
      <c r="T35" s="1" t="s">
        <v>384</v>
      </c>
      <c r="U35" s="1" t="s">
        <v>385</v>
      </c>
      <c r="V35" s="1" t="s">
        <v>392</v>
      </c>
    </row>
    <row r="36" s="1" customFormat="1" spans="1:22">
      <c r="A36" s="3">
        <v>21513115914</v>
      </c>
      <c r="B36" s="1" t="s">
        <v>571</v>
      </c>
      <c r="C36" s="1" t="s">
        <v>572</v>
      </c>
      <c r="D36" s="1" t="s">
        <v>573</v>
      </c>
      <c r="E36" s="1" t="s">
        <v>574</v>
      </c>
      <c r="F36" s="1" t="s">
        <v>399</v>
      </c>
      <c r="G36" s="1" t="s">
        <v>374</v>
      </c>
      <c r="H36" s="1" t="s">
        <v>375</v>
      </c>
      <c r="I36" s="1" t="s">
        <v>575</v>
      </c>
      <c r="J36" s="1" t="s">
        <v>377</v>
      </c>
      <c r="K36" s="1" t="s">
        <v>575</v>
      </c>
      <c r="L36" s="1" t="s">
        <v>575</v>
      </c>
      <c r="M36" s="1" t="s">
        <v>378</v>
      </c>
      <c r="N36" s="1" t="s">
        <v>378</v>
      </c>
      <c r="O36" s="1" t="s">
        <v>379</v>
      </c>
      <c r="P36" s="1" t="s">
        <v>380</v>
      </c>
      <c r="Q36" s="1" t="s">
        <v>381</v>
      </c>
      <c r="R36" s="1" t="s">
        <v>576</v>
      </c>
      <c r="S36" s="1" t="s">
        <v>383</v>
      </c>
      <c r="T36" s="1" t="s">
        <v>384</v>
      </c>
      <c r="U36" s="1" t="s">
        <v>385</v>
      </c>
      <c r="V36" s="1" t="s">
        <v>392</v>
      </c>
    </row>
    <row r="37" s="1" customFormat="1" spans="1:22">
      <c r="A37" s="3">
        <v>21511923820</v>
      </c>
      <c r="B37" s="1" t="s">
        <v>571</v>
      </c>
      <c r="C37" s="1" t="s">
        <v>577</v>
      </c>
      <c r="D37" s="1" t="s">
        <v>395</v>
      </c>
      <c r="E37" s="1" t="s">
        <v>578</v>
      </c>
      <c r="F37" s="1" t="s">
        <v>370</v>
      </c>
      <c r="G37" s="1" t="s">
        <v>374</v>
      </c>
      <c r="H37" s="1" t="s">
        <v>375</v>
      </c>
      <c r="I37" s="1" t="s">
        <v>579</v>
      </c>
      <c r="J37" s="1" t="s">
        <v>377</v>
      </c>
      <c r="K37" s="1" t="s">
        <v>579</v>
      </c>
      <c r="L37" s="1" t="s">
        <v>579</v>
      </c>
      <c r="M37" s="1" t="s">
        <v>378</v>
      </c>
      <c r="N37" s="1" t="s">
        <v>378</v>
      </c>
      <c r="O37" s="1" t="s">
        <v>379</v>
      </c>
      <c r="P37" s="1" t="s">
        <v>380</v>
      </c>
      <c r="Q37" s="1" t="s">
        <v>381</v>
      </c>
      <c r="R37" s="1" t="s">
        <v>580</v>
      </c>
      <c r="S37" s="1" t="s">
        <v>383</v>
      </c>
      <c r="T37" s="1" t="s">
        <v>384</v>
      </c>
      <c r="U37" s="1" t="s">
        <v>385</v>
      </c>
      <c r="V37" s="1" t="s">
        <v>392</v>
      </c>
    </row>
    <row r="38" s="1" customFormat="1" spans="1:22">
      <c r="A38" s="3">
        <v>21598452858</v>
      </c>
      <c r="B38" s="1" t="s">
        <v>534</v>
      </c>
      <c r="C38" s="1" t="s">
        <v>581</v>
      </c>
      <c r="D38" s="1" t="s">
        <v>582</v>
      </c>
      <c r="E38" s="1" t="s">
        <v>583</v>
      </c>
      <c r="F38" s="1" t="s">
        <v>370</v>
      </c>
      <c r="G38" s="1" t="s">
        <v>374</v>
      </c>
      <c r="H38" s="1" t="s">
        <v>375</v>
      </c>
      <c r="I38" s="1" t="s">
        <v>584</v>
      </c>
      <c r="J38" s="1" t="s">
        <v>377</v>
      </c>
      <c r="K38" s="1" t="s">
        <v>584</v>
      </c>
      <c r="L38" s="1" t="s">
        <v>584</v>
      </c>
      <c r="M38" s="1" t="s">
        <v>378</v>
      </c>
      <c r="N38" s="1" t="s">
        <v>378</v>
      </c>
      <c r="O38" s="1" t="s">
        <v>379</v>
      </c>
      <c r="P38" s="1" t="s">
        <v>380</v>
      </c>
      <c r="Q38" s="1" t="s">
        <v>381</v>
      </c>
      <c r="R38" s="1" t="s">
        <v>585</v>
      </c>
      <c r="S38" s="1" t="s">
        <v>383</v>
      </c>
      <c r="T38" s="1" t="s">
        <v>384</v>
      </c>
      <c r="U38" s="1" t="s">
        <v>385</v>
      </c>
      <c r="V38" s="1" t="s">
        <v>392</v>
      </c>
    </row>
    <row r="39" s="1" customFormat="1" spans="1:22">
      <c r="A39" s="3">
        <v>21611481834</v>
      </c>
      <c r="B39" s="1" t="s">
        <v>512</v>
      </c>
      <c r="C39" s="1" t="s">
        <v>586</v>
      </c>
      <c r="D39" s="1" t="s">
        <v>587</v>
      </c>
      <c r="E39" s="1" t="s">
        <v>588</v>
      </c>
      <c r="F39" s="1" t="s">
        <v>419</v>
      </c>
      <c r="G39" s="1" t="s">
        <v>374</v>
      </c>
      <c r="H39" s="1" t="s">
        <v>375</v>
      </c>
      <c r="I39" s="1" t="s">
        <v>589</v>
      </c>
      <c r="J39" s="1" t="s">
        <v>377</v>
      </c>
      <c r="K39" s="1" t="s">
        <v>589</v>
      </c>
      <c r="L39" s="1" t="s">
        <v>379</v>
      </c>
      <c r="M39" s="1" t="s">
        <v>590</v>
      </c>
      <c r="N39" s="1" t="s">
        <v>590</v>
      </c>
      <c r="O39" s="1" t="s">
        <v>379</v>
      </c>
      <c r="P39" s="1" t="s">
        <v>380</v>
      </c>
      <c r="Q39" s="1" t="s">
        <v>381</v>
      </c>
      <c r="R39" s="1" t="s">
        <v>591</v>
      </c>
      <c r="S39" s="1" t="s">
        <v>383</v>
      </c>
      <c r="T39" s="1" t="s">
        <v>384</v>
      </c>
      <c r="U39" s="1" t="s">
        <v>385</v>
      </c>
      <c r="V39" s="1" t="s">
        <v>405</v>
      </c>
    </row>
    <row r="40" s="1" customFormat="1" spans="1:22">
      <c r="A40" s="3">
        <v>21408881111</v>
      </c>
      <c r="B40" s="1" t="s">
        <v>592</v>
      </c>
      <c r="C40" s="1" t="s">
        <v>593</v>
      </c>
      <c r="D40" s="1" t="s">
        <v>594</v>
      </c>
      <c r="E40" s="1" t="s">
        <v>595</v>
      </c>
      <c r="F40" s="1" t="s">
        <v>399</v>
      </c>
      <c r="G40" s="1" t="s">
        <v>374</v>
      </c>
      <c r="H40" s="1" t="s">
        <v>375</v>
      </c>
      <c r="I40" s="1" t="s">
        <v>596</v>
      </c>
      <c r="J40" s="1" t="s">
        <v>377</v>
      </c>
      <c r="K40" s="1" t="s">
        <v>596</v>
      </c>
      <c r="L40" s="1" t="s">
        <v>596</v>
      </c>
      <c r="M40" s="1" t="s">
        <v>378</v>
      </c>
      <c r="N40" s="1" t="s">
        <v>378</v>
      </c>
      <c r="O40" s="1" t="s">
        <v>379</v>
      </c>
      <c r="P40" s="1" t="s">
        <v>380</v>
      </c>
      <c r="Q40" s="1" t="s">
        <v>381</v>
      </c>
      <c r="R40" s="1" t="s">
        <v>597</v>
      </c>
      <c r="S40" s="1" t="s">
        <v>383</v>
      </c>
      <c r="T40" s="1" t="s">
        <v>384</v>
      </c>
      <c r="U40" s="1" t="s">
        <v>385</v>
      </c>
      <c r="V40" s="1" t="s">
        <v>392</v>
      </c>
    </row>
    <row r="41" s="1" customFormat="1" spans="1:22">
      <c r="A41" s="3">
        <v>21334479588</v>
      </c>
      <c r="B41" s="1" t="s">
        <v>598</v>
      </c>
      <c r="C41" s="1" t="s">
        <v>599</v>
      </c>
      <c r="D41" s="1" t="s">
        <v>493</v>
      </c>
      <c r="E41" s="1" t="s">
        <v>600</v>
      </c>
      <c r="F41" s="1" t="s">
        <v>399</v>
      </c>
      <c r="G41" s="1" t="s">
        <v>374</v>
      </c>
      <c r="H41" s="1" t="s">
        <v>375</v>
      </c>
      <c r="I41" s="1" t="s">
        <v>601</v>
      </c>
      <c r="J41" s="1" t="s">
        <v>377</v>
      </c>
      <c r="K41" s="1" t="s">
        <v>601</v>
      </c>
      <c r="L41" s="1" t="s">
        <v>601</v>
      </c>
      <c r="M41" s="1" t="s">
        <v>378</v>
      </c>
      <c r="N41" s="1" t="s">
        <v>378</v>
      </c>
      <c r="O41" s="1" t="s">
        <v>379</v>
      </c>
      <c r="P41" s="1" t="s">
        <v>380</v>
      </c>
      <c r="Q41" s="1" t="s">
        <v>381</v>
      </c>
      <c r="R41" s="1" t="s">
        <v>602</v>
      </c>
      <c r="S41" s="1" t="s">
        <v>383</v>
      </c>
      <c r="T41" s="1" t="s">
        <v>384</v>
      </c>
      <c r="U41" s="1" t="s">
        <v>385</v>
      </c>
      <c r="V41" s="1" t="s">
        <v>392</v>
      </c>
    </row>
    <row r="42" s="1" customFormat="1" spans="1:22">
      <c r="A42" s="3">
        <v>21304117935</v>
      </c>
      <c r="B42" s="1" t="s">
        <v>603</v>
      </c>
      <c r="C42" s="1" t="s">
        <v>604</v>
      </c>
      <c r="D42" s="1" t="s">
        <v>582</v>
      </c>
      <c r="E42" s="1" t="s">
        <v>605</v>
      </c>
      <c r="F42" s="1" t="s">
        <v>393</v>
      </c>
      <c r="G42" s="1" t="s">
        <v>374</v>
      </c>
      <c r="H42" s="1" t="s">
        <v>375</v>
      </c>
      <c r="I42" s="1" t="s">
        <v>606</v>
      </c>
      <c r="J42" s="1" t="s">
        <v>377</v>
      </c>
      <c r="K42" s="1" t="s">
        <v>606</v>
      </c>
      <c r="L42" s="1" t="s">
        <v>606</v>
      </c>
      <c r="M42" s="1" t="s">
        <v>378</v>
      </c>
      <c r="N42" s="1" t="s">
        <v>378</v>
      </c>
      <c r="O42" s="1" t="s">
        <v>379</v>
      </c>
      <c r="P42" s="1" t="s">
        <v>380</v>
      </c>
      <c r="Q42" s="1" t="s">
        <v>381</v>
      </c>
      <c r="R42" s="1" t="s">
        <v>607</v>
      </c>
      <c r="S42" s="1" t="s">
        <v>383</v>
      </c>
      <c r="T42" s="1" t="s">
        <v>384</v>
      </c>
      <c r="U42" s="1" t="s">
        <v>385</v>
      </c>
      <c r="V42" s="1" t="s">
        <v>392</v>
      </c>
    </row>
    <row r="43" s="1" customFormat="1" spans="1:22">
      <c r="A43" s="3">
        <v>21247661258</v>
      </c>
      <c r="B43" s="1" t="s">
        <v>608</v>
      </c>
      <c r="C43" s="1" t="s">
        <v>609</v>
      </c>
      <c r="D43" s="1" t="s">
        <v>594</v>
      </c>
      <c r="E43" s="1" t="s">
        <v>610</v>
      </c>
      <c r="F43" s="1" t="s">
        <v>412</v>
      </c>
      <c r="G43" s="1" t="s">
        <v>374</v>
      </c>
      <c r="H43" s="1" t="s">
        <v>375</v>
      </c>
      <c r="I43" s="1" t="s">
        <v>611</v>
      </c>
      <c r="J43" s="1" t="s">
        <v>377</v>
      </c>
      <c r="K43" s="1" t="s">
        <v>611</v>
      </c>
      <c r="L43" s="1" t="s">
        <v>611</v>
      </c>
      <c r="M43" s="1" t="s">
        <v>378</v>
      </c>
      <c r="N43" s="1" t="s">
        <v>378</v>
      </c>
      <c r="O43" s="1" t="s">
        <v>379</v>
      </c>
      <c r="P43" s="1" t="s">
        <v>380</v>
      </c>
      <c r="Q43" s="1" t="s">
        <v>381</v>
      </c>
      <c r="R43" s="1" t="s">
        <v>612</v>
      </c>
      <c r="S43" s="1" t="s">
        <v>383</v>
      </c>
      <c r="T43" s="1" t="s">
        <v>384</v>
      </c>
      <c r="U43" s="1" t="s">
        <v>385</v>
      </c>
      <c r="V43" s="1" t="s">
        <v>392</v>
      </c>
    </row>
    <row r="44" s="1" customFormat="1" spans="1:22">
      <c r="A44" s="3">
        <v>18952238843</v>
      </c>
      <c r="B44" s="1" t="s">
        <v>613</v>
      </c>
      <c r="C44" s="1" t="s">
        <v>614</v>
      </c>
      <c r="D44" s="1" t="s">
        <v>615</v>
      </c>
      <c r="E44" s="1" t="s">
        <v>616</v>
      </c>
      <c r="F44" s="1" t="s">
        <v>393</v>
      </c>
      <c r="G44" s="1" t="s">
        <v>374</v>
      </c>
      <c r="H44" s="1" t="s">
        <v>375</v>
      </c>
      <c r="I44" s="1" t="s">
        <v>617</v>
      </c>
      <c r="J44" s="1" t="s">
        <v>377</v>
      </c>
      <c r="K44" s="1" t="s">
        <v>617</v>
      </c>
      <c r="L44" s="1" t="s">
        <v>617</v>
      </c>
      <c r="M44" s="1" t="s">
        <v>378</v>
      </c>
      <c r="N44" s="1" t="s">
        <v>378</v>
      </c>
      <c r="O44" s="1" t="s">
        <v>379</v>
      </c>
      <c r="P44" s="1" t="s">
        <v>380</v>
      </c>
      <c r="Q44" s="1" t="s">
        <v>381</v>
      </c>
      <c r="R44" s="1" t="s">
        <v>618</v>
      </c>
      <c r="S44" s="1" t="s">
        <v>383</v>
      </c>
      <c r="T44" s="1" t="s">
        <v>384</v>
      </c>
      <c r="U44" s="1" t="s">
        <v>385</v>
      </c>
      <c r="V44" s="1" t="s">
        <v>392</v>
      </c>
    </row>
    <row r="45" s="1" customFormat="1" spans="1:22">
      <c r="A45" s="3">
        <v>18952236114</v>
      </c>
      <c r="B45" s="1" t="s">
        <v>613</v>
      </c>
      <c r="C45" s="1" t="s">
        <v>619</v>
      </c>
      <c r="D45" s="1" t="s">
        <v>615</v>
      </c>
      <c r="E45" s="1" t="s">
        <v>620</v>
      </c>
      <c r="F45" s="1" t="s">
        <v>393</v>
      </c>
      <c r="G45" s="1" t="s">
        <v>374</v>
      </c>
      <c r="H45" s="1" t="s">
        <v>375</v>
      </c>
      <c r="I45" s="1" t="s">
        <v>621</v>
      </c>
      <c r="J45" s="1" t="s">
        <v>377</v>
      </c>
      <c r="K45" s="1" t="s">
        <v>621</v>
      </c>
      <c r="L45" s="1" t="s">
        <v>621</v>
      </c>
      <c r="M45" s="1" t="s">
        <v>378</v>
      </c>
      <c r="N45" s="1" t="s">
        <v>378</v>
      </c>
      <c r="O45" s="1" t="s">
        <v>379</v>
      </c>
      <c r="P45" s="1" t="s">
        <v>380</v>
      </c>
      <c r="Q45" s="1" t="s">
        <v>381</v>
      </c>
      <c r="R45" s="1" t="s">
        <v>622</v>
      </c>
      <c r="S45" s="1" t="s">
        <v>383</v>
      </c>
      <c r="T45" s="1" t="s">
        <v>384</v>
      </c>
      <c r="U45" s="1" t="s">
        <v>385</v>
      </c>
      <c r="V45" s="1" t="s">
        <v>392</v>
      </c>
    </row>
    <row r="46" s="1" customFormat="1" spans="1:22">
      <c r="A46" s="3">
        <v>18952234319</v>
      </c>
      <c r="B46" s="1" t="s">
        <v>613</v>
      </c>
      <c r="C46" s="1" t="s">
        <v>623</v>
      </c>
      <c r="D46" s="1" t="s">
        <v>615</v>
      </c>
      <c r="E46" s="1" t="s">
        <v>624</v>
      </c>
      <c r="F46" s="1" t="s">
        <v>393</v>
      </c>
      <c r="G46" s="1" t="s">
        <v>374</v>
      </c>
      <c r="H46" s="1" t="s">
        <v>375</v>
      </c>
      <c r="I46" s="1" t="s">
        <v>625</v>
      </c>
      <c r="J46" s="1" t="s">
        <v>377</v>
      </c>
      <c r="K46" s="1" t="s">
        <v>625</v>
      </c>
      <c r="L46" s="1" t="s">
        <v>625</v>
      </c>
      <c r="M46" s="1" t="s">
        <v>378</v>
      </c>
      <c r="N46" s="1" t="s">
        <v>378</v>
      </c>
      <c r="O46" s="1" t="s">
        <v>379</v>
      </c>
      <c r="P46" s="1" t="s">
        <v>380</v>
      </c>
      <c r="Q46" s="1" t="s">
        <v>381</v>
      </c>
      <c r="R46" s="1" t="s">
        <v>626</v>
      </c>
      <c r="S46" s="1" t="s">
        <v>383</v>
      </c>
      <c r="T46" s="1" t="s">
        <v>384</v>
      </c>
      <c r="U46" s="1" t="s">
        <v>385</v>
      </c>
      <c r="V46" s="1" t="s">
        <v>392</v>
      </c>
    </row>
    <row r="47" s="1" customFormat="1" spans="1:22">
      <c r="A47" s="3">
        <v>18941532507</v>
      </c>
      <c r="B47" s="1" t="s">
        <v>627</v>
      </c>
      <c r="C47" s="1" t="s">
        <v>628</v>
      </c>
      <c r="D47" s="1" t="s">
        <v>629</v>
      </c>
      <c r="E47" s="1" t="s">
        <v>630</v>
      </c>
      <c r="F47" s="1" t="s">
        <v>412</v>
      </c>
      <c r="G47" s="1" t="s">
        <v>374</v>
      </c>
      <c r="H47" s="1" t="s">
        <v>375</v>
      </c>
      <c r="I47" s="1" t="s">
        <v>631</v>
      </c>
      <c r="J47" s="1" t="s">
        <v>377</v>
      </c>
      <c r="K47" s="1" t="s">
        <v>631</v>
      </c>
      <c r="L47" s="1" t="s">
        <v>631</v>
      </c>
      <c r="M47" s="1" t="s">
        <v>378</v>
      </c>
      <c r="N47" s="1" t="s">
        <v>378</v>
      </c>
      <c r="O47" s="1" t="s">
        <v>379</v>
      </c>
      <c r="P47" s="1" t="s">
        <v>380</v>
      </c>
      <c r="Q47" s="1" t="s">
        <v>381</v>
      </c>
      <c r="R47" s="1" t="s">
        <v>632</v>
      </c>
      <c r="S47" s="1" t="s">
        <v>383</v>
      </c>
      <c r="T47" s="1" t="s">
        <v>384</v>
      </c>
      <c r="U47" s="1" t="s">
        <v>385</v>
      </c>
      <c r="V47" s="1" t="s">
        <v>392</v>
      </c>
    </row>
    <row r="48" s="1" customFormat="1" spans="1:22">
      <c r="A48" s="3">
        <v>18941592370</v>
      </c>
      <c r="B48" s="1" t="s">
        <v>627</v>
      </c>
      <c r="C48" s="1" t="s">
        <v>633</v>
      </c>
      <c r="D48" s="1" t="s">
        <v>629</v>
      </c>
      <c r="E48" s="1" t="s">
        <v>634</v>
      </c>
      <c r="F48" s="1" t="s">
        <v>412</v>
      </c>
      <c r="G48" s="1" t="s">
        <v>374</v>
      </c>
      <c r="H48" s="1" t="s">
        <v>375</v>
      </c>
      <c r="I48" s="1" t="s">
        <v>635</v>
      </c>
      <c r="J48" s="1" t="s">
        <v>377</v>
      </c>
      <c r="K48" s="1" t="s">
        <v>635</v>
      </c>
      <c r="L48" s="1" t="s">
        <v>635</v>
      </c>
      <c r="M48" s="1" t="s">
        <v>378</v>
      </c>
      <c r="N48" s="1" t="s">
        <v>378</v>
      </c>
      <c r="O48" s="1" t="s">
        <v>379</v>
      </c>
      <c r="P48" s="1" t="s">
        <v>380</v>
      </c>
      <c r="Q48" s="1" t="s">
        <v>381</v>
      </c>
      <c r="R48" s="1" t="s">
        <v>636</v>
      </c>
      <c r="S48" s="1" t="s">
        <v>383</v>
      </c>
      <c r="T48" s="1" t="s">
        <v>384</v>
      </c>
      <c r="U48" s="1" t="s">
        <v>385</v>
      </c>
      <c r="V48" s="1" t="s">
        <v>392</v>
      </c>
    </row>
    <row r="49" s="1" customFormat="1" spans="1:22">
      <c r="A49" s="3">
        <v>21429801912</v>
      </c>
      <c r="B49" s="1" t="s">
        <v>637</v>
      </c>
      <c r="C49" s="1" t="s">
        <v>638</v>
      </c>
      <c r="D49" s="1" t="s">
        <v>639</v>
      </c>
      <c r="E49" s="1" t="s">
        <v>640</v>
      </c>
      <c r="F49" s="1" t="s">
        <v>399</v>
      </c>
      <c r="G49" s="1" t="s">
        <v>374</v>
      </c>
      <c r="H49" s="1" t="s">
        <v>375</v>
      </c>
      <c r="I49" s="1" t="s">
        <v>641</v>
      </c>
      <c r="J49" s="1" t="s">
        <v>377</v>
      </c>
      <c r="K49" s="1" t="s">
        <v>641</v>
      </c>
      <c r="L49" s="1" t="s">
        <v>641</v>
      </c>
      <c r="M49" s="1" t="s">
        <v>378</v>
      </c>
      <c r="N49" s="1" t="s">
        <v>378</v>
      </c>
      <c r="O49" s="1" t="s">
        <v>379</v>
      </c>
      <c r="P49" s="1" t="s">
        <v>380</v>
      </c>
      <c r="Q49" s="1" t="s">
        <v>381</v>
      </c>
      <c r="R49" s="1" t="s">
        <v>642</v>
      </c>
      <c r="S49" s="1" t="s">
        <v>383</v>
      </c>
      <c r="T49" s="1" t="s">
        <v>384</v>
      </c>
      <c r="U49" s="1" t="s">
        <v>385</v>
      </c>
      <c r="V49" s="1" t="s">
        <v>392</v>
      </c>
    </row>
    <row r="50" s="1" customFormat="1" spans="1:22">
      <c r="A50" s="3">
        <v>21421033279</v>
      </c>
      <c r="B50" s="1" t="s">
        <v>643</v>
      </c>
      <c r="C50" s="1" t="s">
        <v>644</v>
      </c>
      <c r="D50" s="1" t="s">
        <v>645</v>
      </c>
      <c r="E50" s="1" t="s">
        <v>646</v>
      </c>
      <c r="F50" s="1" t="s">
        <v>370</v>
      </c>
      <c r="G50" s="1" t="s">
        <v>374</v>
      </c>
      <c r="H50" s="1" t="s">
        <v>375</v>
      </c>
      <c r="I50" s="1" t="s">
        <v>647</v>
      </c>
      <c r="J50" s="1" t="s">
        <v>377</v>
      </c>
      <c r="K50" s="1" t="s">
        <v>647</v>
      </c>
      <c r="L50" s="1" t="s">
        <v>647</v>
      </c>
      <c r="M50" s="1" t="s">
        <v>378</v>
      </c>
      <c r="N50" s="1" t="s">
        <v>378</v>
      </c>
      <c r="O50" s="1" t="s">
        <v>379</v>
      </c>
      <c r="P50" s="1" t="s">
        <v>380</v>
      </c>
      <c r="Q50" s="1" t="s">
        <v>381</v>
      </c>
      <c r="R50" s="1" t="s">
        <v>648</v>
      </c>
      <c r="S50" s="1" t="s">
        <v>383</v>
      </c>
      <c r="T50" s="1" t="s">
        <v>384</v>
      </c>
      <c r="U50" s="1" t="s">
        <v>385</v>
      </c>
      <c r="V50" s="1" t="s">
        <v>649</v>
      </c>
    </row>
    <row r="51" s="1" customFormat="1" spans="1:22">
      <c r="A51" s="3">
        <v>21569299212</v>
      </c>
      <c r="B51" s="1" t="s">
        <v>550</v>
      </c>
      <c r="C51" s="1" t="s">
        <v>650</v>
      </c>
      <c r="D51" s="1" t="s">
        <v>651</v>
      </c>
      <c r="E51" s="1" t="s">
        <v>652</v>
      </c>
      <c r="F51" s="1" t="s">
        <v>440</v>
      </c>
      <c r="G51" s="1" t="s">
        <v>374</v>
      </c>
      <c r="H51" s="1" t="s">
        <v>375</v>
      </c>
      <c r="I51" s="1" t="s">
        <v>653</v>
      </c>
      <c r="J51" s="1" t="s">
        <v>377</v>
      </c>
      <c r="K51" s="1" t="s">
        <v>653</v>
      </c>
      <c r="L51" s="1" t="s">
        <v>653</v>
      </c>
      <c r="M51" s="1" t="s">
        <v>378</v>
      </c>
      <c r="N51" s="1" t="s">
        <v>378</v>
      </c>
      <c r="O51" s="1" t="s">
        <v>379</v>
      </c>
      <c r="P51" s="1" t="s">
        <v>380</v>
      </c>
      <c r="Q51" s="1" t="s">
        <v>381</v>
      </c>
      <c r="R51" s="1" t="s">
        <v>654</v>
      </c>
      <c r="S51" s="1" t="s">
        <v>383</v>
      </c>
      <c r="T51" s="1" t="s">
        <v>384</v>
      </c>
      <c r="U51" s="1" t="s">
        <v>385</v>
      </c>
      <c r="V51" s="1" t="s">
        <v>392</v>
      </c>
    </row>
    <row r="52" s="1" customFormat="1" spans="1:22">
      <c r="A52" s="3">
        <v>18496769505</v>
      </c>
      <c r="B52" s="1" t="s">
        <v>655</v>
      </c>
      <c r="C52" s="1" t="s">
        <v>656</v>
      </c>
      <c r="D52" s="1" t="s">
        <v>657</v>
      </c>
      <c r="E52" s="1" t="s">
        <v>658</v>
      </c>
      <c r="F52" s="1" t="s">
        <v>393</v>
      </c>
      <c r="G52" s="1" t="s">
        <v>374</v>
      </c>
      <c r="H52" s="1" t="s">
        <v>375</v>
      </c>
      <c r="I52" s="1" t="s">
        <v>659</v>
      </c>
      <c r="J52" s="1" t="s">
        <v>377</v>
      </c>
      <c r="K52" s="1" t="s">
        <v>659</v>
      </c>
      <c r="L52" s="1" t="s">
        <v>659</v>
      </c>
      <c r="M52" s="1" t="s">
        <v>378</v>
      </c>
      <c r="N52" s="1" t="s">
        <v>378</v>
      </c>
      <c r="O52" s="1" t="s">
        <v>379</v>
      </c>
      <c r="P52" s="1" t="s">
        <v>380</v>
      </c>
      <c r="Q52" s="1" t="s">
        <v>381</v>
      </c>
      <c r="R52" s="1" t="s">
        <v>660</v>
      </c>
      <c r="S52" s="1" t="s">
        <v>383</v>
      </c>
      <c r="T52" s="1" t="s">
        <v>384</v>
      </c>
      <c r="U52" s="1" t="s">
        <v>385</v>
      </c>
      <c r="V52" s="1" t="s">
        <v>392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2022-11-11T01:34:57Z</dcterms:created>
  <dcterms:modified xsi:type="dcterms:W3CDTF">2022-11-11T03:44:17Z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E8E2A2E5E0304A8FADAC0187DCA6F0DB</vt:lpwstr>
  </property>
  <property fmtid="{D5CDD505-2E9C-101B-9397-08002B2CF9AE}" pid="3" name="KSOProductBuildVer">
    <vt:lpwstr>2052-11.1.0.12763</vt:lpwstr>
  </property>
</Properties>
</file>