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<sst xmlns="http://schemas.openxmlformats.org/spreadsheetml/2006/main" count="88" uniqueCount="77">
  <si>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</si>
  <si>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</si>
  <si>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</si>
  <si>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</si>
  <si>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</si>
  <si>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</si>
  <si>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</si>
  <si>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</si>
  <si>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</si>
  <si>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</si>
  <si>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</si>
  <si>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</si>
  <si>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</si>
  <si>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</si>
  <si>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</si>
  <si>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</si>
  <si>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</si>
  <si>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</si>
  <si>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</si>
  <si>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</si>
  <si>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</si>
  <si>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</si>
  <si>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</si>
  <si>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</si>
  <si>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</si>
  <si>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21439621999	</t>
  </si>
  <si>
    <t>Ctrip</t>
  </si>
  <si>
    <t>正常</t>
  </si>
  <si>
    <t>[香港]香港米易商务宾馆(M Easy Hotel)(670116)</t>
  </si>
  <si>
    <t>标准大床房&lt;特惠专享&gt;&lt;双人入住&gt;&lt;无早&gt;</t>
  </si>
  <si>
    <t>CNY</t>
  </si>
  <si>
    <t>YEUNG/CHO FAT</t>
  </si>
  <si>
    <t>CA363221111CNY</t>
  </si>
  <si>
    <t>未提现</t>
  </si>
  <si>
    <t>携程开票</t>
  </si>
  <si>
    <t xml:space="preserve">2737679	</t>
  </si>
  <si>
    <t xml:space="preserve">	</t>
  </si>
  <si>
    <t>，</t>
  </si>
  <si>
    <t>A221111093009481</t>
  </si>
  <si>
    <t>CNY / HKD 当前参考汇率: 1.094480298</t>
  </si>
  <si>
    <t>总计：3141.6 CNY/
3438.42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</si>
  <si>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</si>
  <si>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</si>
  <si>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</si>
  <si>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</si>
  <si>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</si>
  <si>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</si>
  <si>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</si>
  <si>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</si>
  <si>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</si>
  <si>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</si>
  <si>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</si>
  <si>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</si>
  <si>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</si>
  <si>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</si>
  <si>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</si>
  <si>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</si>
  <si>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</si>
  <si>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</si>
  <si>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</si>
  <si>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2022-10-13</t>
  </si>
  <si>
    <t>2737679</t>
  </si>
  <si>
    <t>香港米易商务宾馆家庭旅馆</t>
  </si>
  <si>
    <t>YEUNG CHO FAT</t>
  </si>
  <si>
    <t>2022-10-27</t>
  </si>
  <si>
    <t>退房日周结</t>
  </si>
  <si>
    <t>3141.60</t>
  </si>
  <si>
    <t>RMB</t>
  </si>
  <si>
    <t>0</t>
  </si>
  <si>
    <t>0.00</t>
  </si>
  <si>
    <t>携程国内直连(DD)</t>
  </si>
  <si>
    <t>01.011249</t>
  </si>
  <si>
    <t>2022-10-13 12:23:53</t>
  </si>
  <si>
    <t>否</t>
  </si>
  <si>
    <t>汇智国际旅游发展有限公司</t>
  </si>
  <si>
    <t>直采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</si>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</sst>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14</xdr:col>
      <xdr:colOff>342900</xdr:colOff>
      <xdr:row>47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601325" cy="5248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44847</v>
      </c>
      <c r="G2" s="6">
        <v>44861</v>
      </c>
      <c r="H2" s="4">
        <v>1</v>
      </c>
      <c r="I2" s="4">
        <v>14</v>
      </c>
      <c r="J2" s="4">
        <v>14</v>
      </c>
      <c r="K2" s="4" t="s">
        <v>30</v>
      </c>
      <c r="L2" s="4">
        <v>3141.6</v>
      </c>
      <c r="M2" s="4">
        <v>3141.6</v>
      </c>
      <c r="N2" s="4" t="s">
        <v>31</v>
      </c>
      <c r="O2" s="4" t="s">
        <v>32</v>
      </c>
      <c r="P2" s="4" t="s">
        <v>33</v>
      </c>
      <c r="Q2" s="4">
        <v>0</v>
      </c>
      <c r="R2" s="7">
        <v>44847</v>
      </c>
      <c r="S2" s="6">
        <v>44876</v>
      </c>
      <c r="T2" s="4" t="s">
        <v>34</v>
      </c>
      <c r="U2" s="4">
        <v>3141.6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21439621999</v>
      </c>
      <c r="B2" s="6">
        <v>44847</v>
      </c>
      <c r="C2" s="6">
        <v>44861</v>
      </c>
      <c r="D2" s="4">
        <v>3141.6</v>
      </c>
      <c r="E2" s="4" t="str">
        <f>VLOOKUP(A2,HOP!A:L,12,0)</f>
        <v>3141.60</v>
      </c>
      <c r="F2" s="4" t="str">
        <f>VLOOKUP(A2,HOP!A:C,3,0)</f>
        <v>2737679</v>
      </c>
      <c r="G2" s="4">
        <f>D2-E2</f>
        <v>0</v>
      </c>
      <c r="H2" s="4" t="str">
        <f>$H$1&amp;F2</f>
        <v>，2737679</v>
      </c>
      <c r="I2" s="4" t="str">
        <f>VLOOKUP(A2,HOP!A:U,21,0)</f>
        <v>直采</v>
      </c>
    </row>
    <row r="4" spans="4:4">
      <c r="D4" s="4">
        <f>SUM(D2:D3)</f>
        <v>3141.6</v>
      </c>
    </row>
    <row r="10" spans="1:1">
      <c r="A10" s="4" t="s">
        <v>38</v>
      </c>
    </row>
    <row r="11" spans="1:1">
      <c r="A11" s="4" t="s">
        <v>39</v>
      </c>
    </row>
    <row r="12" spans="1:1">
      <c r="A12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21439621999</v>
      </c>
      <c r="B2" s="1" t="s">
        <v>60</v>
      </c>
      <c r="C2" s="1" t="s">
        <v>61</v>
      </c>
      <c r="D2" s="1" t="s">
        <v>62</v>
      </c>
      <c r="E2" s="1" t="s">
        <v>63</v>
      </c>
      <c r="F2" s="1" t="s">
        <v>60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2022-11-11T01:24:02Z</dcterms:created>
  <dcterms:modified xsi:type="dcterms:W3CDTF">2022-11-11T01:27:55Z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BE03588DB6674253A33B5D7B59077675</vt:lpwstr>
  </property>
  <property fmtid="{D5CDD505-2E9C-101B-9397-08002B2CF9AE}" pid="3" name="KSOProductBuildVer">
    <vt:lpwstr>2052-11.1.0.12763</vt:lpwstr>
  </property>
</Properties>
</file>