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<sst xmlns="http://schemas.openxmlformats.org/spreadsheetml/2006/main" count="220" uniqueCount="129">
  <si>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</si>
  <si>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</si>
  <si>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</si>
  <si>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</si>
  <si>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</si>
  <si>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</si>
  <si>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</si>
  <si>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</si>
  <si>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</si>
  <si>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</si>
  <si>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</si>
  <si>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</si>
  <si>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</si>
  <si>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</si>
  <si>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</si>
  <si>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</si>
  <si>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</si>
  <si>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</si>
  <si>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</si>
  <si>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</si>
  <si>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</si>
  <si>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</si>
  <si>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</si>
  <si>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</si>
  <si>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</si>
  <si>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18919417018	</t>
  </si>
  <si>
    <t>Ctrip</t>
  </si>
  <si>
    <t>正常</t>
  </si>
  <si>
    <t>[斯德哥尔摩]坎佩尔中心斯堪迪克酒店(Downtown Camper by Scandic)(37195894)</t>
  </si>
  <si>
    <t>经典双床房&lt;2人入住&gt;&lt;不退款&gt;</t>
  </si>
  <si>
    <t>USD</t>
  </si>
  <si>
    <t>Benjapattanawong/Natthapatch,Benjapattanawong/Natthapatch,Benjapattanawong/Natthapatch,Benjapattanawong/Natthapatch</t>
  </si>
  <si>
    <t>CA5326221111USD</t>
  </si>
  <si>
    <t>未提现</t>
  </si>
  <si>
    <t>携程开票</t>
  </si>
  <si>
    <t xml:space="preserve">	</t>
  </si>
  <si>
    <t xml:space="preserve">21031945137	</t>
  </si>
  <si>
    <t>[本德]德舒特湖畔别墅酒店(Riverhouse on the Deschutes)(39620080)</t>
  </si>
  <si>
    <t>豪华客房1张特大床&lt;2人入住&gt;&lt;不退款&gt;</t>
  </si>
  <si>
    <t>GERSON/ROBERT</t>
  </si>
  <si>
    <t xml:space="preserve">2695025	</t>
  </si>
  <si>
    <t xml:space="preserve">39132SE014971	</t>
  </si>
  <si>
    <t xml:space="preserve">21114544577	</t>
  </si>
  <si>
    <t>[普罗维登斯]普罗维登斯毕业生酒店(Graduate Providence)(37225278)</t>
  </si>
  <si>
    <t>豪华特大床房&lt;2人入住&gt;&lt;不退款&gt;</t>
  </si>
  <si>
    <t>Simon Alegre/Ana Isabel</t>
  </si>
  <si>
    <t xml:space="preserve">79757SE131965	</t>
  </si>
  <si>
    <t xml:space="preserve">21140058475	</t>
  </si>
  <si>
    <t>[曼谷]曼谷假日酒店 (SHA Extra Plus)(Holiday Inn Bangkok, an IHG Hotel)(37196085)</t>
  </si>
  <si>
    <t>标准房&lt;2人入住&gt;&lt;不退款&gt;</t>
  </si>
  <si>
    <t>FUNG/MEIYANMAY,CHAN/CHIKEUNG</t>
  </si>
  <si>
    <t xml:space="preserve">21716666123	</t>
  </si>
  <si>
    <t>[Batu Sub-District]阿斯顿因巴图(ASTON Inn Batu)(39659340)</t>
  </si>
  <si>
    <t>高级房间&lt;2人入住&gt;&lt;不退款&gt;</t>
  </si>
  <si>
    <t>KRISTANTI/YUNI</t>
  </si>
  <si>
    <t xml:space="preserve">2777197	</t>
  </si>
  <si>
    <t>，</t>
  </si>
  <si>
    <t>A221111100347481</t>
  </si>
  <si>
    <t>USD / HKD 当前参考汇率: 7.84182</t>
  </si>
  <si>
    <t>总计： 1515 USD/
11880.36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</si>
  <si>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</si>
  <si>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</si>
  <si>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</si>
  <si>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</si>
  <si>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</si>
  <si>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</si>
  <si>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</si>
  <si>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</si>
  <si>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</si>
  <si>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</si>
  <si>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</si>
  <si>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</si>
  <si>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</si>
  <si>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</si>
  <si>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</si>
  <si>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</si>
  <si>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</si>
  <si>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</si>
  <si>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</si>
  <si>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</si>
  <si>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2777197</t>
  </si>
  <si>
    <t>阿斯顿因巴图</t>
  </si>
  <si>
    <t>KRISTANTI YUNI</t>
  </si>
  <si>
    <t>2022-11-07</t>
  </si>
  <si>
    <t>2022-11-08</t>
  </si>
  <si>
    <t>退房日周结</t>
  </si>
  <si>
    <t>461.24</t>
  </si>
  <si>
    <t>64.00</t>
  </si>
  <si>
    <t>0</t>
  </si>
  <si>
    <t>0.00</t>
  </si>
  <si>
    <t>携程盛景国际直连</t>
  </si>
  <si>
    <t>01.010677</t>
  </si>
  <si>
    <t>2022-11-05 10:00:32</t>
  </si>
  <si>
    <t>否</t>
  </si>
  <si>
    <t>汇智国际旅游发展有限公司</t>
  </si>
  <si>
    <t>直连</t>
  </si>
  <si>
    <t>印度尼西亚</t>
  </si>
  <si>
    <t>2022-09-24</t>
  </si>
  <si>
    <t>2707081</t>
  </si>
  <si>
    <t>曼谷假日酒店 (SHA Extra Plus)</t>
  </si>
  <si>
    <t>FUNG MEIYANMAY,CHAN CHIKEUNG</t>
  </si>
  <si>
    <t>4001.79</t>
  </si>
  <si>
    <t>559.98</t>
  </si>
  <si>
    <t>2022-09-24 16:39:55</t>
  </si>
  <si>
    <t>泰国</t>
  </si>
  <si>
    <t>2022-09-21</t>
  </si>
  <si>
    <t>2702487</t>
  </si>
  <si>
    <t>普罗维登斯毕业生酒店</t>
  </si>
  <si>
    <t>Simon Alegre Ana Isabel</t>
  </si>
  <si>
    <t>1160.86</t>
  </si>
  <si>
    <t>165.00</t>
  </si>
  <si>
    <t>2022-09-21 23:51:57</t>
  </si>
  <si>
    <t>美国</t>
  </si>
  <si>
    <t>2022-09-16</t>
  </si>
  <si>
    <t>2695025</t>
  </si>
  <si>
    <t>德舒特湖畔别墅酒店</t>
  </si>
  <si>
    <t>GERSON ROBERT</t>
  </si>
  <si>
    <t>1135.52</t>
  </si>
  <si>
    <t>162.00</t>
  </si>
  <si>
    <t>2022-09-16 22:42:50</t>
  </si>
  <si>
    <t>2022-09-04</t>
  </si>
  <si>
    <t>2679228</t>
  </si>
  <si>
    <t>坎佩尔中心斯堪迪克酒店</t>
  </si>
  <si>
    <t>Benjapattanawong Natthapatch,Benjapattanawong Natthapatch,Benjapattanawong Natthapatch,Benjapattanawong Natthapatch</t>
  </si>
  <si>
    <t>2022-11-06</t>
  </si>
  <si>
    <t>3901.30</t>
  </si>
  <si>
    <t>564.00</t>
  </si>
  <si>
    <t>2022-09-04 23:11:12</t>
  </si>
  <si>
    <t>瑞典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</si>
</sst>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266700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667875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44873</v>
      </c>
      <c r="H2" s="4">
        <v>2</v>
      </c>
      <c r="I2" s="4">
        <v>2</v>
      </c>
      <c r="J2" s="4">
        <v>4</v>
      </c>
      <c r="K2" s="4" t="s">
        <v>30</v>
      </c>
      <c r="L2" s="4">
        <v>564</v>
      </c>
      <c r="M2" s="4">
        <v>564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44876</v>
      </c>
      <c r="T2" s="4" t="s">
        <v>34</v>
      </c>
      <c r="U2" s="4">
        <v>564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44872</v>
      </c>
      <c r="G3" s="6">
        <v>44873</v>
      </c>
      <c r="H3" s="4">
        <v>1</v>
      </c>
      <c r="I3" s="4">
        <v>1</v>
      </c>
      <c r="J3" s="4">
        <v>1</v>
      </c>
      <c r="K3" s="4" t="s">
        <v>30</v>
      </c>
      <c r="L3" s="4">
        <v>162</v>
      </c>
      <c r="M3" s="4">
        <v>162</v>
      </c>
      <c r="N3" s="4" t="s">
        <v>39</v>
      </c>
      <c r="O3" s="4" t="s">
        <v>32</v>
      </c>
      <c r="P3" s="4" t="s">
        <v>33</v>
      </c>
      <c r="Q3" s="4">
        <v>0</v>
      </c>
      <c r="R3" s="7">
        <v>44820</v>
      </c>
      <c r="S3" s="6">
        <v>44876</v>
      </c>
      <c r="T3" s="4" t="s">
        <v>34</v>
      </c>
      <c r="U3" s="4">
        <v>162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44872</v>
      </c>
      <c r="G4" s="6">
        <v>44873</v>
      </c>
      <c r="H4" s="4">
        <v>1</v>
      </c>
      <c r="I4" s="4">
        <v>1</v>
      </c>
      <c r="J4" s="4">
        <v>1</v>
      </c>
      <c r="K4" s="4" t="s">
        <v>30</v>
      </c>
      <c r="L4" s="4">
        <v>165</v>
      </c>
      <c r="M4" s="4">
        <v>165</v>
      </c>
      <c r="N4" s="4" t="s">
        <v>45</v>
      </c>
      <c r="O4" s="4" t="s">
        <v>32</v>
      </c>
      <c r="P4" s="4" t="s">
        <v>33</v>
      </c>
      <c r="Q4" s="4">
        <v>0</v>
      </c>
      <c r="R4" s="7">
        <v>44825</v>
      </c>
      <c r="S4" s="6">
        <v>44876</v>
      </c>
      <c r="T4" s="4" t="s">
        <v>34</v>
      </c>
      <c r="U4" s="4">
        <v>165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44870</v>
      </c>
      <c r="G5" s="6">
        <v>44873</v>
      </c>
      <c r="H5" s="4">
        <v>2</v>
      </c>
      <c r="I5" s="4">
        <v>3</v>
      </c>
      <c r="J5" s="4">
        <v>6</v>
      </c>
      <c r="K5" s="4" t="s">
        <v>30</v>
      </c>
      <c r="L5" s="4">
        <v>560</v>
      </c>
      <c r="M5" s="4">
        <v>560</v>
      </c>
      <c r="N5" s="4" t="s">
        <v>50</v>
      </c>
      <c r="O5" s="4" t="s">
        <v>32</v>
      </c>
      <c r="P5" s="4" t="s">
        <v>33</v>
      </c>
      <c r="Q5" s="4">
        <v>0</v>
      </c>
      <c r="R5" s="7">
        <v>44828</v>
      </c>
      <c r="S5" s="6">
        <v>44876</v>
      </c>
      <c r="T5" s="4" t="s">
        <v>34</v>
      </c>
      <c r="U5" s="4">
        <v>560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44872</v>
      </c>
      <c r="G6" s="6">
        <v>44873</v>
      </c>
      <c r="H6" s="4">
        <v>2</v>
      </c>
      <c r="I6" s="4">
        <v>1</v>
      </c>
      <c r="J6" s="4">
        <v>2</v>
      </c>
      <c r="K6" s="4" t="s">
        <v>30</v>
      </c>
      <c r="L6" s="4">
        <v>64</v>
      </c>
      <c r="M6" s="4">
        <v>64</v>
      </c>
      <c r="N6" s="4" t="s">
        <v>54</v>
      </c>
      <c r="O6" s="4" t="s">
        <v>32</v>
      </c>
      <c r="P6" s="4" t="s">
        <v>33</v>
      </c>
      <c r="Q6" s="4">
        <v>0</v>
      </c>
      <c r="R6" s="7">
        <v>44870</v>
      </c>
      <c r="S6" s="6">
        <v>44876</v>
      </c>
      <c r="T6" s="4" t="s">
        <v>34</v>
      </c>
      <c r="U6" s="4">
        <v>64</v>
      </c>
      <c r="V6" s="4">
        <v>0</v>
      </c>
      <c r="W6" s="4">
        <v>0</v>
      </c>
      <c r="X6" s="4" t="s">
        <v>55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13" sqref="F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18919417018</v>
      </c>
      <c r="B2" s="6">
        <v>44871</v>
      </c>
      <c r="C2" s="6">
        <v>44873</v>
      </c>
      <c r="D2" s="4">
        <v>564</v>
      </c>
      <c r="E2" s="4" t="str">
        <f>VLOOKUP(A2,HOP!A:L,12,0)</f>
        <v>564.00</v>
      </c>
      <c r="F2" s="4" t="str">
        <f>VLOOKUP(A2,HOP!A:C,3,0)</f>
        <v>2679228</v>
      </c>
      <c r="G2" s="4">
        <f>D2-E2</f>
        <v>0</v>
      </c>
      <c r="H2" s="4" t="str">
        <f>$H$1&amp;F2</f>
        <v>，2679228</v>
      </c>
      <c r="I2" s="4" t="str">
        <f>VLOOKUP(A2,HOP!A:U,21,0)</f>
        <v>直连</v>
      </c>
    </row>
    <row r="3" s="4" customFormat="1" spans="1:9">
      <c r="A3" s="5">
        <v>21031945137</v>
      </c>
      <c r="B3" s="6">
        <v>44872</v>
      </c>
      <c r="C3" s="6">
        <v>44873</v>
      </c>
      <c r="D3" s="4">
        <v>162</v>
      </c>
      <c r="E3" s="4" t="str">
        <f>VLOOKUP(A3,HOP!A:L,12,0)</f>
        <v>162.00</v>
      </c>
      <c r="F3" s="4" t="str">
        <f>VLOOKUP(A3,HOP!A:C,3,0)</f>
        <v>2695025</v>
      </c>
      <c r="G3" s="4">
        <f>D3-E3</f>
        <v>0</v>
      </c>
      <c r="H3" s="4" t="str">
        <f>$H$1&amp;F3</f>
        <v>，2695025</v>
      </c>
      <c r="I3" s="4" t="str">
        <f>VLOOKUP(A3,HOP!A:U,21,0)</f>
        <v>直连</v>
      </c>
    </row>
    <row r="4" s="4" customFormat="1" spans="1:9">
      <c r="A4" s="5">
        <v>21114544577</v>
      </c>
      <c r="B4" s="6">
        <v>44872</v>
      </c>
      <c r="C4" s="6">
        <v>44873</v>
      </c>
      <c r="D4" s="4">
        <v>165</v>
      </c>
      <c r="E4" s="4" t="str">
        <f>VLOOKUP(A4,HOP!A:L,12,0)</f>
        <v>165.00</v>
      </c>
      <c r="F4" s="4" t="str">
        <f>VLOOKUP(A4,HOP!A:C,3,0)</f>
        <v>2702487</v>
      </c>
      <c r="G4" s="4">
        <f>D4-E4</f>
        <v>0</v>
      </c>
      <c r="H4" s="4" t="str">
        <f>$H$1&amp;F4</f>
        <v>，2702487</v>
      </c>
      <c r="I4" s="4" t="str">
        <f>VLOOKUP(A4,HOP!A:U,21,0)</f>
        <v>直连</v>
      </c>
    </row>
    <row r="5" s="4" customFormat="1" spans="1:9">
      <c r="A5" s="5">
        <v>21140058475</v>
      </c>
      <c r="B5" s="6">
        <v>44870</v>
      </c>
      <c r="C5" s="6">
        <v>44873</v>
      </c>
      <c r="D5" s="4">
        <v>560</v>
      </c>
      <c r="E5" s="4" t="str">
        <f>VLOOKUP(A5,HOP!A:L,12,0)</f>
        <v>559.98</v>
      </c>
      <c r="F5" s="4" t="str">
        <f>VLOOKUP(A5,HOP!A:C,3,0)</f>
        <v>2707081</v>
      </c>
      <c r="G5" s="4">
        <f>D5-E5</f>
        <v>0.0199999999999818</v>
      </c>
      <c r="H5" s="4" t="str">
        <f>$H$1&amp;F5</f>
        <v>，2707081</v>
      </c>
      <c r="I5" s="4" t="str">
        <f>VLOOKUP(A5,HOP!A:U,21,0)</f>
        <v>直连</v>
      </c>
    </row>
    <row r="6" s="4" customFormat="1" spans="1:9">
      <c r="A6" s="5">
        <v>21716666123</v>
      </c>
      <c r="B6" s="6">
        <v>44872</v>
      </c>
      <c r="C6" s="6">
        <v>44873</v>
      </c>
      <c r="D6" s="4">
        <v>64</v>
      </c>
      <c r="E6" s="4" t="str">
        <f>VLOOKUP(A6,HOP!A:L,12,0)</f>
        <v>64.00</v>
      </c>
      <c r="F6" s="4" t="str">
        <f>VLOOKUP(A6,HOP!A:C,3,0)</f>
        <v>2777197</v>
      </c>
      <c r="G6" s="4">
        <f>D6-E6</f>
        <v>0</v>
      </c>
      <c r="H6" s="4" t="str">
        <f>$H$1&amp;F6</f>
        <v>，2777197</v>
      </c>
      <c r="I6" s="4" t="str">
        <f>VLOOKUP(A6,HOP!A:U,21,0)</f>
        <v>直连</v>
      </c>
    </row>
    <row r="8" spans="4:4">
      <c r="D8" s="4">
        <f>SUM(D2:D7)</f>
        <v>1515</v>
      </c>
    </row>
    <row r="12" spans="1:1">
      <c r="A12" s="4" t="s">
        <v>57</v>
      </c>
    </row>
    <row r="13" spans="1:1">
      <c r="A13" s="4" t="s">
        <v>58</v>
      </c>
    </row>
    <row r="14" spans="1:1">
      <c r="A14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21716666123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21140058475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79</v>
      </c>
      <c r="G3" s="1" t="s">
        <v>84</v>
      </c>
      <c r="H3" s="1" t="s">
        <v>85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103</v>
      </c>
      <c r="S3" s="1" t="s">
        <v>93</v>
      </c>
      <c r="T3" s="1" t="s">
        <v>94</v>
      </c>
      <c r="U3" s="1" t="s">
        <v>95</v>
      </c>
      <c r="V3" s="1" t="s">
        <v>104</v>
      </c>
    </row>
    <row r="4" s="1" customFormat="1" spans="1:22">
      <c r="A4" s="3">
        <v>21114544577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83</v>
      </c>
      <c r="G4" s="1" t="s">
        <v>84</v>
      </c>
      <c r="H4" s="1" t="s">
        <v>85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111</v>
      </c>
      <c r="S4" s="1" t="s">
        <v>93</v>
      </c>
      <c r="T4" s="1" t="s">
        <v>94</v>
      </c>
      <c r="U4" s="1" t="s">
        <v>95</v>
      </c>
      <c r="V4" s="1" t="s">
        <v>112</v>
      </c>
    </row>
    <row r="5" s="1" customFormat="1" spans="1:22">
      <c r="A5" s="3">
        <v>21031945137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83</v>
      </c>
      <c r="G5" s="1" t="s">
        <v>84</v>
      </c>
      <c r="H5" s="1" t="s">
        <v>85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119</v>
      </c>
      <c r="S5" s="1" t="s">
        <v>93</v>
      </c>
      <c r="T5" s="1" t="s">
        <v>94</v>
      </c>
      <c r="U5" s="1" t="s">
        <v>95</v>
      </c>
      <c r="V5" s="1" t="s">
        <v>112</v>
      </c>
    </row>
    <row r="6" s="1" customFormat="1" spans="1:22">
      <c r="A6" s="3">
        <v>18919417018</v>
      </c>
      <c r="B6" s="1" t="s">
        <v>120</v>
      </c>
      <c r="C6" s="1" t="s">
        <v>121</v>
      </c>
      <c r="D6" s="1" t="s">
        <v>122</v>
      </c>
      <c r="E6" s="1" t="s">
        <v>123</v>
      </c>
      <c r="F6" s="1" t="s">
        <v>124</v>
      </c>
      <c r="G6" s="1" t="s">
        <v>84</v>
      </c>
      <c r="H6" s="1" t="s">
        <v>85</v>
      </c>
      <c r="I6" s="1" t="s">
        <v>125</v>
      </c>
      <c r="J6" s="1" t="s">
        <v>30</v>
      </c>
      <c r="K6" s="1" t="s">
        <v>126</v>
      </c>
      <c r="L6" s="1" t="s">
        <v>126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127</v>
      </c>
      <c r="S6" s="1" t="s">
        <v>93</v>
      </c>
      <c r="T6" s="1" t="s">
        <v>94</v>
      </c>
      <c r="U6" s="1" t="s">
        <v>95</v>
      </c>
      <c r="V6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2022-11-11T01:50:02Z</dcterms:created>
  <dcterms:modified xsi:type="dcterms:W3CDTF">2022-11-11T02:02:57Z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D6A904848AF349DEA619677FAFB74AEA</vt:lpwstr>
  </property>
  <property fmtid="{D5CDD505-2E9C-101B-9397-08002B2CF9AE}" pid="3" name="KSOProductBuildVer">
    <vt:lpwstr>2052-11.1.0.12763</vt:lpwstr>
  </property>
</Properties>
</file>