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<sst xmlns="http://schemas.openxmlformats.org/spreadsheetml/2006/main" count="166" uniqueCount="105">
  <si>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</si>
  <si>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</si>
  <si>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</si>
  <si>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</si>
  <si>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</si>
  <si>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</si>
  <si>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</si>
  <si>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</si>
  <si>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</si>
  <si>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</si>
  <si>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</si>
  <si>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</si>
  <si>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</si>
  <si>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</si>
  <si>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</si>
  <si>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</si>
  <si>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</si>
  <si>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</si>
  <si>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</si>
  <si>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</si>
  <si>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</si>
  <si>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</si>
  <si>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</si>
  <si>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</si>
  <si>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</si>
  <si>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18910422893	</t>
  </si>
  <si>
    <t>Ctrip</t>
  </si>
  <si>
    <t>正常</t>
  </si>
  <si>
    <t>[伍德兰市]伍德兰斯度假村 - 希尔顿格芮精选系列(The Woodlands Resort, Curio Collection by Hilton)(70666179)</t>
  </si>
  <si>
    <t>豪华特大床房(至少连住2晚及以上)&lt;2人入住&gt;&lt;不退款&gt;</t>
  </si>
  <si>
    <t>USD</t>
  </si>
  <si>
    <t>Noyes/Erica Nichole</t>
  </si>
  <si>
    <t>CA6352221114USD-W</t>
  </si>
  <si>
    <t>未提现</t>
  </si>
  <si>
    <t>携程开票</t>
  </si>
  <si>
    <t xml:space="preserve">	</t>
  </si>
  <si>
    <t xml:space="preserve">3291016613	</t>
  </si>
  <si>
    <t xml:space="preserve">18913709313	</t>
  </si>
  <si>
    <t>Le/Theresa</t>
  </si>
  <si>
    <t>退单</t>
  </si>
  <si>
    <t xml:space="preserve">21705687369	</t>
  </si>
  <si>
    <t>[曼谷]曼谷瑞博朗得酒店(Rembrandt Hotel &amp; Suites Bangkok)(11214133)</t>
  </si>
  <si>
    <t>豪华双人或双床间(至少连住2晚及以上)&lt;早餐&gt;</t>
  </si>
  <si>
    <t>Sainbayar/Delger</t>
  </si>
  <si>
    <t xml:space="preserve">2774671	</t>
  </si>
  <si>
    <t xml:space="preserve">EXP-1404041077	</t>
  </si>
  <si>
    <t>，</t>
  </si>
  <si>
    <t>A221114105647481</t>
  </si>
  <si>
    <t>USD / THB 当前参考汇率: 35.925</t>
  </si>
  <si>
    <t>总计：786.4 USD/
28251.42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</si>
  <si>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</si>
  <si>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</si>
  <si>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</si>
  <si>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</si>
  <si>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</si>
  <si>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</si>
  <si>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</si>
  <si>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</si>
  <si>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</si>
  <si>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</si>
  <si>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</si>
  <si>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</si>
  <si>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</si>
  <si>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</si>
  <si>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</si>
  <si>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</si>
  <si>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</si>
  <si>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</si>
  <si>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</si>
  <si>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2022-11-03</t>
  </si>
  <si>
    <t>2774671</t>
  </si>
  <si>
    <t>曼谷瑞博朗得酒店</t>
  </si>
  <si>
    <t>Sainbayar Delger</t>
  </si>
  <si>
    <t>2022-11-07</t>
  </si>
  <si>
    <t>2022-11-12</t>
  </si>
  <si>
    <t>退房日周结</t>
  </si>
  <si>
    <t>2257.58</t>
  </si>
  <si>
    <t>309.00</t>
  </si>
  <si>
    <t>0</t>
  </si>
  <si>
    <t>0.00</t>
  </si>
  <si>
    <t>携程国际直连(CIT)</t>
  </si>
  <si>
    <t>01.011176</t>
  </si>
  <si>
    <t>2022-11-03 23:39:49</t>
  </si>
  <si>
    <t>否</t>
  </si>
  <si>
    <t>汇智国际旅游发展有限公司</t>
  </si>
  <si>
    <t>直连</t>
  </si>
  <si>
    <t>泰国</t>
  </si>
  <si>
    <t>2022-09-01</t>
  </si>
  <si>
    <t>2674900</t>
  </si>
  <si>
    <t>伍德兰斯度假村 - 希尔顿格芮精选系列</t>
  </si>
  <si>
    <t>Le Theresa</t>
  </si>
  <si>
    <t>2022-11-11</t>
  </si>
  <si>
    <t>2022-11-13</t>
  </si>
  <si>
    <t>2997.72</t>
  </si>
  <si>
    <t>434.00</t>
  </si>
  <si>
    <t>43.39</t>
  </si>
  <si>
    <t>-390</t>
  </si>
  <si>
    <t>-2698</t>
  </si>
  <si>
    <t>2022-09-01 03:23:06</t>
  </si>
  <si>
    <t>美国</t>
  </si>
  <si>
    <t>2022-08-30</t>
  </si>
  <si>
    <t>2673526</t>
  </si>
  <si>
    <t>Noyes Erica Nichole</t>
  </si>
  <si>
    <t>3005.32</t>
  </si>
  <si>
    <t>2022-08-30 22:29:03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</si>
</sst>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571500</xdr:colOff>
      <xdr:row>45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144125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44876</v>
      </c>
      <c r="G2" s="6">
        <v>44878</v>
      </c>
      <c r="H2" s="4">
        <v>1</v>
      </c>
      <c r="I2" s="4">
        <v>2</v>
      </c>
      <c r="J2" s="4">
        <v>2</v>
      </c>
      <c r="K2" s="4" t="s">
        <v>30</v>
      </c>
      <c r="L2" s="4">
        <v>434</v>
      </c>
      <c r="M2" s="4">
        <v>434</v>
      </c>
      <c r="N2" s="4" t="s">
        <v>31</v>
      </c>
      <c r="O2" s="4" t="s">
        <v>32</v>
      </c>
      <c r="P2" s="4" t="s">
        <v>33</v>
      </c>
      <c r="Q2" s="4">
        <v>0</v>
      </c>
      <c r="R2" s="7">
        <v>44803</v>
      </c>
      <c r="S2" s="6">
        <v>44879</v>
      </c>
      <c r="T2" s="4" t="s">
        <v>34</v>
      </c>
      <c r="U2" s="4">
        <v>434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44876</v>
      </c>
      <c r="G3" s="6">
        <v>44878</v>
      </c>
      <c r="H3" s="4">
        <v>1</v>
      </c>
      <c r="I3" s="4">
        <v>2</v>
      </c>
      <c r="J3" s="4">
        <v>2</v>
      </c>
      <c r="K3" s="4" t="s">
        <v>30</v>
      </c>
      <c r="L3" s="4">
        <v>434</v>
      </c>
      <c r="M3" s="4">
        <v>434</v>
      </c>
      <c r="N3" s="4" t="s">
        <v>38</v>
      </c>
      <c r="O3" s="4" t="s">
        <v>32</v>
      </c>
      <c r="P3" s="4" t="s">
        <v>33</v>
      </c>
      <c r="Q3" s="4">
        <v>0</v>
      </c>
      <c r="R3" s="7">
        <v>44805</v>
      </c>
      <c r="S3" s="6">
        <v>44879</v>
      </c>
      <c r="T3" s="4" t="s">
        <v>34</v>
      </c>
      <c r="U3" s="4">
        <v>434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39</v>
      </c>
      <c r="D4" s="4" t="s">
        <v>28</v>
      </c>
      <c r="E4" s="4" t="s">
        <v>29</v>
      </c>
      <c r="F4" s="6">
        <v>44876</v>
      </c>
      <c r="G4" s="6">
        <v>44878</v>
      </c>
      <c r="H4" s="4">
        <v>1</v>
      </c>
      <c r="I4" s="4">
        <v>2</v>
      </c>
      <c r="J4" s="4">
        <v>2</v>
      </c>
      <c r="K4" s="4" t="s">
        <v>30</v>
      </c>
      <c r="L4" s="4">
        <v>-390.6</v>
      </c>
      <c r="M4" s="4">
        <v>-390.6</v>
      </c>
      <c r="N4" s="4" t="s">
        <v>38</v>
      </c>
      <c r="O4" s="4" t="s">
        <v>32</v>
      </c>
      <c r="P4" s="4" t="s">
        <v>33</v>
      </c>
      <c r="Q4" s="4">
        <v>0</v>
      </c>
      <c r="R4" s="7">
        <v>44805</v>
      </c>
      <c r="S4" s="6">
        <v>44879</v>
      </c>
      <c r="T4" s="4" t="s">
        <v>34</v>
      </c>
      <c r="U4" s="4">
        <v>-390.6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44872</v>
      </c>
      <c r="G5" s="6">
        <v>44877</v>
      </c>
      <c r="H5" s="4">
        <v>1</v>
      </c>
      <c r="I5" s="4">
        <v>5</v>
      </c>
      <c r="J5" s="4">
        <v>5</v>
      </c>
      <c r="K5" s="4" t="s">
        <v>30</v>
      </c>
      <c r="L5" s="4">
        <v>309</v>
      </c>
      <c r="M5" s="4">
        <v>309</v>
      </c>
      <c r="N5" s="4" t="s">
        <v>43</v>
      </c>
      <c r="O5" s="4" t="s">
        <v>32</v>
      </c>
      <c r="P5" s="4" t="s">
        <v>33</v>
      </c>
      <c r="Q5" s="4">
        <v>0</v>
      </c>
      <c r="R5" s="7">
        <v>44868</v>
      </c>
      <c r="S5" s="6">
        <v>44879</v>
      </c>
      <c r="T5" s="4" t="s">
        <v>34</v>
      </c>
      <c r="U5" s="4">
        <v>309</v>
      </c>
      <c r="V5" s="4">
        <v>0</v>
      </c>
      <c r="W5" s="4">
        <v>0</v>
      </c>
      <c r="X5" s="4" t="s">
        <v>44</v>
      </c>
      <c r="Y5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5">
        <v>18910422893</v>
      </c>
      <c r="B2" s="6">
        <v>44876</v>
      </c>
      <c r="C2" s="6">
        <v>44878</v>
      </c>
      <c r="D2" s="4">
        <v>434</v>
      </c>
      <c r="E2" s="4" t="str">
        <f>VLOOKUP(A2,HOP!A:L,12,0)</f>
        <v>434.00</v>
      </c>
      <c r="F2" s="4" t="str">
        <f>VLOOKUP(A2,HOP!A:C,3,0)</f>
        <v>2673526</v>
      </c>
      <c r="G2" s="4">
        <f>D2-E2</f>
        <v>0</v>
      </c>
      <c r="H2" s="4" t="str">
        <f>$H$1&amp;F2</f>
        <v>，2673526</v>
      </c>
      <c r="I2" s="4" t="str">
        <f>VLOOKUP(A2,HOP!A:U,21,0)</f>
        <v>直连</v>
      </c>
    </row>
    <row r="3" s="4" customFormat="1" spans="1:9">
      <c r="A3" s="5">
        <v>18913709313</v>
      </c>
      <c r="B3" s="6">
        <v>44876</v>
      </c>
      <c r="C3" s="6">
        <v>44878</v>
      </c>
      <c r="D3" s="4">
        <v>43.4</v>
      </c>
      <c r="E3" s="4" t="str">
        <f>VLOOKUP(A3,HOP!A:L,12,0)</f>
        <v>43.39</v>
      </c>
      <c r="F3" s="4" t="str">
        <f>VLOOKUP(A3,HOP!A:C,3,0)</f>
        <v>2674900</v>
      </c>
      <c r="G3" s="4">
        <f>D3-E3</f>
        <v>0.00999999999999801</v>
      </c>
      <c r="H3" s="4" t="str">
        <f>$H$1&amp;F3</f>
        <v>，2674900</v>
      </c>
      <c r="I3" s="4" t="str">
        <f>VLOOKUP(A3,HOP!A:U,21,0)</f>
        <v>直连</v>
      </c>
    </row>
    <row r="4" s="4" customFormat="1" spans="1:9">
      <c r="A4" s="5">
        <v>21705687369</v>
      </c>
      <c r="B4" s="6">
        <v>44872</v>
      </c>
      <c r="C4" s="6">
        <v>44877</v>
      </c>
      <c r="D4" s="4">
        <v>309</v>
      </c>
      <c r="E4" s="4" t="str">
        <f>VLOOKUP(A4,HOP!A:L,12,0)</f>
        <v>309.00</v>
      </c>
      <c r="F4" s="4" t="str">
        <f>VLOOKUP(A4,HOP!A:C,3,0)</f>
        <v>2774671</v>
      </c>
      <c r="G4" s="4">
        <f>D4-E4</f>
        <v>0</v>
      </c>
      <c r="H4" s="4" t="str">
        <f>$H$1&amp;F4</f>
        <v>，2774671</v>
      </c>
      <c r="I4" s="4" t="str">
        <f>VLOOKUP(A4,HOP!A:U,21,0)</f>
        <v>直连</v>
      </c>
    </row>
    <row r="6" spans="4:4">
      <c r="D6" s="4">
        <f>SUM(D2:D5)</f>
        <v>786.4</v>
      </c>
    </row>
    <row r="11" spans="1:1">
      <c r="A11" s="4" t="s">
        <v>47</v>
      </c>
    </row>
    <row r="12" spans="1:1">
      <c r="A12" s="4" t="s">
        <v>48</v>
      </c>
    </row>
    <row r="13" spans="1:1">
      <c r="A13" s="4" t="s">
        <v>49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21705687369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30</v>
      </c>
      <c r="K2" s="1" t="s">
        <v>77</v>
      </c>
      <c r="L2" s="1" t="s">
        <v>77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18913709313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75</v>
      </c>
      <c r="I3" s="1" t="s">
        <v>93</v>
      </c>
      <c r="J3" s="1" t="s">
        <v>30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79</v>
      </c>
      <c r="P3" s="1" t="s">
        <v>80</v>
      </c>
      <c r="Q3" s="1" t="s">
        <v>81</v>
      </c>
      <c r="R3" s="1" t="s">
        <v>98</v>
      </c>
      <c r="S3" s="1" t="s">
        <v>83</v>
      </c>
      <c r="T3" s="1" t="s">
        <v>84</v>
      </c>
      <c r="U3" s="1" t="s">
        <v>85</v>
      </c>
      <c r="V3" s="1" t="s">
        <v>99</v>
      </c>
    </row>
    <row r="4" s="1" customFormat="1" spans="1:22">
      <c r="A4" s="3">
        <v>18910422893</v>
      </c>
      <c r="B4" s="1" t="s">
        <v>100</v>
      </c>
      <c r="C4" s="1" t="s">
        <v>101</v>
      </c>
      <c r="D4" s="1" t="s">
        <v>89</v>
      </c>
      <c r="E4" s="1" t="s">
        <v>102</v>
      </c>
      <c r="F4" s="1" t="s">
        <v>91</v>
      </c>
      <c r="G4" s="1" t="s">
        <v>92</v>
      </c>
      <c r="H4" s="1" t="s">
        <v>75</v>
      </c>
      <c r="I4" s="1" t="s">
        <v>103</v>
      </c>
      <c r="J4" s="1" t="s">
        <v>30</v>
      </c>
      <c r="K4" s="1" t="s">
        <v>94</v>
      </c>
      <c r="L4" s="1" t="s">
        <v>94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104</v>
      </c>
      <c r="S4" s="1" t="s">
        <v>83</v>
      </c>
      <c r="T4" s="1" t="s">
        <v>84</v>
      </c>
      <c r="U4" s="1" t="s">
        <v>85</v>
      </c>
      <c r="V4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2022-11-14T02:29:23Z</dcterms:created>
  <dcterms:modified xsi:type="dcterms:W3CDTF">2022-11-14T02:55:40Z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73FCF2DB1A0C4260965D02F25E20B458</vt:lpwstr>
  </property>
  <property fmtid="{D5CDD505-2E9C-101B-9397-08002B2CF9AE}" pid="3" name="KSOProductBuildVer">
    <vt:lpwstr>2052-11.1.0.12763</vt:lpwstr>
  </property>
</Properties>
</file>