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<sst xmlns="http://schemas.openxmlformats.org/spreadsheetml/2006/main" count="775" uniqueCount="257">
  <si>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</si>
  <si>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</si>
  <si>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</si>
  <si>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</si>
  <si>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</si>
  <si>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</si>
  <si>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</si>
  <si>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</si>
  <si>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</si>
  <si>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</si>
  <si>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</si>
  <si>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</si>
  <si>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</si>
  <si>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</si>
  <si>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</si>
  <si>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</si>
  <si>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</si>
  <si>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</si>
  <si>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</si>
  <si>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</si>
  <si>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</si>
  <si>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</si>
  <si>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</si>
  <si>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</si>
  <si>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</si>
  <si>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21254492115	</t>
  </si>
  <si>
    <t>Ctrip</t>
  </si>
  <si>
    <t>正常</t>
  </si>
  <si>
    <t>[台北]华山文旅(Wallsun Hotel Taipei)(80941554)</t>
  </si>
  <si>
    <t>景观露台大床房&lt;至多8间&gt;&lt;2人入住&gt;</t>
  </si>
  <si>
    <t>CNY</t>
  </si>
  <si>
    <t>LI/YUHSUAN</t>
  </si>
  <si>
    <t>CA13744221113CNY</t>
  </si>
  <si>
    <t>未提现</t>
  </si>
  <si>
    <t>携程开票</t>
  </si>
  <si>
    <t xml:space="preserve">	</t>
  </si>
  <si>
    <t xml:space="preserve">20221001-017	</t>
  </si>
  <si>
    <t xml:space="preserve">21356084791	</t>
  </si>
  <si>
    <t>[香港]灝美公寓 ( 油麻地分店)(Homy Residence)(93871168)</t>
  </si>
  <si>
    <t>单卧室套房&lt;至多8间&gt;&lt;2人入住&gt;</t>
  </si>
  <si>
    <t>Cheng/Hing Pong</t>
  </si>
  <si>
    <t xml:space="preserve">21475278602	</t>
  </si>
  <si>
    <t>[高雄]高雄义大皇家酒店(E-Da Royal Hotel)(80941588)</t>
  </si>
  <si>
    <t>豪华双床房&lt;至多8间&gt;&lt;2人入住&gt;&lt;早餐&gt;</t>
  </si>
  <si>
    <t>CHAN/SUCHING</t>
  </si>
  <si>
    <t xml:space="preserve">2744942	</t>
  </si>
  <si>
    <t xml:space="preserve">21475345302	</t>
  </si>
  <si>
    <t>豪华大床房&lt;至多8间&gt;&lt;2人入住&gt;&lt;早餐&gt;</t>
  </si>
  <si>
    <t>CHEN/CONGXIAN</t>
  </si>
  <si>
    <t xml:space="preserve">21475827588	</t>
  </si>
  <si>
    <t>TAO/WEI</t>
  </si>
  <si>
    <t xml:space="preserve">21485364497	</t>
  </si>
  <si>
    <t>[台北]台北天成大饭店(Cosmos Hotel Taipei)(80941326)</t>
  </si>
  <si>
    <t>亲子三人房&lt;至多8间&gt;&lt;2人入住&gt;</t>
  </si>
  <si>
    <t>WANG/CHUNCHIEH</t>
  </si>
  <si>
    <t xml:space="preserve">999221563448048	</t>
  </si>
  <si>
    <t>[枣庄]尚客优精选酒店(枣庄振兴路吉品街店)(92484062)</t>
  </si>
  <si>
    <t>特惠大床房&lt;至多8间&gt;&lt;2人入住&gt;</t>
  </si>
  <si>
    <t>朱甜甜</t>
  </si>
  <si>
    <t xml:space="preserve">(THK)YD00571221024103112174;	</t>
  </si>
  <si>
    <t xml:space="preserve">21572020254	</t>
  </si>
  <si>
    <t>[南城]贝壳酒店(南城火车站胜利西路店)(92484497)</t>
  </si>
  <si>
    <t>大床房&lt;至多8间&gt;&lt;2人入住&gt;</t>
  </si>
  <si>
    <t>李瑶</t>
  </si>
  <si>
    <t xml:space="preserve">2758351	</t>
  </si>
  <si>
    <t>取消</t>
  </si>
  <si>
    <t xml:space="preserve">999221588888669	</t>
  </si>
  <si>
    <t>[临泉]贝壳酒店（临泉前进路腾辉国际城店）(77011699)</t>
  </si>
  <si>
    <t>特色双床房&lt;至多8间&gt;&lt;2人入住&gt;</t>
  </si>
  <si>
    <t>李雅雯</t>
  </si>
  <si>
    <t xml:space="preserve">2761062	</t>
  </si>
  <si>
    <t xml:space="preserve">(GRT)80411190;	</t>
  </si>
  <si>
    <t xml:space="preserve">21599666228	</t>
  </si>
  <si>
    <t>[高雄]高雄华宏饭店(Hwa Hong Hotel)(80941507)</t>
  </si>
  <si>
    <t>标准双人房&lt;至多8间&gt;&lt;2人入住&gt;</t>
  </si>
  <si>
    <t>WANG/WANGPAITSUN</t>
  </si>
  <si>
    <t xml:space="preserve">2762892	</t>
  </si>
  <si>
    <t xml:space="preserve">999221608906121	</t>
  </si>
  <si>
    <t>[贵阳]宜尚酒店(贵阳黔灵山店)(80247049)</t>
  </si>
  <si>
    <t>苏宁</t>
  </si>
  <si>
    <t xml:space="preserve">2764233	</t>
  </si>
  <si>
    <t xml:space="preserve">R_0851039_2439065	</t>
  </si>
  <si>
    <t xml:space="preserve">21459038289	</t>
  </si>
  <si>
    <t>LI/WENCHUNG</t>
  </si>
  <si>
    <t>CA13744221114CNY</t>
  </si>
  <si>
    <t xml:space="preserve">999221571826387	</t>
  </si>
  <si>
    <t>[十堰]汉庭酒店(十堰人民广场店)(93870874)</t>
  </si>
  <si>
    <t>双床房&lt;至多8间&gt;&lt;2人入住&gt;</t>
  </si>
  <si>
    <t>彭正东</t>
  </si>
  <si>
    <t xml:space="preserve">2758310	</t>
  </si>
  <si>
    <t xml:space="preserve">R4420001099395451001	</t>
  </si>
  <si>
    <t xml:space="preserve">21579846964	</t>
  </si>
  <si>
    <t>[台北]台北第一大饭店(First Hotel)(80941322)</t>
  </si>
  <si>
    <t>标准客房(无窗)&lt;至多8间&gt;&lt;2人入住&gt;&lt;早餐&gt;</t>
  </si>
  <si>
    <t>LIN/ZHENGWEI,LIN/ZHENGWEI</t>
  </si>
  <si>
    <t xml:space="preserve">2759560	</t>
  </si>
  <si>
    <t xml:space="preserve">1501880	</t>
  </si>
  <si>
    <t xml:space="preserve">21581118340	</t>
  </si>
  <si>
    <t>Chen/Miao-fen,Chen/Miao-fen</t>
  </si>
  <si>
    <t xml:space="preserve">2759985	</t>
  </si>
  <si>
    <t xml:space="preserve">1501886	</t>
  </si>
  <si>
    <t xml:space="preserve">999221587934858	</t>
  </si>
  <si>
    <t>[桐乡]乌镇民宿(94920398)</t>
  </si>
  <si>
    <t>民宿1.5米大床房C&lt;至多8间&gt;&lt;90天内可预订&gt;&lt;2人入住&gt;&lt;早餐&gt;</t>
  </si>
  <si>
    <t>邵灵梅</t>
  </si>
  <si>
    <t xml:space="preserve">2760864	</t>
  </si>
  <si>
    <t xml:space="preserve">999221595935758	</t>
  </si>
  <si>
    <t>[三亚]三亚福海棠酒店(91300148)</t>
  </si>
  <si>
    <t>两房一厅园景套房&lt;至多8间&gt;&lt;2人入住&gt;&lt;早餐&gt;</t>
  </si>
  <si>
    <t>田勇,兰天夫</t>
  </si>
  <si>
    <t xml:space="preserve">2762086	</t>
  </si>
  <si>
    <t xml:space="preserve">21608090399	</t>
  </si>
  <si>
    <t>[台南]台南台糖长荣酒店(Evergreen Plaza Hotel Tainan)(82340190)</t>
  </si>
  <si>
    <t>YAOCHIACHU/YAOCHIACHU</t>
  </si>
  <si>
    <t xml:space="preserve">2764080	</t>
  </si>
  <si>
    <t xml:space="preserve">R2227194	</t>
  </si>
  <si>
    <t>退单</t>
  </si>
  <si>
    <t xml:space="preserve">21612195282	</t>
  </si>
  <si>
    <t>[高雄]富驿商旅-高雄中华路馆(FX INN Kaohsiung)(80941628)</t>
  </si>
  <si>
    <t>时尚双床房&lt;至多8间&gt;&lt;2人入住&gt;&lt;早餐&gt;</t>
  </si>
  <si>
    <t>HUANG/CHIENYU</t>
  </si>
  <si>
    <t xml:space="preserve">2765122	</t>
  </si>
  <si>
    <t xml:space="preserve">999221616833968	</t>
  </si>
  <si>
    <t>特惠双床房&lt;至多8间&gt;&lt;2人入住&gt;</t>
  </si>
  <si>
    <t xml:space="preserve">2765612	</t>
  </si>
  <si>
    <t xml:space="preserve">R_0851039_2440269	</t>
  </si>
  <si>
    <t xml:space="preserve">999221616843519	</t>
  </si>
  <si>
    <t xml:space="preserve">2765613	</t>
  </si>
  <si>
    <t>，</t>
  </si>
  <si>
    <t>9108 CNY</t>
  </si>
  <si>
    <t>A221114091903481</t>
  </si>
  <si>
    <t>总计：9108元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</si>
  <si>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</si>
  <si>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</si>
  <si>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</si>
  <si>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</si>
  <si>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</si>
  <si>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</si>
  <si>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</si>
  <si>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</si>
  <si>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</si>
  <si>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</si>
  <si>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</si>
  <si>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</si>
  <si>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</si>
  <si>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</si>
  <si>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</si>
  <si>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</si>
  <si>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</si>
  <si>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</si>
  <si>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</si>
  <si>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</si>
  <si>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2765613</t>
  </si>
  <si>
    <t>宜尚酒店(贵阳黔灵山店)</t>
  </si>
  <si>
    <t>2022-10-30</t>
  </si>
  <si>
    <t>退房日月结</t>
  </si>
  <si>
    <t>158.00</t>
  </si>
  <si>
    <t>RMB</t>
  </si>
  <si>
    <t>0</t>
  </si>
  <si>
    <t>0.00</t>
  </si>
  <si>
    <t>携程汇登国内直连</t>
  </si>
  <si>
    <t>01.011264</t>
  </si>
  <si>
    <t>2022-10-29 18:42:03</t>
  </si>
  <si>
    <t>否</t>
  </si>
  <si>
    <t>广州汇登信息科技有限公司</t>
  </si>
  <si>
    <t>直连</t>
  </si>
  <si>
    <t>中国</t>
  </si>
  <si>
    <t>2765612</t>
  </si>
  <si>
    <t>2022-10-29 18:25:36</t>
  </si>
  <si>
    <t>2765122</t>
  </si>
  <si>
    <t>富驿商旅-高雄中华路馆</t>
  </si>
  <si>
    <t>HUANG CHIENYU</t>
  </si>
  <si>
    <t>615.00</t>
  </si>
  <si>
    <t>2022-10-29 13:01:45</t>
  </si>
  <si>
    <t>2022-10-28</t>
  </si>
  <si>
    <t>2764233</t>
  </si>
  <si>
    <t>162.00</t>
  </si>
  <si>
    <t>2022-10-28 22:16:45</t>
  </si>
  <si>
    <t>2764080</t>
  </si>
  <si>
    <t>台南台糖长荣酒店</t>
  </si>
  <si>
    <t>YAOCHIACHU YAOCHIACHU</t>
  </si>
  <si>
    <t>1412.00</t>
  </si>
  <si>
    <t>2022-10-28 20:45:06</t>
  </si>
  <si>
    <t>2762892</t>
  </si>
  <si>
    <t>高雄华宏饭店</t>
  </si>
  <si>
    <t>WANG WANGPAITSUN</t>
  </si>
  <si>
    <t>173.00</t>
  </si>
  <si>
    <t>2022-10-28 07:27:52</t>
  </si>
  <si>
    <t>2022-10-27</t>
  </si>
  <si>
    <t>2762086</t>
  </si>
  <si>
    <t>三亚福海棠酒店</t>
  </si>
  <si>
    <t>1007.00</t>
  </si>
  <si>
    <t>503.50</t>
  </si>
  <si>
    <t>-503</t>
  </si>
  <si>
    <t>2022-10-27 17:01:26</t>
  </si>
  <si>
    <t>2022-10-26</t>
  </si>
  <si>
    <t>2761062</t>
  </si>
  <si>
    <t>贝壳酒店（临泉前进路腾辉国际城店）</t>
  </si>
  <si>
    <t>187.00</t>
  </si>
  <si>
    <t>2022-11-04 16:36:08</t>
  </si>
  <si>
    <t>2760864</t>
  </si>
  <si>
    <t>乌镇民宿</t>
  </si>
  <si>
    <t>535.00</t>
  </si>
  <si>
    <t>2022-10-26 20:04:16</t>
  </si>
  <si>
    <t>2759985</t>
  </si>
  <si>
    <t>台北第一大饭店</t>
  </si>
  <si>
    <t>Chen Miao-fen,Chen Miao-fen</t>
  </si>
  <si>
    <t>340.00</t>
  </si>
  <si>
    <t>2022-10-26 08:43:08</t>
  </si>
  <si>
    <t>2022-10-25</t>
  </si>
  <si>
    <t>2759560</t>
  </si>
  <si>
    <t>LIN ZHENGWEI,LIN ZHENGWEI</t>
  </si>
  <si>
    <t>342.00</t>
  </si>
  <si>
    <t>2022-10-25 22:31:35</t>
  </si>
  <si>
    <t>2758310</t>
  </si>
  <si>
    <t>汉庭酒店(十堰人民广场店)</t>
  </si>
  <si>
    <t>110.00</t>
  </si>
  <si>
    <t>2022-10-25 09:50:53</t>
  </si>
  <si>
    <t>2022-10-24</t>
  </si>
  <si>
    <t>2756754</t>
  </si>
  <si>
    <t>尚客优精选酒店(枣庄振兴路吉品街店)</t>
  </si>
  <si>
    <t>2022-10-24 10:31:16</t>
  </si>
  <si>
    <t>2022-10-19</t>
  </si>
  <si>
    <t>2747353</t>
  </si>
  <si>
    <t>台北天成大饭店</t>
  </si>
  <si>
    <t>WANG CHUNCHIEH</t>
  </si>
  <si>
    <t>697.00</t>
  </si>
  <si>
    <t>2022-10-19 00:36:33</t>
  </si>
  <si>
    <t>2022-10-17</t>
  </si>
  <si>
    <t>2745078</t>
  </si>
  <si>
    <t>高雄义大皇家酒店</t>
  </si>
  <si>
    <t>TAO WEI</t>
  </si>
  <si>
    <t>812.00</t>
  </si>
  <si>
    <t>2022-10-17 19:41:17</t>
  </si>
  <si>
    <t>2744960</t>
  </si>
  <si>
    <t>CHEN CONGXIAN</t>
  </si>
  <si>
    <t>2022-10-17 18:27:22</t>
  </si>
  <si>
    <t>2744942</t>
  </si>
  <si>
    <t>CHAN SUCHING</t>
  </si>
  <si>
    <t>2022-10-17 18:18:30</t>
  </si>
  <si>
    <t>2022-10-15</t>
  </si>
  <si>
    <t>2741221</t>
  </si>
  <si>
    <t>LI WENCHUNG</t>
  </si>
  <si>
    <t>200.00</t>
  </si>
  <si>
    <t>2022-10-15 13:01:09</t>
  </si>
  <si>
    <t>2022-10-07</t>
  </si>
  <si>
    <t>2728357</t>
  </si>
  <si>
    <t>灝美公寓 ( 油麻地分店)</t>
  </si>
  <si>
    <t>Cheng Hing Pong</t>
  </si>
  <si>
    <t>628.00</t>
  </si>
  <si>
    <t>2022-10-07 00:01:32</t>
  </si>
  <si>
    <t>2022-10-01</t>
  </si>
  <si>
    <t>2719047</t>
  </si>
  <si>
    <t>华山文旅</t>
  </si>
  <si>
    <t>LI YUHSUAN</t>
  </si>
  <si>
    <t>644.00</t>
  </si>
  <si>
    <t>2022-10-01 12:29:20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</si>
</sst>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44862</v>
      </c>
      <c r="G2" s="6">
        <v>44863</v>
      </c>
      <c r="H2" s="4">
        <v>1</v>
      </c>
      <c r="I2" s="4">
        <v>1</v>
      </c>
      <c r="J2" s="4">
        <v>1</v>
      </c>
      <c r="K2" s="4" t="s">
        <v>30</v>
      </c>
      <c r="L2" s="4">
        <v>644</v>
      </c>
      <c r="M2" s="4">
        <v>644</v>
      </c>
      <c r="N2" s="4" t="s">
        <v>31</v>
      </c>
      <c r="O2" s="4" t="s">
        <v>32</v>
      </c>
      <c r="P2" s="4" t="s">
        <v>33</v>
      </c>
      <c r="Q2" s="4">
        <v>0</v>
      </c>
      <c r="R2" s="7">
        <v>44835</v>
      </c>
      <c r="S2" s="6">
        <v>44878</v>
      </c>
      <c r="T2" s="4" t="s">
        <v>34</v>
      </c>
      <c r="U2" s="4">
        <v>644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44862</v>
      </c>
      <c r="G3" s="6">
        <v>44863</v>
      </c>
      <c r="H3" s="4">
        <v>1</v>
      </c>
      <c r="I3" s="4">
        <v>1</v>
      </c>
      <c r="J3" s="4">
        <v>1</v>
      </c>
      <c r="K3" s="4" t="s">
        <v>30</v>
      </c>
      <c r="L3" s="4">
        <v>628</v>
      </c>
      <c r="M3" s="4">
        <v>628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44841</v>
      </c>
      <c r="S3" s="6">
        <v>44878</v>
      </c>
      <c r="T3" s="4" t="s">
        <v>34</v>
      </c>
      <c r="U3" s="4">
        <v>628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44862</v>
      </c>
      <c r="G4" s="6">
        <v>44863</v>
      </c>
      <c r="H4" s="4">
        <v>1</v>
      </c>
      <c r="I4" s="4">
        <v>1</v>
      </c>
      <c r="J4" s="4">
        <v>1</v>
      </c>
      <c r="K4" s="4" t="s">
        <v>30</v>
      </c>
      <c r="L4" s="4">
        <v>812</v>
      </c>
      <c r="M4" s="4">
        <v>812</v>
      </c>
      <c r="N4" s="4" t="s">
        <v>44</v>
      </c>
      <c r="O4" s="4" t="s">
        <v>32</v>
      </c>
      <c r="P4" s="4" t="s">
        <v>33</v>
      </c>
      <c r="Q4" s="4">
        <v>0</v>
      </c>
      <c r="R4" s="7">
        <v>44851</v>
      </c>
      <c r="S4" s="6">
        <v>44878</v>
      </c>
      <c r="T4" s="4" t="s">
        <v>34</v>
      </c>
      <c r="U4" s="4">
        <v>812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47</v>
      </c>
      <c r="F5" s="6">
        <v>44862</v>
      </c>
      <c r="G5" s="6">
        <v>44863</v>
      </c>
      <c r="H5" s="4">
        <v>1</v>
      </c>
      <c r="I5" s="4">
        <v>1</v>
      </c>
      <c r="J5" s="4">
        <v>1</v>
      </c>
      <c r="K5" s="4" t="s">
        <v>30</v>
      </c>
      <c r="L5" s="4">
        <v>812</v>
      </c>
      <c r="M5" s="4">
        <v>812</v>
      </c>
      <c r="N5" s="4" t="s">
        <v>48</v>
      </c>
      <c r="O5" s="4" t="s">
        <v>32</v>
      </c>
      <c r="P5" s="4" t="s">
        <v>33</v>
      </c>
      <c r="Q5" s="4">
        <v>0</v>
      </c>
      <c r="R5" s="7">
        <v>44851</v>
      </c>
      <c r="S5" s="6">
        <v>44878</v>
      </c>
      <c r="T5" s="4" t="s">
        <v>34</v>
      </c>
      <c r="U5" s="4">
        <v>812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42</v>
      </c>
      <c r="E6" s="4" t="s">
        <v>47</v>
      </c>
      <c r="F6" s="6">
        <v>44862</v>
      </c>
      <c r="G6" s="6">
        <v>44863</v>
      </c>
      <c r="H6" s="4">
        <v>1</v>
      </c>
      <c r="I6" s="4">
        <v>1</v>
      </c>
      <c r="J6" s="4">
        <v>1</v>
      </c>
      <c r="K6" s="4" t="s">
        <v>30</v>
      </c>
      <c r="L6" s="4">
        <v>812</v>
      </c>
      <c r="M6" s="4">
        <v>812</v>
      </c>
      <c r="N6" s="4" t="s">
        <v>50</v>
      </c>
      <c r="O6" s="4" t="s">
        <v>32</v>
      </c>
      <c r="P6" s="4" t="s">
        <v>33</v>
      </c>
      <c r="Q6" s="4">
        <v>0</v>
      </c>
      <c r="R6" s="7">
        <v>44851</v>
      </c>
      <c r="S6" s="6">
        <v>44878</v>
      </c>
      <c r="T6" s="4" t="s">
        <v>34</v>
      </c>
      <c r="U6" s="4">
        <v>812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44862</v>
      </c>
      <c r="G7" s="6">
        <v>44863</v>
      </c>
      <c r="H7" s="4">
        <v>1</v>
      </c>
      <c r="I7" s="4">
        <v>1</v>
      </c>
      <c r="J7" s="4">
        <v>1</v>
      </c>
      <c r="K7" s="4" t="s">
        <v>30</v>
      </c>
      <c r="L7" s="4">
        <v>697</v>
      </c>
      <c r="M7" s="4">
        <v>697</v>
      </c>
      <c r="N7" s="4" t="s">
        <v>54</v>
      </c>
      <c r="O7" s="4" t="s">
        <v>32</v>
      </c>
      <c r="P7" s="4" t="s">
        <v>33</v>
      </c>
      <c r="Q7" s="4">
        <v>0</v>
      </c>
      <c r="R7" s="7">
        <v>44853</v>
      </c>
      <c r="S7" s="6">
        <v>44878</v>
      </c>
      <c r="T7" s="4" t="s">
        <v>34</v>
      </c>
      <c r="U7" s="4">
        <v>697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44862</v>
      </c>
      <c r="G8" s="6">
        <v>44863</v>
      </c>
      <c r="H8" s="4">
        <v>1</v>
      </c>
      <c r="I8" s="4">
        <v>1</v>
      </c>
      <c r="J8" s="4">
        <v>1</v>
      </c>
      <c r="K8" s="4" t="s">
        <v>30</v>
      </c>
      <c r="L8" s="4">
        <v>88</v>
      </c>
      <c r="M8" s="4">
        <v>88</v>
      </c>
      <c r="N8" s="4" t="s">
        <v>58</v>
      </c>
      <c r="O8" s="4" t="s">
        <v>32</v>
      </c>
      <c r="P8" s="4" t="s">
        <v>33</v>
      </c>
      <c r="Q8" s="4">
        <v>0</v>
      </c>
      <c r="R8" s="7">
        <v>44858</v>
      </c>
      <c r="S8" s="6">
        <v>44878</v>
      </c>
      <c r="T8" s="4" t="s">
        <v>34</v>
      </c>
      <c r="U8" s="4">
        <v>88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44862</v>
      </c>
      <c r="G9" s="6">
        <v>44863</v>
      </c>
      <c r="H9" s="4">
        <v>1</v>
      </c>
      <c r="I9" s="4">
        <v>1</v>
      </c>
      <c r="J9" s="4">
        <v>1</v>
      </c>
      <c r="K9" s="4" t="s">
        <v>30</v>
      </c>
      <c r="L9" s="4">
        <v>89</v>
      </c>
      <c r="M9" s="4">
        <v>89</v>
      </c>
      <c r="N9" s="4" t="s">
        <v>63</v>
      </c>
      <c r="O9" s="4" t="s">
        <v>32</v>
      </c>
      <c r="P9" s="4" t="s">
        <v>33</v>
      </c>
      <c r="Q9" s="4">
        <v>0</v>
      </c>
      <c r="R9" s="7">
        <v>44859</v>
      </c>
      <c r="S9" s="6">
        <v>44878</v>
      </c>
      <c r="T9" s="4" t="s">
        <v>34</v>
      </c>
      <c r="U9" s="4">
        <v>89</v>
      </c>
      <c r="V9" s="4">
        <v>0</v>
      </c>
      <c r="W9" s="4">
        <v>0</v>
      </c>
      <c r="X9" s="4" t="s">
        <v>64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65</v>
      </c>
      <c r="D10" s="4" t="s">
        <v>61</v>
      </c>
      <c r="E10" s="4" t="s">
        <v>62</v>
      </c>
      <c r="F10" s="6">
        <v>44862</v>
      </c>
      <c r="G10" s="6">
        <v>44863</v>
      </c>
      <c r="H10" s="4">
        <v>1</v>
      </c>
      <c r="I10" s="4">
        <v>1</v>
      </c>
      <c r="J10" s="4">
        <v>1</v>
      </c>
      <c r="K10" s="4" t="s">
        <v>30</v>
      </c>
      <c r="L10" s="4">
        <v>-89</v>
      </c>
      <c r="M10" s="4">
        <v>-89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44859</v>
      </c>
      <c r="S10" s="6">
        <v>44878</v>
      </c>
      <c r="T10" s="4" t="s">
        <v>34</v>
      </c>
      <c r="U10" s="4">
        <v>-89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44862</v>
      </c>
      <c r="G11" s="6">
        <v>44863</v>
      </c>
      <c r="H11" s="4">
        <v>1</v>
      </c>
      <c r="I11" s="4">
        <v>1</v>
      </c>
      <c r="J11" s="4">
        <v>1</v>
      </c>
      <c r="K11" s="4" t="s">
        <v>30</v>
      </c>
      <c r="L11" s="4">
        <v>187</v>
      </c>
      <c r="M11" s="4">
        <v>187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44860</v>
      </c>
      <c r="S11" s="6">
        <v>44878</v>
      </c>
      <c r="T11" s="4" t="s">
        <v>34</v>
      </c>
      <c r="U11" s="4">
        <v>187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55</v>
      </c>
      <c r="B12" s="4" t="s">
        <v>26</v>
      </c>
      <c r="C12" s="4" t="s">
        <v>65</v>
      </c>
      <c r="D12" s="4" t="s">
        <v>56</v>
      </c>
      <c r="E12" s="4" t="s">
        <v>57</v>
      </c>
      <c r="F12" s="6">
        <v>44862</v>
      </c>
      <c r="G12" s="6">
        <v>44863</v>
      </c>
      <c r="H12" s="4">
        <v>1</v>
      </c>
      <c r="I12" s="4">
        <v>1</v>
      </c>
      <c r="J12" s="4">
        <v>1</v>
      </c>
      <c r="K12" s="4" t="s">
        <v>30</v>
      </c>
      <c r="L12" s="4">
        <v>-88</v>
      </c>
      <c r="M12" s="4">
        <v>-88</v>
      </c>
      <c r="N12" s="4" t="s">
        <v>58</v>
      </c>
      <c r="O12" s="4" t="s">
        <v>32</v>
      </c>
      <c r="P12" s="4" t="s">
        <v>33</v>
      </c>
      <c r="Q12" s="4">
        <v>0</v>
      </c>
      <c r="R12" s="7">
        <v>44858</v>
      </c>
      <c r="S12" s="6">
        <v>44878</v>
      </c>
      <c r="T12" s="4" t="s">
        <v>34</v>
      </c>
      <c r="U12" s="4">
        <v>-88</v>
      </c>
      <c r="V12" s="4">
        <v>0</v>
      </c>
      <c r="W12" s="4">
        <v>0</v>
      </c>
      <c r="X12" s="4" t="s">
        <v>35</v>
      </c>
      <c r="Y12" s="4" t="s">
        <v>59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44862</v>
      </c>
      <c r="G13" s="6">
        <v>44863</v>
      </c>
      <c r="H13" s="4">
        <v>1</v>
      </c>
      <c r="I13" s="4">
        <v>1</v>
      </c>
      <c r="J13" s="4">
        <v>1</v>
      </c>
      <c r="K13" s="4" t="s">
        <v>30</v>
      </c>
      <c r="L13" s="4">
        <v>173</v>
      </c>
      <c r="M13" s="4">
        <v>173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44862</v>
      </c>
      <c r="S13" s="6">
        <v>44878</v>
      </c>
      <c r="T13" s="4" t="s">
        <v>34</v>
      </c>
      <c r="U13" s="4">
        <v>173</v>
      </c>
      <c r="V13" s="4">
        <v>0</v>
      </c>
      <c r="W13" s="4">
        <v>0</v>
      </c>
      <c r="X13" s="4" t="s">
        <v>76</v>
      </c>
      <c r="Y13" s="4" t="s">
        <v>35</v>
      </c>
    </row>
    <row r="14" s="4" customFormat="1" spans="1:25">
      <c r="A14" s="4" t="s">
        <v>66</v>
      </c>
      <c r="B14" s="4" t="s">
        <v>26</v>
      </c>
      <c r="C14" s="4" t="s">
        <v>65</v>
      </c>
      <c r="D14" s="4" t="s">
        <v>67</v>
      </c>
      <c r="E14" s="4" t="s">
        <v>68</v>
      </c>
      <c r="F14" s="6">
        <v>44862</v>
      </c>
      <c r="G14" s="6">
        <v>44863</v>
      </c>
      <c r="H14" s="4">
        <v>1</v>
      </c>
      <c r="I14" s="4">
        <v>1</v>
      </c>
      <c r="J14" s="4">
        <v>1</v>
      </c>
      <c r="K14" s="4" t="s">
        <v>30</v>
      </c>
      <c r="L14" s="4">
        <v>-187</v>
      </c>
      <c r="M14" s="4">
        <v>-187</v>
      </c>
      <c r="N14" s="4" t="s">
        <v>69</v>
      </c>
      <c r="O14" s="4" t="s">
        <v>32</v>
      </c>
      <c r="P14" s="4" t="s">
        <v>33</v>
      </c>
      <c r="Q14" s="4">
        <v>0</v>
      </c>
      <c r="R14" s="7">
        <v>44860</v>
      </c>
      <c r="S14" s="6">
        <v>44878</v>
      </c>
      <c r="T14" s="4" t="s">
        <v>34</v>
      </c>
      <c r="U14" s="4">
        <v>-187</v>
      </c>
      <c r="V14" s="4">
        <v>0</v>
      </c>
      <c r="W14" s="4">
        <v>0</v>
      </c>
      <c r="X14" s="4" t="s">
        <v>70</v>
      </c>
      <c r="Y14" s="4" t="s">
        <v>71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57</v>
      </c>
      <c r="F15" s="6">
        <v>44862</v>
      </c>
      <c r="G15" s="6">
        <v>44863</v>
      </c>
      <c r="H15" s="4">
        <v>1</v>
      </c>
      <c r="I15" s="4">
        <v>1</v>
      </c>
      <c r="J15" s="4">
        <v>1</v>
      </c>
      <c r="K15" s="4" t="s">
        <v>30</v>
      </c>
      <c r="L15" s="4">
        <v>162</v>
      </c>
      <c r="M15" s="4">
        <v>162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44862</v>
      </c>
      <c r="S15" s="6">
        <v>44878</v>
      </c>
      <c r="T15" s="4" t="s">
        <v>34</v>
      </c>
      <c r="U15" s="4">
        <v>162</v>
      </c>
      <c r="V15" s="4">
        <v>0</v>
      </c>
      <c r="W15" s="4">
        <v>0</v>
      </c>
      <c r="X15" s="4" t="s">
        <v>80</v>
      </c>
      <c r="Y15" s="4" t="s">
        <v>81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44863</v>
      </c>
      <c r="G16" s="6">
        <v>44864</v>
      </c>
      <c r="H16" s="4">
        <v>1</v>
      </c>
      <c r="I16" s="4">
        <v>1</v>
      </c>
      <c r="J16" s="4">
        <v>1</v>
      </c>
      <c r="K16" s="4" t="s">
        <v>30</v>
      </c>
      <c r="L16" s="4">
        <v>200</v>
      </c>
      <c r="M16" s="4">
        <v>200</v>
      </c>
      <c r="N16" s="4" t="s">
        <v>83</v>
      </c>
      <c r="O16" s="4" t="s">
        <v>84</v>
      </c>
      <c r="P16" s="4" t="s">
        <v>33</v>
      </c>
      <c r="Q16" s="4">
        <v>0</v>
      </c>
      <c r="R16" s="7">
        <v>44849</v>
      </c>
      <c r="S16" s="6">
        <v>44879</v>
      </c>
      <c r="T16" s="4" t="s">
        <v>34</v>
      </c>
      <c r="U16" s="4">
        <v>200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44863</v>
      </c>
      <c r="G17" s="6">
        <v>44864</v>
      </c>
      <c r="H17" s="4">
        <v>1</v>
      </c>
      <c r="I17" s="4">
        <v>1</v>
      </c>
      <c r="J17" s="4">
        <v>1</v>
      </c>
      <c r="K17" s="4" t="s">
        <v>30</v>
      </c>
      <c r="L17" s="4">
        <v>110</v>
      </c>
      <c r="M17" s="4">
        <v>110</v>
      </c>
      <c r="N17" s="4" t="s">
        <v>88</v>
      </c>
      <c r="O17" s="4" t="s">
        <v>84</v>
      </c>
      <c r="P17" s="4" t="s">
        <v>33</v>
      </c>
      <c r="Q17" s="4">
        <v>0</v>
      </c>
      <c r="R17" s="7">
        <v>44859</v>
      </c>
      <c r="S17" s="6">
        <v>44879</v>
      </c>
      <c r="T17" s="4" t="s">
        <v>34</v>
      </c>
      <c r="U17" s="4">
        <v>110</v>
      </c>
      <c r="V17" s="4">
        <v>0</v>
      </c>
      <c r="W17" s="4">
        <v>0</v>
      </c>
      <c r="X17" s="4" t="s">
        <v>89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44863</v>
      </c>
      <c r="G18" s="6">
        <v>44864</v>
      </c>
      <c r="H18" s="4">
        <v>1</v>
      </c>
      <c r="I18" s="4">
        <v>1</v>
      </c>
      <c r="J18" s="4">
        <v>1</v>
      </c>
      <c r="K18" s="4" t="s">
        <v>30</v>
      </c>
      <c r="L18" s="4">
        <v>342</v>
      </c>
      <c r="M18" s="4">
        <v>342</v>
      </c>
      <c r="N18" s="4" t="s">
        <v>94</v>
      </c>
      <c r="O18" s="4" t="s">
        <v>84</v>
      </c>
      <c r="P18" s="4" t="s">
        <v>33</v>
      </c>
      <c r="Q18" s="4">
        <v>0</v>
      </c>
      <c r="R18" s="7">
        <v>44859</v>
      </c>
      <c r="S18" s="6">
        <v>44879</v>
      </c>
      <c r="T18" s="4" t="s">
        <v>34</v>
      </c>
      <c r="U18" s="4">
        <v>342</v>
      </c>
      <c r="V18" s="4">
        <v>0</v>
      </c>
      <c r="W18" s="4">
        <v>0</v>
      </c>
      <c r="X18" s="4" t="s">
        <v>95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44863</v>
      </c>
      <c r="G19" s="6">
        <v>44864</v>
      </c>
      <c r="H19" s="4">
        <v>1</v>
      </c>
      <c r="I19" s="4">
        <v>1</v>
      </c>
      <c r="J19" s="4">
        <v>1</v>
      </c>
      <c r="K19" s="4" t="s">
        <v>30</v>
      </c>
      <c r="L19" s="4">
        <v>340</v>
      </c>
      <c r="M19" s="4">
        <v>340</v>
      </c>
      <c r="N19" s="4" t="s">
        <v>98</v>
      </c>
      <c r="O19" s="4" t="s">
        <v>84</v>
      </c>
      <c r="P19" s="4" t="s">
        <v>33</v>
      </c>
      <c r="Q19" s="4">
        <v>0</v>
      </c>
      <c r="R19" s="7">
        <v>44860</v>
      </c>
      <c r="S19" s="6">
        <v>44879</v>
      </c>
      <c r="T19" s="4" t="s">
        <v>34</v>
      </c>
      <c r="U19" s="4">
        <v>340</v>
      </c>
      <c r="V19" s="4">
        <v>0</v>
      </c>
      <c r="W19" s="4">
        <v>0</v>
      </c>
      <c r="X19" s="4" t="s">
        <v>99</v>
      </c>
      <c r="Y19" s="4" t="s">
        <v>100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44863</v>
      </c>
      <c r="G20" s="6">
        <v>44864</v>
      </c>
      <c r="H20" s="4">
        <v>1</v>
      </c>
      <c r="I20" s="4">
        <v>1</v>
      </c>
      <c r="J20" s="4">
        <v>1</v>
      </c>
      <c r="K20" s="4" t="s">
        <v>30</v>
      </c>
      <c r="L20" s="4">
        <v>535</v>
      </c>
      <c r="M20" s="4">
        <v>535</v>
      </c>
      <c r="N20" s="4" t="s">
        <v>104</v>
      </c>
      <c r="O20" s="4" t="s">
        <v>84</v>
      </c>
      <c r="P20" s="4" t="s">
        <v>33</v>
      </c>
      <c r="Q20" s="4">
        <v>0</v>
      </c>
      <c r="R20" s="7">
        <v>44860</v>
      </c>
      <c r="S20" s="6">
        <v>44879</v>
      </c>
      <c r="T20" s="4" t="s">
        <v>34</v>
      </c>
      <c r="U20" s="4">
        <v>535</v>
      </c>
      <c r="V20" s="4">
        <v>0</v>
      </c>
      <c r="W20" s="4">
        <v>0</v>
      </c>
      <c r="X20" s="4" t="s">
        <v>105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44862</v>
      </c>
      <c r="G21" s="6">
        <v>44864</v>
      </c>
      <c r="H21" s="4">
        <v>1</v>
      </c>
      <c r="I21" s="4">
        <v>2</v>
      </c>
      <c r="J21" s="4">
        <v>2</v>
      </c>
      <c r="K21" s="4" t="s">
        <v>30</v>
      </c>
      <c r="L21" s="4">
        <v>1007</v>
      </c>
      <c r="M21" s="4">
        <v>1007</v>
      </c>
      <c r="N21" s="4" t="s">
        <v>109</v>
      </c>
      <c r="O21" s="4" t="s">
        <v>84</v>
      </c>
      <c r="P21" s="4" t="s">
        <v>33</v>
      </c>
      <c r="Q21" s="4">
        <v>0</v>
      </c>
      <c r="R21" s="7">
        <v>44861</v>
      </c>
      <c r="S21" s="6">
        <v>44879</v>
      </c>
      <c r="T21" s="4" t="s">
        <v>34</v>
      </c>
      <c r="U21" s="4">
        <v>1007</v>
      </c>
      <c r="V21" s="4">
        <v>0</v>
      </c>
      <c r="W21" s="4">
        <v>0</v>
      </c>
      <c r="X21" s="4" t="s">
        <v>110</v>
      </c>
      <c r="Y21" s="4" t="s">
        <v>35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47</v>
      </c>
      <c r="F22" s="6">
        <v>44863</v>
      </c>
      <c r="G22" s="6">
        <v>44864</v>
      </c>
      <c r="H22" s="4">
        <v>1</v>
      </c>
      <c r="I22" s="4">
        <v>1</v>
      </c>
      <c r="J22" s="4">
        <v>1</v>
      </c>
      <c r="K22" s="4" t="s">
        <v>30</v>
      </c>
      <c r="L22" s="4">
        <v>1412</v>
      </c>
      <c r="M22" s="4">
        <v>1412</v>
      </c>
      <c r="N22" s="4" t="s">
        <v>113</v>
      </c>
      <c r="O22" s="4" t="s">
        <v>84</v>
      </c>
      <c r="P22" s="4" t="s">
        <v>33</v>
      </c>
      <c r="Q22" s="4">
        <v>0</v>
      </c>
      <c r="R22" s="7">
        <v>44862</v>
      </c>
      <c r="S22" s="6">
        <v>44879</v>
      </c>
      <c r="T22" s="4" t="s">
        <v>34</v>
      </c>
      <c r="U22" s="4">
        <v>1412</v>
      </c>
      <c r="V22" s="4">
        <v>0</v>
      </c>
      <c r="W22" s="4">
        <v>0</v>
      </c>
      <c r="X22" s="4" t="s">
        <v>114</v>
      </c>
      <c r="Y22" s="4" t="s">
        <v>115</v>
      </c>
    </row>
    <row r="23" s="4" customFormat="1" spans="1:25">
      <c r="A23" s="4" t="s">
        <v>106</v>
      </c>
      <c r="B23" s="4" t="s">
        <v>26</v>
      </c>
      <c r="C23" s="4" t="s">
        <v>116</v>
      </c>
      <c r="D23" s="4" t="s">
        <v>107</v>
      </c>
      <c r="E23" s="4" t="s">
        <v>108</v>
      </c>
      <c r="F23" s="6">
        <v>44862</v>
      </c>
      <c r="G23" s="6">
        <v>44864</v>
      </c>
      <c r="H23" s="4">
        <v>1</v>
      </c>
      <c r="I23" s="4">
        <v>2</v>
      </c>
      <c r="J23" s="4">
        <v>2</v>
      </c>
      <c r="K23" s="4" t="s">
        <v>30</v>
      </c>
      <c r="L23" s="4">
        <v>-509</v>
      </c>
      <c r="M23" s="4">
        <v>-509</v>
      </c>
      <c r="N23" s="4" t="s">
        <v>109</v>
      </c>
      <c r="O23" s="4" t="s">
        <v>84</v>
      </c>
      <c r="P23" s="4" t="s">
        <v>33</v>
      </c>
      <c r="Q23" s="4">
        <v>0</v>
      </c>
      <c r="R23" s="7">
        <v>44861</v>
      </c>
      <c r="S23" s="6">
        <v>44879</v>
      </c>
      <c r="T23" s="4" t="s">
        <v>34</v>
      </c>
      <c r="U23" s="4">
        <v>-509</v>
      </c>
      <c r="V23" s="4">
        <v>0</v>
      </c>
      <c r="W23" s="4">
        <v>0</v>
      </c>
      <c r="X23" s="4" t="s">
        <v>110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44863</v>
      </c>
      <c r="G24" s="6">
        <v>44864</v>
      </c>
      <c r="H24" s="4">
        <v>1</v>
      </c>
      <c r="I24" s="4">
        <v>1</v>
      </c>
      <c r="J24" s="4">
        <v>1</v>
      </c>
      <c r="K24" s="4" t="s">
        <v>30</v>
      </c>
      <c r="L24" s="4">
        <v>615</v>
      </c>
      <c r="M24" s="4">
        <v>615</v>
      </c>
      <c r="N24" s="4" t="s">
        <v>120</v>
      </c>
      <c r="O24" s="4" t="s">
        <v>84</v>
      </c>
      <c r="P24" s="4" t="s">
        <v>33</v>
      </c>
      <c r="Q24" s="4">
        <v>0</v>
      </c>
      <c r="R24" s="7">
        <v>44863</v>
      </c>
      <c r="S24" s="6">
        <v>44879</v>
      </c>
      <c r="T24" s="4" t="s">
        <v>34</v>
      </c>
      <c r="U24" s="4">
        <v>615</v>
      </c>
      <c r="V24" s="4">
        <v>0</v>
      </c>
      <c r="W24" s="4">
        <v>0</v>
      </c>
      <c r="X24" s="4" t="s">
        <v>121</v>
      </c>
      <c r="Y24" s="4" t="s">
        <v>35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78</v>
      </c>
      <c r="E25" s="4" t="s">
        <v>123</v>
      </c>
      <c r="F25" s="6">
        <v>44863</v>
      </c>
      <c r="G25" s="6">
        <v>44864</v>
      </c>
      <c r="H25" s="4">
        <v>1</v>
      </c>
      <c r="I25" s="4">
        <v>1</v>
      </c>
      <c r="J25" s="4">
        <v>1</v>
      </c>
      <c r="K25" s="4" t="s">
        <v>30</v>
      </c>
      <c r="L25" s="4">
        <v>158</v>
      </c>
      <c r="M25" s="4">
        <v>158</v>
      </c>
      <c r="N25" s="4" t="s">
        <v>79</v>
      </c>
      <c r="O25" s="4" t="s">
        <v>84</v>
      </c>
      <c r="P25" s="4" t="s">
        <v>33</v>
      </c>
      <c r="Q25" s="4">
        <v>0</v>
      </c>
      <c r="R25" s="7">
        <v>44863</v>
      </c>
      <c r="S25" s="6">
        <v>44879</v>
      </c>
      <c r="T25" s="4" t="s">
        <v>34</v>
      </c>
      <c r="U25" s="4">
        <v>158</v>
      </c>
      <c r="V25" s="4">
        <v>0</v>
      </c>
      <c r="W25" s="4">
        <v>0</v>
      </c>
      <c r="X25" s="4" t="s">
        <v>124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78</v>
      </c>
      <c r="E26" s="4" t="s">
        <v>123</v>
      </c>
      <c r="F26" s="6">
        <v>44863</v>
      </c>
      <c r="G26" s="6">
        <v>44864</v>
      </c>
      <c r="H26" s="4">
        <v>1</v>
      </c>
      <c r="I26" s="4">
        <v>1</v>
      </c>
      <c r="J26" s="4">
        <v>1</v>
      </c>
      <c r="K26" s="4" t="s">
        <v>30</v>
      </c>
      <c r="L26" s="4">
        <v>158</v>
      </c>
      <c r="M26" s="4">
        <v>158</v>
      </c>
      <c r="N26" s="4" t="s">
        <v>79</v>
      </c>
      <c r="O26" s="4" t="s">
        <v>84</v>
      </c>
      <c r="P26" s="4" t="s">
        <v>33</v>
      </c>
      <c r="Q26" s="4">
        <v>0</v>
      </c>
      <c r="R26" s="7">
        <v>44863</v>
      </c>
      <c r="S26" s="6">
        <v>44879</v>
      </c>
      <c r="T26" s="4" t="s">
        <v>34</v>
      </c>
      <c r="U26" s="4">
        <v>158</v>
      </c>
      <c r="V26" s="4">
        <v>0</v>
      </c>
      <c r="W26" s="4">
        <v>0</v>
      </c>
      <c r="X26" s="4" t="s">
        <v>127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spans="1:9">
      <c r="A2" s="5">
        <v>21254492115</v>
      </c>
      <c r="B2" s="6">
        <v>44862</v>
      </c>
      <c r="C2" s="6">
        <v>44863</v>
      </c>
      <c r="D2" s="4">
        <v>644</v>
      </c>
      <c r="E2" s="4" t="str">
        <f>VLOOKUP(A2,HOP!A:L,12,0)</f>
        <v>644.00</v>
      </c>
      <c r="F2" s="4" t="str">
        <f>VLOOKUP(A2,HOP!A:C,3,0)</f>
        <v>2719047</v>
      </c>
      <c r="G2" s="4">
        <f>D2-E2</f>
        <v>0</v>
      </c>
      <c r="H2" s="4" t="str">
        <f>$H$1&amp;F2</f>
        <v>，2719047</v>
      </c>
      <c r="I2" s="4" t="str">
        <f>VLOOKUP(A2,HOP!A:U,21,0)</f>
        <v>直连</v>
      </c>
    </row>
    <row r="3" s="4" customFormat="1" spans="1:9">
      <c r="A3" s="5">
        <v>21356084791</v>
      </c>
      <c r="B3" s="6">
        <v>44862</v>
      </c>
      <c r="C3" s="6">
        <v>44863</v>
      </c>
      <c r="D3" s="4">
        <v>628</v>
      </c>
      <c r="E3" s="4" t="str">
        <f>VLOOKUP(A3,HOP!A:L,12,0)</f>
        <v>628.00</v>
      </c>
      <c r="F3" s="4" t="str">
        <f>VLOOKUP(A3,HOP!A:C,3,0)</f>
        <v>2728357</v>
      </c>
      <c r="G3" s="4">
        <f t="shared" ref="G3:G22" si="0">D3-E3</f>
        <v>0</v>
      </c>
      <c r="H3" s="4" t="str">
        <f t="shared" ref="H3:H22" si="1">$H$1&amp;F3</f>
        <v>，2728357</v>
      </c>
      <c r="I3" s="4" t="str">
        <f>VLOOKUP(A3,HOP!A:U,21,0)</f>
        <v>直连</v>
      </c>
    </row>
    <row r="4" s="4" customFormat="1" spans="1:9">
      <c r="A4" s="5">
        <v>21475278602</v>
      </c>
      <c r="B4" s="6">
        <v>44862</v>
      </c>
      <c r="C4" s="6">
        <v>44863</v>
      </c>
      <c r="D4" s="4">
        <v>812</v>
      </c>
      <c r="E4" s="4" t="str">
        <f>VLOOKUP(A4,HOP!A:L,12,0)</f>
        <v>812.00</v>
      </c>
      <c r="F4" s="4" t="str">
        <f>VLOOKUP(A4,HOP!A:C,3,0)</f>
        <v>2744942</v>
      </c>
      <c r="G4" s="4">
        <f t="shared" si="0"/>
        <v>0</v>
      </c>
      <c r="H4" s="4" t="str">
        <f t="shared" si="1"/>
        <v>，2744942</v>
      </c>
      <c r="I4" s="4" t="str">
        <f>VLOOKUP(A4,HOP!A:U,21,0)</f>
        <v>直连</v>
      </c>
    </row>
    <row r="5" s="4" customFormat="1" spans="1:9">
      <c r="A5" s="5">
        <v>21475345302</v>
      </c>
      <c r="B5" s="6">
        <v>44862</v>
      </c>
      <c r="C5" s="6">
        <v>44863</v>
      </c>
      <c r="D5" s="4">
        <v>812</v>
      </c>
      <c r="E5" s="4" t="str">
        <f>VLOOKUP(A5,HOP!A:L,12,0)</f>
        <v>812.00</v>
      </c>
      <c r="F5" s="4" t="str">
        <f>VLOOKUP(A5,HOP!A:C,3,0)</f>
        <v>2744960</v>
      </c>
      <c r="G5" s="4">
        <f t="shared" si="0"/>
        <v>0</v>
      </c>
      <c r="H5" s="4" t="str">
        <f t="shared" si="1"/>
        <v>，2744960</v>
      </c>
      <c r="I5" s="4" t="str">
        <f>VLOOKUP(A5,HOP!A:U,21,0)</f>
        <v>直连</v>
      </c>
    </row>
    <row r="6" s="4" customFormat="1" spans="1:9">
      <c r="A6" s="5">
        <v>21475827588</v>
      </c>
      <c r="B6" s="6">
        <v>44862</v>
      </c>
      <c r="C6" s="6">
        <v>44863</v>
      </c>
      <c r="D6" s="4">
        <v>812</v>
      </c>
      <c r="E6" s="4" t="str">
        <f>VLOOKUP(A6,HOP!A:L,12,0)</f>
        <v>812.00</v>
      </c>
      <c r="F6" s="4" t="str">
        <f>VLOOKUP(A6,HOP!A:C,3,0)</f>
        <v>2745078</v>
      </c>
      <c r="G6" s="4">
        <f t="shared" si="0"/>
        <v>0</v>
      </c>
      <c r="H6" s="4" t="str">
        <f t="shared" si="1"/>
        <v>，2745078</v>
      </c>
      <c r="I6" s="4" t="str">
        <f>VLOOKUP(A6,HOP!A:U,21,0)</f>
        <v>直连</v>
      </c>
    </row>
    <row r="7" s="4" customFormat="1" spans="1:9">
      <c r="A7" s="5">
        <v>21485364497</v>
      </c>
      <c r="B7" s="6">
        <v>44862</v>
      </c>
      <c r="C7" s="6">
        <v>44863</v>
      </c>
      <c r="D7" s="4">
        <v>697</v>
      </c>
      <c r="E7" s="4" t="str">
        <f>VLOOKUP(A7,HOP!A:L,12,0)</f>
        <v>697.00</v>
      </c>
      <c r="F7" s="4" t="str">
        <f>VLOOKUP(A7,HOP!A:C,3,0)</f>
        <v>2747353</v>
      </c>
      <c r="G7" s="4">
        <f t="shared" si="0"/>
        <v>0</v>
      </c>
      <c r="H7" s="4" t="str">
        <f t="shared" si="1"/>
        <v>，2747353</v>
      </c>
      <c r="I7" s="4" t="str">
        <f>VLOOKUP(A7,HOP!A:U,21,0)</f>
        <v>直连</v>
      </c>
    </row>
    <row r="8" s="4" customFormat="1" hidden="1" spans="1:9">
      <c r="A8" s="5">
        <v>999221563448048</v>
      </c>
      <c r="B8" s="6">
        <v>44862</v>
      </c>
      <c r="C8" s="6">
        <v>44863</v>
      </c>
      <c r="D8" s="4">
        <v>0</v>
      </c>
      <c r="E8" s="4" t="str">
        <f>VLOOKUP(A8,HOP!A:L,12,0)</f>
        <v>0.00</v>
      </c>
      <c r="F8" s="4" t="str">
        <f>VLOOKUP(A8,HOP!A:C,3,0)</f>
        <v>2756754</v>
      </c>
      <c r="G8" s="4">
        <f t="shared" si="0"/>
        <v>0</v>
      </c>
      <c r="H8" s="4" t="str">
        <f t="shared" si="1"/>
        <v>，2756754</v>
      </c>
      <c r="I8" s="4" t="str">
        <f>VLOOKUP(A8,HOP!A:U,21,0)</f>
        <v>直连</v>
      </c>
    </row>
    <row r="9" s="4" customFormat="1" hidden="1" spans="1:9">
      <c r="A9" s="5">
        <v>21572020254</v>
      </c>
      <c r="B9" s="6">
        <v>44862</v>
      </c>
      <c r="C9" s="6">
        <v>44863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999221588888669</v>
      </c>
      <c r="B10" s="6">
        <v>44862</v>
      </c>
      <c r="C10" s="6">
        <v>44863</v>
      </c>
      <c r="D10" s="4">
        <v>0</v>
      </c>
      <c r="E10" s="4" t="str">
        <f>VLOOKUP(A10,HOP!A:L,12,0)</f>
        <v>187.00</v>
      </c>
      <c r="F10" s="4" t="str">
        <f>VLOOKUP(A10,HOP!A:C,3,0)</f>
        <v>2761062</v>
      </c>
      <c r="G10" s="4">
        <f t="shared" si="0"/>
        <v>-187</v>
      </c>
      <c r="H10" s="4" t="str">
        <f t="shared" si="1"/>
        <v>，2761062</v>
      </c>
      <c r="I10" s="4" t="str">
        <f>VLOOKUP(A10,HOP!A:U,21,0)</f>
        <v>直连</v>
      </c>
    </row>
    <row r="11" s="4" customFormat="1" spans="1:9">
      <c r="A11" s="5">
        <v>21599666228</v>
      </c>
      <c r="B11" s="6">
        <v>44862</v>
      </c>
      <c r="C11" s="6">
        <v>44863</v>
      </c>
      <c r="D11" s="4">
        <v>173</v>
      </c>
      <c r="E11" s="4" t="str">
        <f>VLOOKUP(A11,HOP!A:L,12,0)</f>
        <v>173.00</v>
      </c>
      <c r="F11" s="4" t="str">
        <f>VLOOKUP(A11,HOP!A:C,3,0)</f>
        <v>2762892</v>
      </c>
      <c r="G11" s="4">
        <f t="shared" si="0"/>
        <v>0</v>
      </c>
      <c r="H11" s="4" t="str">
        <f t="shared" si="1"/>
        <v>，2762892</v>
      </c>
      <c r="I11" s="4" t="str">
        <f>VLOOKUP(A11,HOP!A:U,21,0)</f>
        <v>直连</v>
      </c>
    </row>
    <row r="12" s="4" customFormat="1" spans="1:9">
      <c r="A12" s="5">
        <v>999221608906121</v>
      </c>
      <c r="B12" s="6">
        <v>44862</v>
      </c>
      <c r="C12" s="6">
        <v>44863</v>
      </c>
      <c r="D12" s="4">
        <v>162</v>
      </c>
      <c r="E12" s="4" t="str">
        <f>VLOOKUP(A12,HOP!A:L,12,0)</f>
        <v>162.00</v>
      </c>
      <c r="F12" s="4" t="str">
        <f>VLOOKUP(A12,HOP!A:C,3,0)</f>
        <v>2764233</v>
      </c>
      <c r="G12" s="4">
        <f t="shared" si="0"/>
        <v>0</v>
      </c>
      <c r="H12" s="4" t="str">
        <f t="shared" si="1"/>
        <v>，2764233</v>
      </c>
      <c r="I12" s="4" t="str">
        <f>VLOOKUP(A12,HOP!A:U,21,0)</f>
        <v>直连</v>
      </c>
    </row>
    <row r="13" s="4" customFormat="1" spans="1:9">
      <c r="A13" s="5">
        <v>21459038289</v>
      </c>
      <c r="B13" s="6">
        <v>44863</v>
      </c>
      <c r="C13" s="6">
        <v>44864</v>
      </c>
      <c r="D13" s="4">
        <v>200</v>
      </c>
      <c r="E13" s="4" t="str">
        <f>VLOOKUP(A13,HOP!A:L,12,0)</f>
        <v>200.00</v>
      </c>
      <c r="F13" s="4" t="str">
        <f>VLOOKUP(A13,HOP!A:C,3,0)</f>
        <v>2741221</v>
      </c>
      <c r="G13" s="4">
        <f t="shared" si="0"/>
        <v>0</v>
      </c>
      <c r="H13" s="4" t="str">
        <f t="shared" si="1"/>
        <v>，2741221</v>
      </c>
      <c r="I13" s="4" t="str">
        <f>VLOOKUP(A13,HOP!A:U,21,0)</f>
        <v>直连</v>
      </c>
    </row>
    <row r="14" s="4" customFormat="1" spans="1:9">
      <c r="A14" s="5">
        <v>999221571826387</v>
      </c>
      <c r="B14" s="6">
        <v>44863</v>
      </c>
      <c r="C14" s="6">
        <v>44864</v>
      </c>
      <c r="D14" s="4">
        <v>110</v>
      </c>
      <c r="E14" s="4" t="str">
        <f>VLOOKUP(A14,HOP!A:L,12,0)</f>
        <v>110.00</v>
      </c>
      <c r="F14" s="4" t="str">
        <f>VLOOKUP(A14,HOP!A:C,3,0)</f>
        <v>2758310</v>
      </c>
      <c r="G14" s="4">
        <f t="shared" si="0"/>
        <v>0</v>
      </c>
      <c r="H14" s="4" t="str">
        <f t="shared" si="1"/>
        <v>，2758310</v>
      </c>
      <c r="I14" s="4" t="str">
        <f>VLOOKUP(A14,HOP!A:U,21,0)</f>
        <v>直连</v>
      </c>
    </row>
    <row r="15" s="4" customFormat="1" spans="1:9">
      <c r="A15" s="5">
        <v>21579846964</v>
      </c>
      <c r="B15" s="6">
        <v>44863</v>
      </c>
      <c r="C15" s="6">
        <v>44864</v>
      </c>
      <c r="D15" s="4">
        <v>342</v>
      </c>
      <c r="E15" s="4" t="str">
        <f>VLOOKUP(A15,HOP!A:L,12,0)</f>
        <v>342.00</v>
      </c>
      <c r="F15" s="4" t="str">
        <f>VLOOKUP(A15,HOP!A:C,3,0)</f>
        <v>2759560</v>
      </c>
      <c r="G15" s="4">
        <f t="shared" si="0"/>
        <v>0</v>
      </c>
      <c r="H15" s="4" t="str">
        <f t="shared" si="1"/>
        <v>，2759560</v>
      </c>
      <c r="I15" s="4" t="str">
        <f>VLOOKUP(A15,HOP!A:U,21,0)</f>
        <v>直连</v>
      </c>
    </row>
    <row r="16" s="4" customFormat="1" spans="1:9">
      <c r="A16" s="5">
        <v>21581118340</v>
      </c>
      <c r="B16" s="6">
        <v>44863</v>
      </c>
      <c r="C16" s="6">
        <v>44864</v>
      </c>
      <c r="D16" s="4">
        <v>340</v>
      </c>
      <c r="E16" s="4" t="str">
        <f>VLOOKUP(A16,HOP!A:L,12,0)</f>
        <v>340.00</v>
      </c>
      <c r="F16" s="4" t="str">
        <f>VLOOKUP(A16,HOP!A:C,3,0)</f>
        <v>2759985</v>
      </c>
      <c r="G16" s="4">
        <f t="shared" si="0"/>
        <v>0</v>
      </c>
      <c r="H16" s="4" t="str">
        <f t="shared" si="1"/>
        <v>，2759985</v>
      </c>
      <c r="I16" s="4" t="str">
        <f>VLOOKUP(A16,HOP!A:U,21,0)</f>
        <v>直连</v>
      </c>
    </row>
    <row r="17" s="4" customFormat="1" spans="1:9">
      <c r="A17" s="5">
        <v>999221587934858</v>
      </c>
      <c r="B17" s="6">
        <v>44863</v>
      </c>
      <c r="C17" s="6">
        <v>44864</v>
      </c>
      <c r="D17" s="4">
        <v>535</v>
      </c>
      <c r="E17" s="4" t="str">
        <f>VLOOKUP(A17,HOP!A:L,12,0)</f>
        <v>535.00</v>
      </c>
      <c r="F17" s="4" t="str">
        <f>VLOOKUP(A17,HOP!A:C,3,0)</f>
        <v>2760864</v>
      </c>
      <c r="G17" s="4">
        <f t="shared" si="0"/>
        <v>0</v>
      </c>
      <c r="H17" s="4" t="str">
        <f t="shared" si="1"/>
        <v>，2760864</v>
      </c>
      <c r="I17" s="4" t="str">
        <f>VLOOKUP(A17,HOP!A:U,21,0)</f>
        <v>直连</v>
      </c>
    </row>
    <row r="18" s="4" customFormat="1" spans="1:9">
      <c r="A18" s="5">
        <v>999221595935758</v>
      </c>
      <c r="B18" s="6">
        <v>44862</v>
      </c>
      <c r="C18" s="6">
        <v>44864</v>
      </c>
      <c r="D18" s="4">
        <v>498</v>
      </c>
      <c r="E18" s="4">
        <v>498</v>
      </c>
      <c r="F18" s="4" t="str">
        <f>VLOOKUP(A18,HOP!A:C,3,0)</f>
        <v>2762086</v>
      </c>
      <c r="G18" s="4">
        <f t="shared" si="0"/>
        <v>0</v>
      </c>
      <c r="H18" s="4" t="str">
        <f t="shared" si="1"/>
        <v>，2762086</v>
      </c>
      <c r="I18" s="4" t="str">
        <f>VLOOKUP(A18,HOP!A:U,21,0)</f>
        <v>直连</v>
      </c>
    </row>
    <row r="19" s="4" customFormat="1" spans="1:9">
      <c r="A19" s="5">
        <v>21608090399</v>
      </c>
      <c r="B19" s="6">
        <v>44863</v>
      </c>
      <c r="C19" s="6">
        <v>44864</v>
      </c>
      <c r="D19" s="4">
        <v>1412</v>
      </c>
      <c r="E19" s="4" t="str">
        <f>VLOOKUP(A19,HOP!A:L,12,0)</f>
        <v>1412.00</v>
      </c>
      <c r="F19" s="4" t="str">
        <f>VLOOKUP(A19,HOP!A:C,3,0)</f>
        <v>2764080</v>
      </c>
      <c r="G19" s="4">
        <f t="shared" si="0"/>
        <v>0</v>
      </c>
      <c r="H19" s="4" t="str">
        <f t="shared" si="1"/>
        <v>，2764080</v>
      </c>
      <c r="I19" s="4" t="str">
        <f>VLOOKUP(A19,HOP!A:U,21,0)</f>
        <v>直连</v>
      </c>
    </row>
    <row r="20" s="4" customFormat="1" spans="1:9">
      <c r="A20" s="5">
        <v>21612195282</v>
      </c>
      <c r="B20" s="6">
        <v>44863</v>
      </c>
      <c r="C20" s="6">
        <v>44864</v>
      </c>
      <c r="D20" s="4">
        <v>615</v>
      </c>
      <c r="E20" s="4" t="str">
        <f>VLOOKUP(A20,HOP!A:L,12,0)</f>
        <v>615.00</v>
      </c>
      <c r="F20" s="4" t="str">
        <f>VLOOKUP(A20,HOP!A:C,3,0)</f>
        <v>2765122</v>
      </c>
      <c r="G20" s="4">
        <f t="shared" si="0"/>
        <v>0</v>
      </c>
      <c r="H20" s="4" t="str">
        <f t="shared" si="1"/>
        <v>，2765122</v>
      </c>
      <c r="I20" s="4" t="str">
        <f>VLOOKUP(A20,HOP!A:U,21,0)</f>
        <v>直连</v>
      </c>
    </row>
    <row r="21" s="4" customFormat="1" spans="1:9">
      <c r="A21" s="5">
        <v>999221616833968</v>
      </c>
      <c r="B21" s="6">
        <v>44863</v>
      </c>
      <c r="C21" s="6">
        <v>44864</v>
      </c>
      <c r="D21" s="4">
        <v>158</v>
      </c>
      <c r="E21" s="4" t="str">
        <f>VLOOKUP(A21,HOP!A:L,12,0)</f>
        <v>158.00</v>
      </c>
      <c r="F21" s="4" t="str">
        <f>VLOOKUP(A21,HOP!A:C,3,0)</f>
        <v>2765612</v>
      </c>
      <c r="G21" s="4">
        <f t="shared" si="0"/>
        <v>0</v>
      </c>
      <c r="H21" s="4" t="str">
        <f t="shared" si="1"/>
        <v>，2765612</v>
      </c>
      <c r="I21" s="4" t="str">
        <f>VLOOKUP(A21,HOP!A:U,21,0)</f>
        <v>直连</v>
      </c>
    </row>
    <row r="22" s="4" customFormat="1" spans="1:9">
      <c r="A22" s="5">
        <v>999221616843519</v>
      </c>
      <c r="B22" s="6">
        <v>44863</v>
      </c>
      <c r="C22" s="6">
        <v>44864</v>
      </c>
      <c r="D22" s="4">
        <v>158</v>
      </c>
      <c r="E22" s="4" t="str">
        <f>VLOOKUP(A22,HOP!A:L,12,0)</f>
        <v>158.00</v>
      </c>
      <c r="F22" s="4" t="str">
        <f>VLOOKUP(A22,HOP!A:C,3,0)</f>
        <v>2765613</v>
      </c>
      <c r="G22" s="4">
        <f t="shared" si="0"/>
        <v>0</v>
      </c>
      <c r="H22" s="4" t="str">
        <f t="shared" si="1"/>
        <v>，2765613</v>
      </c>
      <c r="I22" s="4" t="str">
        <f>VLOOKUP(A22,HOP!A:U,21,0)</f>
        <v>直连</v>
      </c>
    </row>
    <row r="24" spans="4:4">
      <c r="D24" s="4">
        <f>SUM(D2:D23)</f>
        <v>9108</v>
      </c>
    </row>
    <row r="25" spans="4:4">
      <c r="D25" s="4" t="s">
        <v>129</v>
      </c>
    </row>
    <row r="29" spans="1:1">
      <c r="A29" s="4" t="s">
        <v>130</v>
      </c>
    </row>
    <row r="30" spans="1:1">
      <c r="A30" s="4" t="s">
        <v>131</v>
      </c>
    </row>
  </sheetData>
  <autoFilter ref="A1:XFD25">
    <filterColumn colId="3">
      <filters blank="1">
        <filter val="110"/>
        <filter val="812"/>
        <filter val="1412"/>
        <filter val="615"/>
        <filter val="697"/>
        <filter val="158"/>
        <filter val="498"/>
        <filter val="162"/>
        <filter val="628"/>
        <filter val="173"/>
        <filter val="535"/>
        <filter val="200"/>
        <filter val="340"/>
        <filter val="342"/>
        <filter val="644"/>
        <filter val="9108"/>
        <filter val="910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  <c r="V1" s="2" t="s">
        <v>150</v>
      </c>
    </row>
    <row r="2" s="1" customFormat="1" spans="1:22">
      <c r="A2" s="3">
        <v>999221616843519</v>
      </c>
      <c r="B2" s="1" t="s">
        <v>151</v>
      </c>
      <c r="C2" s="1" t="s">
        <v>152</v>
      </c>
      <c r="D2" s="1" t="s">
        <v>153</v>
      </c>
      <c r="E2" s="1" t="s">
        <v>79</v>
      </c>
      <c r="F2" s="1" t="s">
        <v>151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  <c r="U2" s="1" t="s">
        <v>165</v>
      </c>
      <c r="V2" s="1" t="s">
        <v>166</v>
      </c>
    </row>
    <row r="3" s="1" customFormat="1" spans="1:22">
      <c r="A3" s="3">
        <v>999221616833968</v>
      </c>
      <c r="B3" s="1" t="s">
        <v>151</v>
      </c>
      <c r="C3" s="1" t="s">
        <v>167</v>
      </c>
      <c r="D3" s="1" t="s">
        <v>153</v>
      </c>
      <c r="E3" s="1" t="s">
        <v>79</v>
      </c>
      <c r="F3" s="1" t="s">
        <v>151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156</v>
      </c>
      <c r="L3" s="1" t="s">
        <v>156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168</v>
      </c>
      <c r="S3" s="1" t="s">
        <v>163</v>
      </c>
      <c r="T3" s="1" t="s">
        <v>164</v>
      </c>
      <c r="U3" s="1" t="s">
        <v>165</v>
      </c>
      <c r="V3" s="1" t="s">
        <v>166</v>
      </c>
    </row>
    <row r="4" s="1" customFormat="1" spans="1:22">
      <c r="A4" s="3">
        <v>21612195282</v>
      </c>
      <c r="B4" s="1" t="s">
        <v>151</v>
      </c>
      <c r="C4" s="1" t="s">
        <v>169</v>
      </c>
      <c r="D4" s="1" t="s">
        <v>170</v>
      </c>
      <c r="E4" s="1" t="s">
        <v>171</v>
      </c>
      <c r="F4" s="1" t="s">
        <v>151</v>
      </c>
      <c r="G4" s="1" t="s">
        <v>154</v>
      </c>
      <c r="H4" s="1" t="s">
        <v>155</v>
      </c>
      <c r="I4" s="1" t="s">
        <v>172</v>
      </c>
      <c r="J4" s="1" t="s">
        <v>157</v>
      </c>
      <c r="K4" s="1" t="s">
        <v>172</v>
      </c>
      <c r="L4" s="1" t="s">
        <v>172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161</v>
      </c>
      <c r="R4" s="1" t="s">
        <v>173</v>
      </c>
      <c r="S4" s="1" t="s">
        <v>163</v>
      </c>
      <c r="T4" s="1" t="s">
        <v>164</v>
      </c>
      <c r="U4" s="1" t="s">
        <v>165</v>
      </c>
      <c r="V4" s="1" t="s">
        <v>166</v>
      </c>
    </row>
    <row r="5" s="1" customFormat="1" spans="1:22">
      <c r="A5" s="3">
        <v>999221608906121</v>
      </c>
      <c r="B5" s="1" t="s">
        <v>174</v>
      </c>
      <c r="C5" s="1" t="s">
        <v>175</v>
      </c>
      <c r="D5" s="1" t="s">
        <v>153</v>
      </c>
      <c r="E5" s="1" t="s">
        <v>79</v>
      </c>
      <c r="F5" s="1" t="s">
        <v>174</v>
      </c>
      <c r="G5" s="1" t="s">
        <v>151</v>
      </c>
      <c r="H5" s="1" t="s">
        <v>155</v>
      </c>
      <c r="I5" s="1" t="s">
        <v>176</v>
      </c>
      <c r="J5" s="1" t="s">
        <v>157</v>
      </c>
      <c r="K5" s="1" t="s">
        <v>176</v>
      </c>
      <c r="L5" s="1" t="s">
        <v>176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161</v>
      </c>
      <c r="R5" s="1" t="s">
        <v>177</v>
      </c>
      <c r="S5" s="1" t="s">
        <v>163</v>
      </c>
      <c r="T5" s="1" t="s">
        <v>164</v>
      </c>
      <c r="U5" s="1" t="s">
        <v>165</v>
      </c>
      <c r="V5" s="1" t="s">
        <v>166</v>
      </c>
    </row>
    <row r="6" s="1" customFormat="1" spans="1:22">
      <c r="A6" s="3">
        <v>21608090399</v>
      </c>
      <c r="B6" s="1" t="s">
        <v>174</v>
      </c>
      <c r="C6" s="1" t="s">
        <v>178</v>
      </c>
      <c r="D6" s="1" t="s">
        <v>179</v>
      </c>
      <c r="E6" s="1" t="s">
        <v>180</v>
      </c>
      <c r="F6" s="1" t="s">
        <v>151</v>
      </c>
      <c r="G6" s="1" t="s">
        <v>154</v>
      </c>
      <c r="H6" s="1" t="s">
        <v>155</v>
      </c>
      <c r="I6" s="1" t="s">
        <v>181</v>
      </c>
      <c r="J6" s="1" t="s">
        <v>157</v>
      </c>
      <c r="K6" s="1" t="s">
        <v>181</v>
      </c>
      <c r="L6" s="1" t="s">
        <v>181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161</v>
      </c>
      <c r="R6" s="1" t="s">
        <v>182</v>
      </c>
      <c r="S6" s="1" t="s">
        <v>163</v>
      </c>
      <c r="T6" s="1" t="s">
        <v>164</v>
      </c>
      <c r="U6" s="1" t="s">
        <v>165</v>
      </c>
      <c r="V6" s="1" t="s">
        <v>166</v>
      </c>
    </row>
    <row r="7" s="1" customFormat="1" spans="1:22">
      <c r="A7" s="3">
        <v>21599666228</v>
      </c>
      <c r="B7" s="1" t="s">
        <v>174</v>
      </c>
      <c r="C7" s="1" t="s">
        <v>183</v>
      </c>
      <c r="D7" s="1" t="s">
        <v>184</v>
      </c>
      <c r="E7" s="1" t="s">
        <v>185</v>
      </c>
      <c r="F7" s="1" t="s">
        <v>174</v>
      </c>
      <c r="G7" s="1" t="s">
        <v>151</v>
      </c>
      <c r="H7" s="1" t="s">
        <v>155</v>
      </c>
      <c r="I7" s="1" t="s">
        <v>186</v>
      </c>
      <c r="J7" s="1" t="s">
        <v>157</v>
      </c>
      <c r="K7" s="1" t="s">
        <v>186</v>
      </c>
      <c r="L7" s="1" t="s">
        <v>186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161</v>
      </c>
      <c r="R7" s="1" t="s">
        <v>187</v>
      </c>
      <c r="S7" s="1" t="s">
        <v>163</v>
      </c>
      <c r="T7" s="1" t="s">
        <v>164</v>
      </c>
      <c r="U7" s="1" t="s">
        <v>165</v>
      </c>
      <c r="V7" s="1" t="s">
        <v>166</v>
      </c>
    </row>
    <row r="8" s="1" customFormat="1" spans="1:22">
      <c r="A8" s="3">
        <v>999221595935758</v>
      </c>
      <c r="B8" s="1" t="s">
        <v>188</v>
      </c>
      <c r="C8" s="1" t="s">
        <v>189</v>
      </c>
      <c r="D8" s="1" t="s">
        <v>190</v>
      </c>
      <c r="E8" s="1" t="s">
        <v>109</v>
      </c>
      <c r="F8" s="1" t="s">
        <v>174</v>
      </c>
      <c r="G8" s="1" t="s">
        <v>154</v>
      </c>
      <c r="H8" s="1" t="s">
        <v>155</v>
      </c>
      <c r="I8" s="1" t="s">
        <v>191</v>
      </c>
      <c r="J8" s="1" t="s">
        <v>157</v>
      </c>
      <c r="K8" s="1" t="s">
        <v>191</v>
      </c>
      <c r="L8" s="1" t="s">
        <v>192</v>
      </c>
      <c r="M8" s="1" t="s">
        <v>193</v>
      </c>
      <c r="N8" s="1" t="s">
        <v>193</v>
      </c>
      <c r="O8" s="1" t="s">
        <v>159</v>
      </c>
      <c r="P8" s="1" t="s">
        <v>160</v>
      </c>
      <c r="Q8" s="1" t="s">
        <v>161</v>
      </c>
      <c r="R8" s="1" t="s">
        <v>194</v>
      </c>
      <c r="S8" s="1" t="s">
        <v>163</v>
      </c>
      <c r="T8" s="1" t="s">
        <v>164</v>
      </c>
      <c r="U8" s="1" t="s">
        <v>165</v>
      </c>
      <c r="V8" s="1" t="s">
        <v>166</v>
      </c>
    </row>
    <row r="9" s="1" customFormat="1" spans="1:22">
      <c r="A9" s="3">
        <v>999221588888669</v>
      </c>
      <c r="B9" s="1" t="s">
        <v>195</v>
      </c>
      <c r="C9" s="1" t="s">
        <v>196</v>
      </c>
      <c r="D9" s="1" t="s">
        <v>197</v>
      </c>
      <c r="E9" s="1" t="s">
        <v>69</v>
      </c>
      <c r="F9" s="1" t="s">
        <v>174</v>
      </c>
      <c r="G9" s="1" t="s">
        <v>151</v>
      </c>
      <c r="H9" s="1" t="s">
        <v>155</v>
      </c>
      <c r="I9" s="1" t="s">
        <v>198</v>
      </c>
      <c r="J9" s="1" t="s">
        <v>157</v>
      </c>
      <c r="K9" s="1" t="s">
        <v>198</v>
      </c>
      <c r="L9" s="1" t="s">
        <v>198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161</v>
      </c>
      <c r="R9" s="1" t="s">
        <v>199</v>
      </c>
      <c r="S9" s="1" t="s">
        <v>163</v>
      </c>
      <c r="T9" s="1" t="s">
        <v>164</v>
      </c>
      <c r="U9" s="1" t="s">
        <v>165</v>
      </c>
      <c r="V9" s="1" t="s">
        <v>166</v>
      </c>
    </row>
    <row r="10" s="1" customFormat="1" spans="1:22">
      <c r="A10" s="3">
        <v>999221587934858</v>
      </c>
      <c r="B10" s="1" t="s">
        <v>195</v>
      </c>
      <c r="C10" s="1" t="s">
        <v>200</v>
      </c>
      <c r="D10" s="1" t="s">
        <v>201</v>
      </c>
      <c r="E10" s="1" t="s">
        <v>104</v>
      </c>
      <c r="F10" s="1" t="s">
        <v>151</v>
      </c>
      <c r="G10" s="1" t="s">
        <v>154</v>
      </c>
      <c r="H10" s="1" t="s">
        <v>155</v>
      </c>
      <c r="I10" s="1" t="s">
        <v>202</v>
      </c>
      <c r="J10" s="1" t="s">
        <v>157</v>
      </c>
      <c r="K10" s="1" t="s">
        <v>202</v>
      </c>
      <c r="L10" s="1" t="s">
        <v>202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161</v>
      </c>
      <c r="R10" s="1" t="s">
        <v>203</v>
      </c>
      <c r="S10" s="1" t="s">
        <v>163</v>
      </c>
      <c r="T10" s="1" t="s">
        <v>164</v>
      </c>
      <c r="U10" s="1" t="s">
        <v>165</v>
      </c>
      <c r="V10" s="1" t="s">
        <v>166</v>
      </c>
    </row>
    <row r="11" s="1" customFormat="1" spans="1:22">
      <c r="A11" s="3">
        <v>21581118340</v>
      </c>
      <c r="B11" s="1" t="s">
        <v>195</v>
      </c>
      <c r="C11" s="1" t="s">
        <v>204</v>
      </c>
      <c r="D11" s="1" t="s">
        <v>205</v>
      </c>
      <c r="E11" s="1" t="s">
        <v>206</v>
      </c>
      <c r="F11" s="1" t="s">
        <v>151</v>
      </c>
      <c r="G11" s="1" t="s">
        <v>154</v>
      </c>
      <c r="H11" s="1" t="s">
        <v>155</v>
      </c>
      <c r="I11" s="1" t="s">
        <v>207</v>
      </c>
      <c r="J11" s="1" t="s">
        <v>157</v>
      </c>
      <c r="K11" s="1" t="s">
        <v>207</v>
      </c>
      <c r="L11" s="1" t="s">
        <v>207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161</v>
      </c>
      <c r="R11" s="1" t="s">
        <v>208</v>
      </c>
      <c r="S11" s="1" t="s">
        <v>163</v>
      </c>
      <c r="T11" s="1" t="s">
        <v>164</v>
      </c>
      <c r="U11" s="1" t="s">
        <v>165</v>
      </c>
      <c r="V11" s="1" t="s">
        <v>166</v>
      </c>
    </row>
    <row r="12" s="1" customFormat="1" spans="1:22">
      <c r="A12" s="3">
        <v>21579846964</v>
      </c>
      <c r="B12" s="1" t="s">
        <v>209</v>
      </c>
      <c r="C12" s="1" t="s">
        <v>210</v>
      </c>
      <c r="D12" s="1" t="s">
        <v>205</v>
      </c>
      <c r="E12" s="1" t="s">
        <v>211</v>
      </c>
      <c r="F12" s="1" t="s">
        <v>151</v>
      </c>
      <c r="G12" s="1" t="s">
        <v>154</v>
      </c>
      <c r="H12" s="1" t="s">
        <v>155</v>
      </c>
      <c r="I12" s="1" t="s">
        <v>212</v>
      </c>
      <c r="J12" s="1" t="s">
        <v>157</v>
      </c>
      <c r="K12" s="1" t="s">
        <v>212</v>
      </c>
      <c r="L12" s="1" t="s">
        <v>212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161</v>
      </c>
      <c r="R12" s="1" t="s">
        <v>213</v>
      </c>
      <c r="S12" s="1" t="s">
        <v>163</v>
      </c>
      <c r="T12" s="1" t="s">
        <v>164</v>
      </c>
      <c r="U12" s="1" t="s">
        <v>165</v>
      </c>
      <c r="V12" s="1" t="s">
        <v>166</v>
      </c>
    </row>
    <row r="13" s="1" customFormat="1" spans="1:22">
      <c r="A13" s="3">
        <v>999221571826387</v>
      </c>
      <c r="B13" s="1" t="s">
        <v>209</v>
      </c>
      <c r="C13" s="1" t="s">
        <v>214</v>
      </c>
      <c r="D13" s="1" t="s">
        <v>215</v>
      </c>
      <c r="E13" s="1" t="s">
        <v>88</v>
      </c>
      <c r="F13" s="1" t="s">
        <v>151</v>
      </c>
      <c r="G13" s="1" t="s">
        <v>154</v>
      </c>
      <c r="H13" s="1" t="s">
        <v>155</v>
      </c>
      <c r="I13" s="1" t="s">
        <v>216</v>
      </c>
      <c r="J13" s="1" t="s">
        <v>157</v>
      </c>
      <c r="K13" s="1" t="s">
        <v>216</v>
      </c>
      <c r="L13" s="1" t="s">
        <v>216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161</v>
      </c>
      <c r="R13" s="1" t="s">
        <v>217</v>
      </c>
      <c r="S13" s="1" t="s">
        <v>163</v>
      </c>
      <c r="T13" s="1" t="s">
        <v>164</v>
      </c>
      <c r="U13" s="1" t="s">
        <v>165</v>
      </c>
      <c r="V13" s="1" t="s">
        <v>166</v>
      </c>
    </row>
    <row r="14" s="1" customFormat="1" spans="1:22">
      <c r="A14" s="3">
        <v>999221563448048</v>
      </c>
      <c r="B14" s="1" t="s">
        <v>218</v>
      </c>
      <c r="C14" s="1" t="s">
        <v>219</v>
      </c>
      <c r="D14" s="1" t="s">
        <v>220</v>
      </c>
      <c r="E14" s="1" t="s">
        <v>58</v>
      </c>
      <c r="F14" s="1" t="s">
        <v>174</v>
      </c>
      <c r="G14" s="1" t="s">
        <v>151</v>
      </c>
      <c r="H14" s="1" t="s">
        <v>155</v>
      </c>
      <c r="I14" s="1" t="s">
        <v>159</v>
      </c>
      <c r="J14" s="1" t="s">
        <v>157</v>
      </c>
      <c r="K14" s="1" t="s">
        <v>159</v>
      </c>
      <c r="L14" s="1" t="s">
        <v>159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161</v>
      </c>
      <c r="R14" s="1" t="s">
        <v>221</v>
      </c>
      <c r="S14" s="1" t="s">
        <v>163</v>
      </c>
      <c r="T14" s="1" t="s">
        <v>164</v>
      </c>
      <c r="U14" s="1" t="s">
        <v>165</v>
      </c>
      <c r="V14" s="1" t="s">
        <v>166</v>
      </c>
    </row>
    <row r="15" s="1" customFormat="1" spans="1:22">
      <c r="A15" s="3">
        <v>21485364497</v>
      </c>
      <c r="B15" s="1" t="s">
        <v>222</v>
      </c>
      <c r="C15" s="1" t="s">
        <v>223</v>
      </c>
      <c r="D15" s="1" t="s">
        <v>224</v>
      </c>
      <c r="E15" s="1" t="s">
        <v>225</v>
      </c>
      <c r="F15" s="1" t="s">
        <v>174</v>
      </c>
      <c r="G15" s="1" t="s">
        <v>151</v>
      </c>
      <c r="H15" s="1" t="s">
        <v>155</v>
      </c>
      <c r="I15" s="1" t="s">
        <v>226</v>
      </c>
      <c r="J15" s="1" t="s">
        <v>157</v>
      </c>
      <c r="K15" s="1" t="s">
        <v>226</v>
      </c>
      <c r="L15" s="1" t="s">
        <v>226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161</v>
      </c>
      <c r="R15" s="1" t="s">
        <v>227</v>
      </c>
      <c r="S15" s="1" t="s">
        <v>163</v>
      </c>
      <c r="T15" s="1" t="s">
        <v>164</v>
      </c>
      <c r="U15" s="1" t="s">
        <v>165</v>
      </c>
      <c r="V15" s="1" t="s">
        <v>166</v>
      </c>
    </row>
    <row r="16" s="1" customFormat="1" spans="1:22">
      <c r="A16" s="3">
        <v>21475827588</v>
      </c>
      <c r="B16" s="1" t="s">
        <v>228</v>
      </c>
      <c r="C16" s="1" t="s">
        <v>229</v>
      </c>
      <c r="D16" s="1" t="s">
        <v>230</v>
      </c>
      <c r="E16" s="1" t="s">
        <v>231</v>
      </c>
      <c r="F16" s="1" t="s">
        <v>174</v>
      </c>
      <c r="G16" s="1" t="s">
        <v>151</v>
      </c>
      <c r="H16" s="1" t="s">
        <v>155</v>
      </c>
      <c r="I16" s="1" t="s">
        <v>232</v>
      </c>
      <c r="J16" s="1" t="s">
        <v>157</v>
      </c>
      <c r="K16" s="1" t="s">
        <v>232</v>
      </c>
      <c r="L16" s="1" t="s">
        <v>232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161</v>
      </c>
      <c r="R16" s="1" t="s">
        <v>233</v>
      </c>
      <c r="S16" s="1" t="s">
        <v>163</v>
      </c>
      <c r="T16" s="1" t="s">
        <v>164</v>
      </c>
      <c r="U16" s="1" t="s">
        <v>165</v>
      </c>
      <c r="V16" s="1" t="s">
        <v>166</v>
      </c>
    </row>
    <row r="17" s="1" customFormat="1" spans="1:22">
      <c r="A17" s="3">
        <v>21475345302</v>
      </c>
      <c r="B17" s="1" t="s">
        <v>228</v>
      </c>
      <c r="C17" s="1" t="s">
        <v>234</v>
      </c>
      <c r="D17" s="1" t="s">
        <v>230</v>
      </c>
      <c r="E17" s="1" t="s">
        <v>235</v>
      </c>
      <c r="F17" s="1" t="s">
        <v>174</v>
      </c>
      <c r="G17" s="1" t="s">
        <v>151</v>
      </c>
      <c r="H17" s="1" t="s">
        <v>155</v>
      </c>
      <c r="I17" s="1" t="s">
        <v>232</v>
      </c>
      <c r="J17" s="1" t="s">
        <v>157</v>
      </c>
      <c r="K17" s="1" t="s">
        <v>232</v>
      </c>
      <c r="L17" s="1" t="s">
        <v>232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161</v>
      </c>
      <c r="R17" s="1" t="s">
        <v>236</v>
      </c>
      <c r="S17" s="1" t="s">
        <v>163</v>
      </c>
      <c r="T17" s="1" t="s">
        <v>164</v>
      </c>
      <c r="U17" s="1" t="s">
        <v>165</v>
      </c>
      <c r="V17" s="1" t="s">
        <v>166</v>
      </c>
    </row>
    <row r="18" s="1" customFormat="1" spans="1:22">
      <c r="A18" s="3">
        <v>21475278602</v>
      </c>
      <c r="B18" s="1" t="s">
        <v>228</v>
      </c>
      <c r="C18" s="1" t="s">
        <v>237</v>
      </c>
      <c r="D18" s="1" t="s">
        <v>230</v>
      </c>
      <c r="E18" s="1" t="s">
        <v>238</v>
      </c>
      <c r="F18" s="1" t="s">
        <v>174</v>
      </c>
      <c r="G18" s="1" t="s">
        <v>151</v>
      </c>
      <c r="H18" s="1" t="s">
        <v>155</v>
      </c>
      <c r="I18" s="1" t="s">
        <v>232</v>
      </c>
      <c r="J18" s="1" t="s">
        <v>157</v>
      </c>
      <c r="K18" s="1" t="s">
        <v>232</v>
      </c>
      <c r="L18" s="1" t="s">
        <v>232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161</v>
      </c>
      <c r="R18" s="1" t="s">
        <v>239</v>
      </c>
      <c r="S18" s="1" t="s">
        <v>163</v>
      </c>
      <c r="T18" s="1" t="s">
        <v>164</v>
      </c>
      <c r="U18" s="1" t="s">
        <v>165</v>
      </c>
      <c r="V18" s="1" t="s">
        <v>166</v>
      </c>
    </row>
    <row r="19" s="1" customFormat="1" spans="1:22">
      <c r="A19" s="3">
        <v>21459038289</v>
      </c>
      <c r="B19" s="1" t="s">
        <v>240</v>
      </c>
      <c r="C19" s="1" t="s">
        <v>241</v>
      </c>
      <c r="D19" s="1" t="s">
        <v>184</v>
      </c>
      <c r="E19" s="1" t="s">
        <v>242</v>
      </c>
      <c r="F19" s="1" t="s">
        <v>151</v>
      </c>
      <c r="G19" s="1" t="s">
        <v>154</v>
      </c>
      <c r="H19" s="1" t="s">
        <v>155</v>
      </c>
      <c r="I19" s="1" t="s">
        <v>243</v>
      </c>
      <c r="J19" s="1" t="s">
        <v>157</v>
      </c>
      <c r="K19" s="1" t="s">
        <v>243</v>
      </c>
      <c r="L19" s="1" t="s">
        <v>243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161</v>
      </c>
      <c r="R19" s="1" t="s">
        <v>244</v>
      </c>
      <c r="S19" s="1" t="s">
        <v>163</v>
      </c>
      <c r="T19" s="1" t="s">
        <v>164</v>
      </c>
      <c r="U19" s="1" t="s">
        <v>165</v>
      </c>
      <c r="V19" s="1" t="s">
        <v>166</v>
      </c>
    </row>
    <row r="20" s="1" customFormat="1" spans="1:22">
      <c r="A20" s="3">
        <v>21356084791</v>
      </c>
      <c r="B20" s="1" t="s">
        <v>245</v>
      </c>
      <c r="C20" s="1" t="s">
        <v>246</v>
      </c>
      <c r="D20" s="1" t="s">
        <v>247</v>
      </c>
      <c r="E20" s="1" t="s">
        <v>248</v>
      </c>
      <c r="F20" s="1" t="s">
        <v>174</v>
      </c>
      <c r="G20" s="1" t="s">
        <v>151</v>
      </c>
      <c r="H20" s="1" t="s">
        <v>155</v>
      </c>
      <c r="I20" s="1" t="s">
        <v>249</v>
      </c>
      <c r="J20" s="1" t="s">
        <v>157</v>
      </c>
      <c r="K20" s="1" t="s">
        <v>249</v>
      </c>
      <c r="L20" s="1" t="s">
        <v>249</v>
      </c>
      <c r="M20" s="1" t="s">
        <v>158</v>
      </c>
      <c r="N20" s="1" t="s">
        <v>158</v>
      </c>
      <c r="O20" s="1" t="s">
        <v>159</v>
      </c>
      <c r="P20" s="1" t="s">
        <v>160</v>
      </c>
      <c r="Q20" s="1" t="s">
        <v>161</v>
      </c>
      <c r="R20" s="1" t="s">
        <v>250</v>
      </c>
      <c r="S20" s="1" t="s">
        <v>163</v>
      </c>
      <c r="T20" s="1" t="s">
        <v>164</v>
      </c>
      <c r="U20" s="1" t="s">
        <v>165</v>
      </c>
      <c r="V20" s="1" t="s">
        <v>166</v>
      </c>
    </row>
    <row r="21" s="1" customFormat="1" spans="1:22">
      <c r="A21" s="3">
        <v>21254492115</v>
      </c>
      <c r="B21" s="1" t="s">
        <v>251</v>
      </c>
      <c r="C21" s="1" t="s">
        <v>252</v>
      </c>
      <c r="D21" s="1" t="s">
        <v>253</v>
      </c>
      <c r="E21" s="1" t="s">
        <v>254</v>
      </c>
      <c r="F21" s="1" t="s">
        <v>174</v>
      </c>
      <c r="G21" s="1" t="s">
        <v>151</v>
      </c>
      <c r="H21" s="1" t="s">
        <v>155</v>
      </c>
      <c r="I21" s="1" t="s">
        <v>255</v>
      </c>
      <c r="J21" s="1" t="s">
        <v>157</v>
      </c>
      <c r="K21" s="1" t="s">
        <v>255</v>
      </c>
      <c r="L21" s="1" t="s">
        <v>255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161</v>
      </c>
      <c r="R21" s="1" t="s">
        <v>256</v>
      </c>
      <c r="S21" s="1" t="s">
        <v>163</v>
      </c>
      <c r="T21" s="1" t="s">
        <v>164</v>
      </c>
      <c r="U21" s="1" t="s">
        <v>165</v>
      </c>
      <c r="V21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2022-11-14T01:09:53Z</dcterms:created>
  <dcterms:modified xsi:type="dcterms:W3CDTF">2022-11-14T01:17:09Z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2E5F5D5E44AF456587C22022AB46000C</vt:lpwstr>
  </property>
  <property fmtid="{D5CDD505-2E9C-101B-9397-08002B2CF9AE}" pid="3" name="KSOProductBuildVer">
    <vt:lpwstr>2052-11.1.0.12763</vt:lpwstr>
  </property>
</Properties>
</file>