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<sst xmlns="http://schemas.openxmlformats.org/spreadsheetml/2006/main" count="286" uniqueCount="137">
  <si>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</si>
  <si>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</si>
  <si>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</si>
  <si>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</si>
  <si>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</si>
  <si>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</si>
  <si>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</si>
  <si>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</si>
  <si>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</si>
  <si>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</si>
  <si>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</si>
  <si>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</si>
  <si>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</si>
  <si>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</si>
  <si>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</si>
  <si>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</si>
  <si>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</si>
  <si>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</si>
  <si>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</si>
  <si>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</si>
  <si>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</si>
  <si>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</si>
  <si>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</si>
  <si>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</si>
  <si>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</si>
  <si>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21577444047	</t>
  </si>
  <si>
    <t>Ctrip</t>
  </si>
  <si>
    <t>正常</t>
  </si>
  <si>
    <t>[台中]台中永丰栈酒店(Tempus Hotel Taichung)(80942343)</t>
  </si>
  <si>
    <t>A馆景致休闲房&lt;至多8间&gt;&lt;90天内可预订&gt;&lt;2人入住&gt;</t>
  </si>
  <si>
    <t>CNY</t>
  </si>
  <si>
    <t>CHEN/LITING</t>
  </si>
  <si>
    <t>CA13744221112CNY</t>
  </si>
  <si>
    <t>未提现</t>
  </si>
  <si>
    <t>携程开票</t>
  </si>
  <si>
    <t xml:space="preserve">2758984	</t>
  </si>
  <si>
    <t xml:space="preserve">779441328	</t>
  </si>
  <si>
    <t xml:space="preserve">21591961484	</t>
  </si>
  <si>
    <t>[高雄]高雄华宏饭店(Hwa Hong Hotel)(80941507)</t>
  </si>
  <si>
    <t>标准双人房&lt;至多8间&gt;&lt;2人入住&gt;</t>
  </si>
  <si>
    <t>Huang/Kunyung</t>
  </si>
  <si>
    <t xml:space="preserve">2761726	</t>
  </si>
  <si>
    <t xml:space="preserve">	</t>
  </si>
  <si>
    <t xml:space="preserve">999221592911724	</t>
  </si>
  <si>
    <t>[江阴]尚客优酒店(江阴敔山湾店)(83901276)</t>
  </si>
  <si>
    <t>特惠大床房(无窗)&lt;至多8间&gt;&lt;2人入住&gt;</t>
  </si>
  <si>
    <t>谭庆贺</t>
  </si>
  <si>
    <t xml:space="preserve">2761924	</t>
  </si>
  <si>
    <t xml:space="preserve">(THK)YD04693221027143754753;	</t>
  </si>
  <si>
    <t xml:space="preserve">999221596778802	</t>
  </si>
  <si>
    <t>[汕头]格林豪泰(汕头澄江路店)(76256476)</t>
  </si>
  <si>
    <t>商务双床房&lt;至多8间&gt;&lt;2人入住&gt;</t>
  </si>
  <si>
    <t>刘小玲</t>
  </si>
  <si>
    <t xml:space="preserve">2762221	</t>
  </si>
  <si>
    <t xml:space="preserve">(GRT)80426959;	</t>
  </si>
  <si>
    <t xml:space="preserve">21596845548	</t>
  </si>
  <si>
    <t>[台中]台中贺缇酒店(He Ti Hotel)(80941882)</t>
  </si>
  <si>
    <t>雅致大床房&lt;至多8间&gt;&lt;2人入住&gt;&lt;早餐&gt;</t>
  </si>
  <si>
    <t>YIHSUAN/HSIEH</t>
  </si>
  <si>
    <t xml:space="preserve">2762240	</t>
  </si>
  <si>
    <t xml:space="preserve">999221598104259	</t>
  </si>
  <si>
    <t>[长沙]长沙会展诺富特酒店(80251071)</t>
  </si>
  <si>
    <t>标准双床房&lt;至多8间&gt;&lt;2人入住&gt;&lt;早餐&gt;</t>
  </si>
  <si>
    <t>袁备</t>
  </si>
  <si>
    <t xml:space="preserve">2762451	</t>
  </si>
  <si>
    <t xml:space="preserve">999221598540684	</t>
  </si>
  <si>
    <t>[广州]广州米卢酒店(83900226)</t>
  </si>
  <si>
    <t>标准双床房(无窗)&lt;至多8间&gt;&lt;2人入住&gt;</t>
  </si>
  <si>
    <t>李俊峰</t>
  </si>
  <si>
    <t xml:space="preserve">2762550	</t>
  </si>
  <si>
    <t>，</t>
  </si>
  <si>
    <t xml:space="preserve"> 2304 CNY</t>
  </si>
  <si>
    <t>A221112102446481</t>
  </si>
  <si>
    <t>总计：2304元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</si>
  <si>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</si>
  <si>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</si>
  <si>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</si>
  <si>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</si>
  <si>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</si>
  <si>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</si>
  <si>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</si>
  <si>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</si>
  <si>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</si>
  <si>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</si>
  <si>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</si>
  <si>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</si>
  <si>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</si>
  <si>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</si>
  <si>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</si>
  <si>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</si>
  <si>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</si>
  <si>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</si>
  <si>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</si>
  <si>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</si>
  <si>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2762221</t>
  </si>
  <si>
    <t>格林豪泰(汕头澄江路店)</t>
  </si>
  <si>
    <t>2022-10-28</t>
  </si>
  <si>
    <t>退房日月结</t>
  </si>
  <si>
    <t>222.00</t>
  </si>
  <si>
    <t>RMB</t>
  </si>
  <si>
    <t>0</t>
  </si>
  <si>
    <t>0.00</t>
  </si>
  <si>
    <t>携程汇登国内直连</t>
  </si>
  <si>
    <t>01.011264</t>
  </si>
  <si>
    <t>2022-10-27 18:52:15</t>
  </si>
  <si>
    <t>否</t>
  </si>
  <si>
    <t>广州汇登信息科技有限公司</t>
  </si>
  <si>
    <t>直连</t>
  </si>
  <si>
    <t>中国</t>
  </si>
  <si>
    <t>2761726</t>
  </si>
  <si>
    <t>高雄华宏饭店</t>
  </si>
  <si>
    <t>Huang Kunyung</t>
  </si>
  <si>
    <t>168.00</t>
  </si>
  <si>
    <t>2022-10-27 12:18:00</t>
  </si>
  <si>
    <t>2762240</t>
  </si>
  <si>
    <t>台中贺缇酒店</t>
  </si>
  <si>
    <t>YIHSUAN HSIEH</t>
  </si>
  <si>
    <t>451.00</t>
  </si>
  <si>
    <t>2022-10-27 19:01:47</t>
  </si>
  <si>
    <t>2761924</t>
  </si>
  <si>
    <t>尚客优酒店(江阴敔山湾店)</t>
  </si>
  <si>
    <t>141.00</t>
  </si>
  <si>
    <t>2022-10-27 14:37:56</t>
  </si>
  <si>
    <t>2762451</t>
  </si>
  <si>
    <t>长沙会展诺富特酒店</t>
  </si>
  <si>
    <t>470.00</t>
  </si>
  <si>
    <t>2022-10-27 21:36:51</t>
  </si>
  <si>
    <t>2762550</t>
  </si>
  <si>
    <t>广州米卢酒店</t>
  </si>
  <si>
    <t>189.00</t>
  </si>
  <si>
    <t>2022-10-27 22:46:45</t>
  </si>
  <si>
    <t>2022-10-25</t>
  </si>
  <si>
    <t>2758984</t>
  </si>
  <si>
    <t>台中永丰栈酒店</t>
  </si>
  <si>
    <t>CHEN LITING</t>
  </si>
  <si>
    <t>663.00</t>
  </si>
  <si>
    <t>2022-10-25 16:47:06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</si>
</sst>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44861</v>
      </c>
      <c r="G2" s="6">
        <v>44862</v>
      </c>
      <c r="H2" s="4">
        <v>1</v>
      </c>
      <c r="I2" s="4">
        <v>1</v>
      </c>
      <c r="J2" s="4">
        <v>1</v>
      </c>
      <c r="K2" s="4" t="s">
        <v>30</v>
      </c>
      <c r="L2" s="4">
        <v>663</v>
      </c>
      <c r="M2" s="4">
        <v>663</v>
      </c>
      <c r="N2" s="4" t="s">
        <v>31</v>
      </c>
      <c r="O2" s="4" t="s">
        <v>32</v>
      </c>
      <c r="P2" s="4" t="s">
        <v>33</v>
      </c>
      <c r="Q2" s="4">
        <v>0</v>
      </c>
      <c r="R2" s="7">
        <v>44859</v>
      </c>
      <c r="S2" s="6">
        <v>44877</v>
      </c>
      <c r="T2" s="4" t="s">
        <v>34</v>
      </c>
      <c r="U2" s="4">
        <v>663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44861</v>
      </c>
      <c r="G3" s="6">
        <v>44862</v>
      </c>
      <c r="H3" s="4">
        <v>1</v>
      </c>
      <c r="I3" s="4">
        <v>1</v>
      </c>
      <c r="J3" s="4">
        <v>1</v>
      </c>
      <c r="K3" s="4" t="s">
        <v>30</v>
      </c>
      <c r="L3" s="4">
        <v>168</v>
      </c>
      <c r="M3" s="4">
        <v>168</v>
      </c>
      <c r="N3" s="4" t="s">
        <v>40</v>
      </c>
      <c r="O3" s="4" t="s">
        <v>32</v>
      </c>
      <c r="P3" s="4" t="s">
        <v>33</v>
      </c>
      <c r="Q3" s="4">
        <v>0</v>
      </c>
      <c r="R3" s="7">
        <v>44861</v>
      </c>
      <c r="S3" s="6">
        <v>44877</v>
      </c>
      <c r="T3" s="4" t="s">
        <v>34</v>
      </c>
      <c r="U3" s="4">
        <v>168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44861</v>
      </c>
      <c r="G4" s="6">
        <v>44862</v>
      </c>
      <c r="H4" s="4">
        <v>1</v>
      </c>
      <c r="I4" s="4">
        <v>1</v>
      </c>
      <c r="J4" s="4">
        <v>1</v>
      </c>
      <c r="K4" s="4" t="s">
        <v>30</v>
      </c>
      <c r="L4" s="4">
        <v>141</v>
      </c>
      <c r="M4" s="4">
        <v>141</v>
      </c>
      <c r="N4" s="4" t="s">
        <v>46</v>
      </c>
      <c r="O4" s="4" t="s">
        <v>32</v>
      </c>
      <c r="P4" s="4" t="s">
        <v>33</v>
      </c>
      <c r="Q4" s="4">
        <v>0</v>
      </c>
      <c r="R4" s="7">
        <v>44861</v>
      </c>
      <c r="S4" s="6">
        <v>44877</v>
      </c>
      <c r="T4" s="4" t="s">
        <v>34</v>
      </c>
      <c r="U4" s="4">
        <v>141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44861</v>
      </c>
      <c r="G5" s="6">
        <v>44862</v>
      </c>
      <c r="H5" s="4">
        <v>1</v>
      </c>
      <c r="I5" s="4">
        <v>1</v>
      </c>
      <c r="J5" s="4">
        <v>1</v>
      </c>
      <c r="K5" s="4" t="s">
        <v>30</v>
      </c>
      <c r="L5" s="4">
        <v>222</v>
      </c>
      <c r="M5" s="4">
        <v>222</v>
      </c>
      <c r="N5" s="4" t="s">
        <v>52</v>
      </c>
      <c r="O5" s="4" t="s">
        <v>32</v>
      </c>
      <c r="P5" s="4" t="s">
        <v>33</v>
      </c>
      <c r="Q5" s="4">
        <v>0</v>
      </c>
      <c r="R5" s="7">
        <v>44861</v>
      </c>
      <c r="S5" s="6">
        <v>44877</v>
      </c>
      <c r="T5" s="4" t="s">
        <v>34</v>
      </c>
      <c r="U5" s="4">
        <v>222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44861</v>
      </c>
      <c r="G6" s="6">
        <v>44862</v>
      </c>
      <c r="H6" s="4">
        <v>1</v>
      </c>
      <c r="I6" s="4">
        <v>1</v>
      </c>
      <c r="J6" s="4">
        <v>1</v>
      </c>
      <c r="K6" s="4" t="s">
        <v>30</v>
      </c>
      <c r="L6" s="4">
        <v>451</v>
      </c>
      <c r="M6" s="4">
        <v>451</v>
      </c>
      <c r="N6" s="4" t="s">
        <v>58</v>
      </c>
      <c r="O6" s="4" t="s">
        <v>32</v>
      </c>
      <c r="P6" s="4" t="s">
        <v>33</v>
      </c>
      <c r="Q6" s="4">
        <v>0</v>
      </c>
      <c r="R6" s="7">
        <v>44861</v>
      </c>
      <c r="S6" s="6">
        <v>44877</v>
      </c>
      <c r="T6" s="4" t="s">
        <v>34</v>
      </c>
      <c r="U6" s="4">
        <v>451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44861</v>
      </c>
      <c r="G7" s="6">
        <v>44862</v>
      </c>
      <c r="H7" s="4">
        <v>1</v>
      </c>
      <c r="I7" s="4">
        <v>1</v>
      </c>
      <c r="J7" s="4">
        <v>1</v>
      </c>
      <c r="K7" s="4" t="s">
        <v>30</v>
      </c>
      <c r="L7" s="4">
        <v>470</v>
      </c>
      <c r="M7" s="4">
        <v>470</v>
      </c>
      <c r="N7" s="4" t="s">
        <v>63</v>
      </c>
      <c r="O7" s="4" t="s">
        <v>32</v>
      </c>
      <c r="P7" s="4" t="s">
        <v>33</v>
      </c>
      <c r="Q7" s="4">
        <v>0</v>
      </c>
      <c r="R7" s="7">
        <v>44861</v>
      </c>
      <c r="S7" s="6">
        <v>44877</v>
      </c>
      <c r="T7" s="4" t="s">
        <v>34</v>
      </c>
      <c r="U7" s="4">
        <v>470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44861</v>
      </c>
      <c r="G8" s="6">
        <v>44862</v>
      </c>
      <c r="H8" s="4">
        <v>1</v>
      </c>
      <c r="I8" s="4">
        <v>1</v>
      </c>
      <c r="J8" s="4">
        <v>1</v>
      </c>
      <c r="K8" s="4" t="s">
        <v>30</v>
      </c>
      <c r="L8" s="4">
        <v>189</v>
      </c>
      <c r="M8" s="4">
        <v>189</v>
      </c>
      <c r="N8" s="4" t="s">
        <v>68</v>
      </c>
      <c r="O8" s="4" t="s">
        <v>32</v>
      </c>
      <c r="P8" s="4" t="s">
        <v>33</v>
      </c>
      <c r="Q8" s="4">
        <v>0</v>
      </c>
      <c r="R8" s="7">
        <v>44861</v>
      </c>
      <c r="S8" s="6">
        <v>44877</v>
      </c>
      <c r="T8" s="4" t="s">
        <v>34</v>
      </c>
      <c r="U8" s="4">
        <v>189</v>
      </c>
      <c r="V8" s="4">
        <v>0</v>
      </c>
      <c r="W8" s="4">
        <v>0</v>
      </c>
      <c r="X8" s="4" t="s">
        <v>69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23" sqref="I2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21577444047</v>
      </c>
      <c r="B2" s="6">
        <v>44861</v>
      </c>
      <c r="C2" s="6">
        <v>44862</v>
      </c>
      <c r="D2" s="4">
        <v>663</v>
      </c>
      <c r="E2" s="4" t="str">
        <f>VLOOKUP(A2,HOP!A:L,12,0)</f>
        <v>663.00</v>
      </c>
      <c r="F2" s="4" t="str">
        <f>VLOOKUP(A2,HOP!A:C,3,0)</f>
        <v>2758984</v>
      </c>
      <c r="G2" s="4">
        <f>D2-E2</f>
        <v>0</v>
      </c>
      <c r="H2" s="4" t="str">
        <f>$H$1&amp;F2</f>
        <v>，2758984</v>
      </c>
      <c r="I2" s="4" t="str">
        <f>VLOOKUP(A2,HOP!A:U,21,0)</f>
        <v>直连</v>
      </c>
    </row>
    <row r="3" s="4" customFormat="1" spans="1:9">
      <c r="A3" s="5">
        <v>21591961484</v>
      </c>
      <c r="B3" s="6">
        <v>44861</v>
      </c>
      <c r="C3" s="6">
        <v>44862</v>
      </c>
      <c r="D3" s="4">
        <v>168</v>
      </c>
      <c r="E3" s="4" t="str">
        <f>VLOOKUP(A3,HOP!A:L,12,0)</f>
        <v>168.00</v>
      </c>
      <c r="F3" s="4" t="str">
        <f>VLOOKUP(A3,HOP!A:C,3,0)</f>
        <v>2761726</v>
      </c>
      <c r="G3" s="4">
        <f t="shared" ref="G3:G8" si="0">D3-E3</f>
        <v>0</v>
      </c>
      <c r="H3" s="4" t="str">
        <f t="shared" ref="H3:H8" si="1">$H$1&amp;F3</f>
        <v>，2761726</v>
      </c>
      <c r="I3" s="4" t="str">
        <f>VLOOKUP(A3,HOP!A:U,21,0)</f>
        <v>直连</v>
      </c>
    </row>
    <row r="4" s="4" customFormat="1" spans="1:9">
      <c r="A4" s="5">
        <v>999221592911724</v>
      </c>
      <c r="B4" s="6">
        <v>44861</v>
      </c>
      <c r="C4" s="6">
        <v>44862</v>
      </c>
      <c r="D4" s="4">
        <v>141</v>
      </c>
      <c r="E4" s="4" t="str">
        <f>VLOOKUP(A4,HOP!A:L,12,0)</f>
        <v>141.00</v>
      </c>
      <c r="F4" s="4" t="str">
        <f>VLOOKUP(A4,HOP!A:C,3,0)</f>
        <v>2761924</v>
      </c>
      <c r="G4" s="4">
        <f t="shared" si="0"/>
        <v>0</v>
      </c>
      <c r="H4" s="4" t="str">
        <f t="shared" si="1"/>
        <v>，2761924</v>
      </c>
      <c r="I4" s="4" t="str">
        <f>VLOOKUP(A4,HOP!A:U,21,0)</f>
        <v>直连</v>
      </c>
    </row>
    <row r="5" s="4" customFormat="1" spans="1:9">
      <c r="A5" s="5">
        <v>999221596778802</v>
      </c>
      <c r="B5" s="6">
        <v>44861</v>
      </c>
      <c r="C5" s="6">
        <v>44862</v>
      </c>
      <c r="D5" s="4">
        <v>222</v>
      </c>
      <c r="E5" s="4" t="str">
        <f>VLOOKUP(A5,HOP!A:L,12,0)</f>
        <v>222.00</v>
      </c>
      <c r="F5" s="4" t="str">
        <f>VLOOKUP(A5,HOP!A:C,3,0)</f>
        <v>2762221</v>
      </c>
      <c r="G5" s="4">
        <f t="shared" si="0"/>
        <v>0</v>
      </c>
      <c r="H5" s="4" t="str">
        <f t="shared" si="1"/>
        <v>，2762221</v>
      </c>
      <c r="I5" s="4" t="str">
        <f>VLOOKUP(A5,HOP!A:U,21,0)</f>
        <v>直连</v>
      </c>
    </row>
    <row r="6" s="4" customFormat="1" spans="1:9">
      <c r="A6" s="5">
        <v>21596845548</v>
      </c>
      <c r="B6" s="6">
        <v>44861</v>
      </c>
      <c r="C6" s="6">
        <v>44862</v>
      </c>
      <c r="D6" s="4">
        <v>451</v>
      </c>
      <c r="E6" s="4" t="str">
        <f>VLOOKUP(A6,HOP!A:L,12,0)</f>
        <v>451.00</v>
      </c>
      <c r="F6" s="4" t="str">
        <f>VLOOKUP(A6,HOP!A:C,3,0)</f>
        <v>2762240</v>
      </c>
      <c r="G6" s="4">
        <f t="shared" si="0"/>
        <v>0</v>
      </c>
      <c r="H6" s="4" t="str">
        <f t="shared" si="1"/>
        <v>，2762240</v>
      </c>
      <c r="I6" s="4" t="str">
        <f>VLOOKUP(A6,HOP!A:U,21,0)</f>
        <v>直连</v>
      </c>
    </row>
    <row r="7" s="4" customFormat="1" spans="1:9">
      <c r="A7" s="5">
        <v>999221598104259</v>
      </c>
      <c r="B7" s="6">
        <v>44861</v>
      </c>
      <c r="C7" s="6">
        <v>44862</v>
      </c>
      <c r="D7" s="4">
        <v>470</v>
      </c>
      <c r="E7" s="4" t="str">
        <f>VLOOKUP(A7,HOP!A:L,12,0)</f>
        <v>470.00</v>
      </c>
      <c r="F7" s="4" t="str">
        <f>VLOOKUP(A7,HOP!A:C,3,0)</f>
        <v>2762451</v>
      </c>
      <c r="G7" s="4">
        <f t="shared" si="0"/>
        <v>0</v>
      </c>
      <c r="H7" s="4" t="str">
        <f t="shared" si="1"/>
        <v>，2762451</v>
      </c>
      <c r="I7" s="4" t="str">
        <f>VLOOKUP(A7,HOP!A:U,21,0)</f>
        <v>直连</v>
      </c>
    </row>
    <row r="8" s="4" customFormat="1" spans="1:9">
      <c r="A8" s="5">
        <v>999221598540684</v>
      </c>
      <c r="B8" s="6">
        <v>44861</v>
      </c>
      <c r="C8" s="6">
        <v>44862</v>
      </c>
      <c r="D8" s="4">
        <v>189</v>
      </c>
      <c r="E8" s="4" t="str">
        <f>VLOOKUP(A8,HOP!A:L,12,0)</f>
        <v>189.00</v>
      </c>
      <c r="F8" s="4" t="str">
        <f>VLOOKUP(A8,HOP!A:C,3,0)</f>
        <v>2762550</v>
      </c>
      <c r="G8" s="4">
        <f t="shared" si="0"/>
        <v>0</v>
      </c>
      <c r="H8" s="4" t="str">
        <f t="shared" si="1"/>
        <v>，2762550</v>
      </c>
      <c r="I8" s="4" t="str">
        <f>VLOOKUP(A8,HOP!A:U,21,0)</f>
        <v>直连</v>
      </c>
    </row>
    <row r="10" spans="4:4">
      <c r="D10" s="4">
        <f>SUM(D2:D9)</f>
        <v>2304</v>
      </c>
    </row>
    <row r="11" spans="4:4">
      <c r="D11" s="4" t="s">
        <v>71</v>
      </c>
    </row>
    <row r="14" spans="1:1">
      <c r="A14" s="4" t="s">
        <v>72</v>
      </c>
    </row>
    <row r="15" spans="1:1">
      <c r="A15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999221596778802</v>
      </c>
      <c r="B2" s="1" t="s">
        <v>93</v>
      </c>
      <c r="C2" s="1" t="s">
        <v>94</v>
      </c>
      <c r="D2" s="1" t="s">
        <v>95</v>
      </c>
      <c r="E2" s="1" t="s">
        <v>52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21591961484</v>
      </c>
      <c r="B3" s="1" t="s">
        <v>93</v>
      </c>
      <c r="C3" s="1" t="s">
        <v>109</v>
      </c>
      <c r="D3" s="1" t="s">
        <v>110</v>
      </c>
      <c r="E3" s="1" t="s">
        <v>111</v>
      </c>
      <c r="F3" s="1" t="s">
        <v>93</v>
      </c>
      <c r="G3" s="1" t="s">
        <v>96</v>
      </c>
      <c r="H3" s="1" t="s">
        <v>97</v>
      </c>
      <c r="I3" s="1" t="s">
        <v>112</v>
      </c>
      <c r="J3" s="1" t="s">
        <v>99</v>
      </c>
      <c r="K3" s="1" t="s">
        <v>112</v>
      </c>
      <c r="L3" s="1" t="s">
        <v>112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113</v>
      </c>
      <c r="S3" s="1" t="s">
        <v>105</v>
      </c>
      <c r="T3" s="1" t="s">
        <v>106</v>
      </c>
      <c r="U3" s="1" t="s">
        <v>107</v>
      </c>
      <c r="V3" s="1" t="s">
        <v>108</v>
      </c>
    </row>
    <row r="4" s="1" customFormat="1" spans="1:22">
      <c r="A4" s="3">
        <v>21596845548</v>
      </c>
      <c r="B4" s="1" t="s">
        <v>93</v>
      </c>
      <c r="C4" s="1" t="s">
        <v>114</v>
      </c>
      <c r="D4" s="1" t="s">
        <v>115</v>
      </c>
      <c r="E4" s="1" t="s">
        <v>116</v>
      </c>
      <c r="F4" s="1" t="s">
        <v>93</v>
      </c>
      <c r="G4" s="1" t="s">
        <v>96</v>
      </c>
      <c r="H4" s="1" t="s">
        <v>97</v>
      </c>
      <c r="I4" s="1" t="s">
        <v>117</v>
      </c>
      <c r="J4" s="1" t="s">
        <v>99</v>
      </c>
      <c r="K4" s="1" t="s">
        <v>117</v>
      </c>
      <c r="L4" s="1" t="s">
        <v>117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118</v>
      </c>
      <c r="S4" s="1" t="s">
        <v>105</v>
      </c>
      <c r="T4" s="1" t="s">
        <v>106</v>
      </c>
      <c r="U4" s="1" t="s">
        <v>107</v>
      </c>
      <c r="V4" s="1" t="s">
        <v>108</v>
      </c>
    </row>
    <row r="5" s="1" customFormat="1" spans="1:22">
      <c r="A5" s="3">
        <v>999221592911724</v>
      </c>
      <c r="B5" s="1" t="s">
        <v>93</v>
      </c>
      <c r="C5" s="1" t="s">
        <v>119</v>
      </c>
      <c r="D5" s="1" t="s">
        <v>120</v>
      </c>
      <c r="E5" s="1" t="s">
        <v>46</v>
      </c>
      <c r="F5" s="1" t="s">
        <v>93</v>
      </c>
      <c r="G5" s="1" t="s">
        <v>96</v>
      </c>
      <c r="H5" s="1" t="s">
        <v>97</v>
      </c>
      <c r="I5" s="1" t="s">
        <v>121</v>
      </c>
      <c r="J5" s="1" t="s">
        <v>99</v>
      </c>
      <c r="K5" s="1" t="s">
        <v>121</v>
      </c>
      <c r="L5" s="1" t="s">
        <v>121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122</v>
      </c>
      <c r="S5" s="1" t="s">
        <v>105</v>
      </c>
      <c r="T5" s="1" t="s">
        <v>106</v>
      </c>
      <c r="U5" s="1" t="s">
        <v>107</v>
      </c>
      <c r="V5" s="1" t="s">
        <v>108</v>
      </c>
    </row>
    <row r="6" s="1" customFormat="1" spans="1:22">
      <c r="A6" s="3">
        <v>999221598104259</v>
      </c>
      <c r="B6" s="1" t="s">
        <v>93</v>
      </c>
      <c r="C6" s="1" t="s">
        <v>123</v>
      </c>
      <c r="D6" s="1" t="s">
        <v>124</v>
      </c>
      <c r="E6" s="1" t="s">
        <v>63</v>
      </c>
      <c r="F6" s="1" t="s">
        <v>93</v>
      </c>
      <c r="G6" s="1" t="s">
        <v>96</v>
      </c>
      <c r="H6" s="1" t="s">
        <v>97</v>
      </c>
      <c r="I6" s="1" t="s">
        <v>125</v>
      </c>
      <c r="J6" s="1" t="s">
        <v>99</v>
      </c>
      <c r="K6" s="1" t="s">
        <v>125</v>
      </c>
      <c r="L6" s="1" t="s">
        <v>125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126</v>
      </c>
      <c r="S6" s="1" t="s">
        <v>105</v>
      </c>
      <c r="T6" s="1" t="s">
        <v>106</v>
      </c>
      <c r="U6" s="1" t="s">
        <v>107</v>
      </c>
      <c r="V6" s="1" t="s">
        <v>108</v>
      </c>
    </row>
    <row r="7" s="1" customFormat="1" spans="1:22">
      <c r="A7" s="3">
        <v>999221598540684</v>
      </c>
      <c r="B7" s="1" t="s">
        <v>93</v>
      </c>
      <c r="C7" s="1" t="s">
        <v>127</v>
      </c>
      <c r="D7" s="1" t="s">
        <v>128</v>
      </c>
      <c r="E7" s="1" t="s">
        <v>68</v>
      </c>
      <c r="F7" s="1" t="s">
        <v>93</v>
      </c>
      <c r="G7" s="1" t="s">
        <v>96</v>
      </c>
      <c r="H7" s="1" t="s">
        <v>97</v>
      </c>
      <c r="I7" s="1" t="s">
        <v>129</v>
      </c>
      <c r="J7" s="1" t="s">
        <v>99</v>
      </c>
      <c r="K7" s="1" t="s">
        <v>129</v>
      </c>
      <c r="L7" s="1" t="s">
        <v>129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130</v>
      </c>
      <c r="S7" s="1" t="s">
        <v>105</v>
      </c>
      <c r="T7" s="1" t="s">
        <v>106</v>
      </c>
      <c r="U7" s="1" t="s">
        <v>107</v>
      </c>
      <c r="V7" s="1" t="s">
        <v>108</v>
      </c>
    </row>
    <row r="8" s="1" customFormat="1" spans="1:22">
      <c r="A8" s="3">
        <v>21577444047</v>
      </c>
      <c r="B8" s="1" t="s">
        <v>131</v>
      </c>
      <c r="C8" s="1" t="s">
        <v>132</v>
      </c>
      <c r="D8" s="1" t="s">
        <v>133</v>
      </c>
      <c r="E8" s="1" t="s">
        <v>134</v>
      </c>
      <c r="F8" s="1" t="s">
        <v>93</v>
      </c>
      <c r="G8" s="1" t="s">
        <v>96</v>
      </c>
      <c r="H8" s="1" t="s">
        <v>97</v>
      </c>
      <c r="I8" s="1" t="s">
        <v>135</v>
      </c>
      <c r="J8" s="1" t="s">
        <v>99</v>
      </c>
      <c r="K8" s="1" t="s">
        <v>135</v>
      </c>
      <c r="L8" s="1" t="s">
        <v>135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103</v>
      </c>
      <c r="R8" s="1" t="s">
        <v>136</v>
      </c>
      <c r="S8" s="1" t="s">
        <v>105</v>
      </c>
      <c r="T8" s="1" t="s">
        <v>106</v>
      </c>
      <c r="U8" s="1" t="s">
        <v>107</v>
      </c>
      <c r="V8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2022-11-12T01:56:17Z</dcterms:created>
  <dcterms:modified xsi:type="dcterms:W3CDTF">2022-11-12T02:22:37Z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1DA02F768D6647B88EC5F3D210BD831B</vt:lpwstr>
  </property>
  <property fmtid="{D5CDD505-2E9C-101B-9397-08002B2CF9AE}" pid="3" name="KSOProductBuildVer">
    <vt:lpwstr>2052-11.1.0.12763</vt:lpwstr>
  </property>
</Properties>
</file>