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对账!$A$1:$X$74</definedName>
  </definedNames>
  <calcPr calcId="144525"/>
</workbook>
</file>

<file path=xl/sharedStrings.xml><?xml version="1.0" encoding="utf-8"?>
<sst xmlns="http://schemas.openxmlformats.org/spreadsheetml/2006/main" count="2519" uniqueCount="935">
  <si>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</si>
  <si>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</si>
  <si>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</si>
  <si>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</si>
  <si>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</si>
  <si>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</si>
  <si>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</si>
  <si>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</si>
  <si>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</si>
  <si>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</si>
  <si>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</si>
  <si>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</si>
  <si>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</si>
  <si>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</si>
  <si>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</si>
  <si>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</si>
  <si>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</si>
  <si>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</si>
  <si>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</si>
  <si>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</si>
  <si>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</si>
  <si>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</si>
  <si>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</si>
  <si>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</si>
  <si>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</si>
  <si>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18670230127	</t>
  </si>
  <si>
    <t>Ctrip</t>
  </si>
  <si>
    <t>正常</t>
  </si>
  <si>
    <t>[苏黎世]苏黎世圣哥特哈尔德酒店(Hotel St.Gotthard Zurich)(56206220)</t>
  </si>
  <si>
    <t>标准双人房&lt;2人入住&gt;&lt;不退款&gt;</t>
  </si>
  <si>
    <t>HKD</t>
  </si>
  <si>
    <t>Villiers/Steven,Villiers/Steven,Villiers/Steven,Villiers/Steven</t>
  </si>
  <si>
    <t>CA13030221112HKD</t>
  </si>
  <si>
    <t>未提现</t>
  </si>
  <si>
    <t>携程开票</t>
  </si>
  <si>
    <t xml:space="preserve">	</t>
  </si>
  <si>
    <t xml:space="preserve">21144800140	</t>
  </si>
  <si>
    <t>[布达佩斯]布达佩斯多瑙河欧洲之星酒店(Eurostars Danube Budapest)(55932591)</t>
  </si>
  <si>
    <t>双人房&lt;2人入住&gt;&lt;不退款&gt;</t>
  </si>
  <si>
    <t>Cordingley /Olivia</t>
  </si>
  <si>
    <t xml:space="preserve">40778671	</t>
  </si>
  <si>
    <t xml:space="preserve">21148371969	</t>
  </si>
  <si>
    <t>[曼谷]曼谷素坤逸卡尔顿酒店 (SHA Plus+)(Carlton Hotel Bangkok Sukhumvit (SHA Plus+))(68545237)</t>
  </si>
  <si>
    <t>豪华房&lt;2人入住&gt;&lt;不退款&gt;&lt;早餐&gt;</t>
  </si>
  <si>
    <t>WANG/XUEBIN,ZHANG/XINRUI</t>
  </si>
  <si>
    <t xml:space="preserve">161364	</t>
  </si>
  <si>
    <t xml:space="preserve">21348867882	</t>
  </si>
  <si>
    <t>[罗马]雷吉奥瑞丽酒店(Raeli Hotel Regio)(56206286)</t>
  </si>
  <si>
    <t>双人床房&lt;2人入住&gt;&lt;不退款&gt;</t>
  </si>
  <si>
    <t>WANG/KUN</t>
  </si>
  <si>
    <t xml:space="preserve">2726907	</t>
  </si>
  <si>
    <t xml:space="preserve">21349248662	</t>
  </si>
  <si>
    <t>[纽约]爱迪生时代广场酒店(Hotel Edison Times Square)(55694551)</t>
  </si>
  <si>
    <t>经典大床房&lt;2人入住&gt;&lt;不退款&gt;</t>
  </si>
  <si>
    <t>Steele/Michael</t>
  </si>
  <si>
    <t xml:space="preserve">2727014	</t>
  </si>
  <si>
    <t>取消</t>
  </si>
  <si>
    <t xml:space="preserve">21474601832	</t>
  </si>
  <si>
    <t>[日内瓦]日内瓦国家中心宜必思酒店(ibis Genève Centre Nations)(70790444)</t>
  </si>
  <si>
    <t>双床房, 2 张单人床&lt;2人入住&gt;&lt;不退款&gt;&lt;早餐&gt;</t>
  </si>
  <si>
    <t>SUN/LILI,CAO/HUAN</t>
  </si>
  <si>
    <t xml:space="preserve">8069WK2544	</t>
  </si>
  <si>
    <t xml:space="preserve">21476905105	</t>
  </si>
  <si>
    <t>[宿务]宿雾探索酒店(Quest Hotel and Conference Center Cebu)(55585942)</t>
  </si>
  <si>
    <t>豪华双人房&lt;2人入住&gt;&lt;不退款&gt;</t>
  </si>
  <si>
    <t>PARK/CHEOLYONG</t>
  </si>
  <si>
    <t xml:space="preserve">HBD-188323-271-1117203	</t>
  </si>
  <si>
    <t xml:space="preserve">21483481899	</t>
  </si>
  <si>
    <t>[日内瓦]日内瓦国家中心宜必思酒店(Ibis Genève Centre Nations)(70790444)</t>
  </si>
  <si>
    <t>XIA/LIYUN,YUAN/YUE</t>
  </si>
  <si>
    <t xml:space="preserve">Acknowledged	</t>
  </si>
  <si>
    <t xml:space="preserve">21502403990	</t>
  </si>
  <si>
    <t>[哥打京那巴鲁]麦哲伦丝绸度假村(The Magellan Sutera Resort)(55799262)</t>
  </si>
  <si>
    <t>麦哲伦豪华海景房&lt;2人入住&gt;&lt;不退款&gt;&lt;早餐&gt;</t>
  </si>
  <si>
    <t>KIM/DONGSEOK,WON/HYEONSIL</t>
  </si>
  <si>
    <t xml:space="preserve">2751614	</t>
  </si>
  <si>
    <t xml:space="preserve">3138855	</t>
  </si>
  <si>
    <t xml:space="preserve">21507926470	</t>
  </si>
  <si>
    <t>[沃威克]普罗维斯登斯 - 机场圣淘沙集团酒店(Sonesta ES Suites Providence - Airport)(90367476)</t>
  </si>
  <si>
    <t>工作室套房1特大床&lt;2人入住&gt;&lt;不退款&gt;&lt;早餐&gt;</t>
  </si>
  <si>
    <t>Yasseh /Sunshine</t>
  </si>
  <si>
    <t xml:space="preserve">77460SE025425	</t>
  </si>
  <si>
    <t xml:space="preserve">21511731592	</t>
  </si>
  <si>
    <t>[曼谷]曼谷阿文苏昆维特酒店(Avani Sukhumvit Bangkok)(70165254)</t>
  </si>
  <si>
    <t>阿瓦尼房（大床）&lt;2人入住&gt;&lt;不退款&gt;</t>
  </si>
  <si>
    <t>LO/YUEN KIU</t>
  </si>
  <si>
    <t xml:space="preserve">2754330	</t>
  </si>
  <si>
    <t xml:space="preserve">419157	</t>
  </si>
  <si>
    <t xml:space="preserve">21560929422	</t>
  </si>
  <si>
    <t>[库里提巴]库里提巴出发旅馆(Go Inn Curitiba)(55254472)</t>
  </si>
  <si>
    <t>双人床房&lt;2人入住&gt;&lt;不退款&gt;&lt;早餐&gt;</t>
  </si>
  <si>
    <t>J jacques/Augusto,J jacques/Augusto</t>
  </si>
  <si>
    <t xml:space="preserve">258-2351179	</t>
  </si>
  <si>
    <t xml:space="preserve">21573033074	</t>
  </si>
  <si>
    <t>[南雅加达]雅加达古德里奇套房酒店(Goodrich Suites Jakarta)(55560300)</t>
  </si>
  <si>
    <t>套房&lt;2人入住&gt;&lt;不退款&gt;</t>
  </si>
  <si>
    <t>SUE ZAN/TAN</t>
  </si>
  <si>
    <t xml:space="preserve">0055231	</t>
  </si>
  <si>
    <t>过时取消</t>
  </si>
  <si>
    <t>退单</t>
  </si>
  <si>
    <t>补单</t>
  </si>
  <si>
    <t>[宿务]宿雾探索酒店(Quest Hotel and Conference Center Cebu)(46053022)</t>
  </si>
  <si>
    <t xml:space="preserve">21591314717	</t>
  </si>
  <si>
    <t>[芭堤雅]芭堤雅北部遨舍度假酒店 (SHA Extra Plus)(OZO North Pattaya (SHA Extra Plus))(91812096)</t>
  </si>
  <si>
    <t>豪华海景特大床房&lt;2人入住&gt;&lt;不退款&gt;&lt;早餐&gt;</t>
  </si>
  <si>
    <t>JANG/HANSEUNG</t>
  </si>
  <si>
    <t xml:space="preserve">2761624	</t>
  </si>
  <si>
    <t xml:space="preserve">130138	</t>
  </si>
  <si>
    <t xml:space="preserve">21597832107	</t>
  </si>
  <si>
    <t>[长滩岛]长滩岛拉卡美拉饭店(La Carmela de Boracay)(55694668)</t>
  </si>
  <si>
    <t>标准房&lt;2人入住&gt;&lt;不退款&gt;&lt;早餐&gt;</t>
  </si>
  <si>
    <t>MUEDA/JERALYN VALENZUELA</t>
  </si>
  <si>
    <t xml:space="preserve">2762418	</t>
  </si>
  <si>
    <t xml:space="preserve">805472333	</t>
  </si>
  <si>
    <t xml:space="preserve">21599681454	</t>
  </si>
  <si>
    <t>[布拉格]城市中心酒店(City Centre)(90354392)</t>
  </si>
  <si>
    <t>双人间或双床间&lt;2人入住&gt;&lt;不退款&gt;&lt;早餐&gt;</t>
  </si>
  <si>
    <t>xiao/sun</t>
  </si>
  <si>
    <t xml:space="preserve">2762902	</t>
  </si>
  <si>
    <t xml:space="preserve">2033523703	</t>
  </si>
  <si>
    <t xml:space="preserve">21623486264	</t>
  </si>
  <si>
    <t>[新加坡]新加坡史各士皇族酒店(Royal Plaza on Scotts)(56174646)</t>
  </si>
  <si>
    <t>Liu/Hongyan</t>
  </si>
  <si>
    <t xml:space="preserve">2766972	</t>
  </si>
  <si>
    <t xml:space="preserve">3557805	</t>
  </si>
  <si>
    <t xml:space="preserve">21624734683	</t>
  </si>
  <si>
    <t>[罗马]阿兰公园西方酒店(Occidental Aran Park)(55666001)</t>
  </si>
  <si>
    <t>高级房&lt;2人入住&gt;&lt;不退款&gt;</t>
  </si>
  <si>
    <t>Aluigi/Daniele,Aluigi/Daniele</t>
  </si>
  <si>
    <t xml:space="preserve">2767393	</t>
  </si>
  <si>
    <t xml:space="preserve">7351SE025712	</t>
  </si>
  <si>
    <t xml:space="preserve">21624807892	</t>
  </si>
  <si>
    <t>[罗马]亚缇斯酒店(Hotel Artis)(55560433)</t>
  </si>
  <si>
    <t>客房&lt;2人入住&gt;&lt;不退款&gt;</t>
  </si>
  <si>
    <t>Kuznicki/Kamil</t>
  </si>
  <si>
    <t xml:space="preserve">2767433	</t>
  </si>
  <si>
    <t xml:space="preserve">21630465264	</t>
  </si>
  <si>
    <t>[汉堡]霍夫汉堡欧洲酒店(Hotel Europäischer Hof Hamburg)(55956371)</t>
  </si>
  <si>
    <t>Mense/Marvin,Lindmueller/Kaja Corinna</t>
  </si>
  <si>
    <t xml:space="preserve">2767557	</t>
  </si>
  <si>
    <t xml:space="preserve">EXPEDIA_2034164765	</t>
  </si>
  <si>
    <t xml:space="preserve">21631969886	</t>
  </si>
  <si>
    <t>[会安]南会安珍珠高尔夫度假村 - 全包式遗产区(Vinpearl Resort &amp; Golf Nam Hoi An- All-inclusive Resort At Heritage Region)(91808120)</t>
  </si>
  <si>
    <t>豪华特大床房&lt;2人入住&gt;&lt;不退款&gt;&lt;早餐&gt;</t>
  </si>
  <si>
    <t>JUNG/MIYOUNG</t>
  </si>
  <si>
    <t xml:space="preserve">2767801	</t>
  </si>
  <si>
    <t xml:space="preserve">-1402734575	</t>
  </si>
  <si>
    <t xml:space="preserve">21637198005	</t>
  </si>
  <si>
    <t>[布宜诺斯艾利斯]布宜诺斯艾利斯国会宜必思酒店(ibis Buenos Aires Congreso)(55586153)</t>
  </si>
  <si>
    <t>标准双人床房&lt;2人入住&gt;&lt;不退款&gt;&lt;早餐&gt;</t>
  </si>
  <si>
    <t>LI/BING,LI/ZILONG</t>
  </si>
  <si>
    <t xml:space="preserve">2768922	</t>
  </si>
  <si>
    <t>3251WK5548</t>
  </si>
  <si>
    <t xml:space="preserve">3251WK5546	</t>
  </si>
  <si>
    <t xml:space="preserve">21637411944	</t>
  </si>
  <si>
    <t>[迪拜]迪拜城市季节塔酒店(City Seasons Towers Hotel Dubai)(55289861)</t>
  </si>
  <si>
    <t>高档双人房&lt;2人入住&gt;&lt;不退款&gt;&lt;早餐&gt;</t>
  </si>
  <si>
    <t>MALHOTRA/SHRESHTH,MALHOTRA/SHRESHTH</t>
  </si>
  <si>
    <t xml:space="preserve">2768981	</t>
  </si>
  <si>
    <t xml:space="preserve">21688352519	</t>
  </si>
  <si>
    <t>[北雅加达]雅加达尼欧玛纳戈广场酒店(Neo Hotel Mangga Dua by ASTON)(55253987)</t>
  </si>
  <si>
    <t>尼欧房&lt;2人入住&gt;&lt;不退款&gt;</t>
  </si>
  <si>
    <t>ZHOU/BIAO</t>
  </si>
  <si>
    <t xml:space="preserve">2771135	</t>
  </si>
  <si>
    <t xml:space="preserve">21697102244	</t>
  </si>
  <si>
    <t>[阿布扎比]阿布扎比雅乐轩酒店(Aloft Abu Dhabi)(68026753)</t>
  </si>
  <si>
    <t>雅乐轩房&lt;2人入住&gt;&lt;不退款&gt;</t>
  </si>
  <si>
    <t>SAMHOUD/MARYAM NADER</t>
  </si>
  <si>
    <t xml:space="preserve">2772571	</t>
  </si>
  <si>
    <t xml:space="preserve">From Allocation	</t>
  </si>
  <si>
    <t xml:space="preserve">21701833636	</t>
  </si>
  <si>
    <t>[怡保]M精品酒店(M Boutique Hotel)(68545152)</t>
  </si>
  <si>
    <t>至尊房&lt;2人入住&gt;&lt;不退款&gt;&lt;早餐&gt;</t>
  </si>
  <si>
    <t>Fong/Yoke Theng</t>
  </si>
  <si>
    <t xml:space="preserve">2773764	</t>
  </si>
  <si>
    <t xml:space="preserve">#87045	</t>
  </si>
  <si>
    <t xml:space="preserve">21706641342	</t>
  </si>
  <si>
    <t>[华盛顿]州广场酒店(State Plaza Hotel)(77368844)</t>
  </si>
  <si>
    <t>豪华特大床房&lt;2人入住&gt;&lt;不退款&gt;</t>
  </si>
  <si>
    <t>LI/LIRAN</t>
  </si>
  <si>
    <t xml:space="preserve">2774977	</t>
  </si>
  <si>
    <t xml:space="preserve">349081328741	</t>
  </si>
  <si>
    <t xml:space="preserve">21707182691	</t>
  </si>
  <si>
    <t>[巴西利亚]曼哈顿广场酒店(Manhattan Plaza)(55895689)</t>
  </si>
  <si>
    <t>高级大床房&lt;2人入住&gt;&lt;不退款&gt;&lt;早餐&gt;</t>
  </si>
  <si>
    <t>GUIMARAES GALLI/CESAR</t>
  </si>
  <si>
    <t xml:space="preserve">2775111	</t>
  </si>
  <si>
    <t xml:space="preserve">61178193	</t>
  </si>
  <si>
    <t xml:space="preserve">21707260542	</t>
  </si>
  <si>
    <t>[斯科特斯德]3棕榈酒店(3 Palms Hotel)(89916557)</t>
  </si>
  <si>
    <t>豪华客房1张特大床&lt;2人入住&gt;&lt;不退款&gt;</t>
  </si>
  <si>
    <t>bowerman/myron</t>
  </si>
  <si>
    <t xml:space="preserve">2775130	</t>
  </si>
  <si>
    <t xml:space="preserve">6834814	</t>
  </si>
  <si>
    <t xml:space="preserve">21714326725	</t>
  </si>
  <si>
    <t>[怀特普莱恩斯]怀特普莱恩斯中心索内斯塔酒店(Sonesta White Plains Downtown)(55505206)</t>
  </si>
  <si>
    <t>CHOI/ANDREW JOON</t>
  </si>
  <si>
    <t xml:space="preserve">2776641	</t>
  </si>
  <si>
    <t xml:space="preserve">21715426370	</t>
  </si>
  <si>
    <t>[曼谷]曼谷京华大酒店 (SHA Plus+)(Hotel Royal Bangkok@Chinatown)(55932568)</t>
  </si>
  <si>
    <t>高级房（无窗）&lt;2人入住&gt;&lt;不退款&gt;</t>
  </si>
  <si>
    <t>JANTANANON/NUTJAREE,TONGTEM/TAWAT</t>
  </si>
  <si>
    <t xml:space="preserve">2776945	</t>
  </si>
  <si>
    <t xml:space="preserve">317174	</t>
  </si>
  <si>
    <t xml:space="preserve">21715439677	</t>
  </si>
  <si>
    <t>[奥斯陆]奥斯陆丽笙世嘉酒店(Radisson Blu Plaza Hotel, Oslo)(55354571)</t>
  </si>
  <si>
    <t>标准房&lt;2人入住&gt;&lt;不退款&gt;</t>
  </si>
  <si>
    <t>Bore/Fred Olav</t>
  </si>
  <si>
    <t xml:space="preserve">2776949	</t>
  </si>
  <si>
    <t xml:space="preserve">GMB41753CSK1B0	</t>
  </si>
  <si>
    <t xml:space="preserve">21715808076	</t>
  </si>
  <si>
    <t>[普雷斯科特]森林别墅酒店(Forest Villas Hotel)(95140119)</t>
  </si>
  <si>
    <t>标准特大床房&lt;2人入住&gt;&lt;不退款&gt;&lt;早餐&gt;</t>
  </si>
  <si>
    <t>Lafond/Caralee</t>
  </si>
  <si>
    <t xml:space="preserve">2776980	</t>
  </si>
  <si>
    <t xml:space="preserve">3W4T2A0W1	</t>
  </si>
  <si>
    <t xml:space="preserve">21715852585	</t>
  </si>
  <si>
    <t>[舍讷费尔德]柏林施泰根博阁机场酒店(Steigenberger Airport Hotel Berlin)(91624939)</t>
  </si>
  <si>
    <t>高级双床房&lt;2人入住&gt;&lt;不退款&gt;</t>
  </si>
  <si>
    <t>BAILEY /GEORGE PAUL ,DIXON/PHIL TARPEH</t>
  </si>
  <si>
    <t xml:space="preserve">2777004	</t>
  </si>
  <si>
    <t xml:space="preserve">31055SE092519	</t>
  </si>
  <si>
    <t xml:space="preserve">21716131604	</t>
  </si>
  <si>
    <t>[Magdalena Contreras]佩德雷加尔皇宫酒店(Pedregal Palace)(90358488)</t>
  </si>
  <si>
    <t>豪华客房1张大床&lt;2人入住&gt;&lt;不退款&gt;</t>
  </si>
  <si>
    <t>RODRIGUEZ PAREDES/ANDREA</t>
  </si>
  <si>
    <t xml:space="preserve">2777103	</t>
  </si>
  <si>
    <t xml:space="preserve">21722812711	</t>
  </si>
  <si>
    <t>[古晋]古晋帝国酒店(Imperial Hotel Kuching)(55451613)</t>
  </si>
  <si>
    <t>ZHU/GUOHUA</t>
  </si>
  <si>
    <t xml:space="preserve">2777813	</t>
  </si>
  <si>
    <t xml:space="preserve">酒店前台ciyana女士确认	</t>
  </si>
  <si>
    <t xml:space="preserve">21725384525	</t>
  </si>
  <si>
    <t>[布罗克顿]布罗克顿6号汽车旅馆(Motel 6-Brockton, MA)(95389977)</t>
  </si>
  <si>
    <t>特大号床间 - 吸烟&lt;2人入住&gt;&lt;不退款&gt;</t>
  </si>
  <si>
    <t>LEWIS/DAJON</t>
  </si>
  <si>
    <t xml:space="preserve">2778361	</t>
  </si>
  <si>
    <t xml:space="preserve">EAPWM9DT3U	</t>
  </si>
  <si>
    <t xml:space="preserve">21725700850	</t>
  </si>
  <si>
    <t>[米尔皮塔斯]索内斯塔矽谷酒店(Sonesta Silicon Valley)(55465303)</t>
  </si>
  <si>
    <t>Beckner/Ben Andrew</t>
  </si>
  <si>
    <t xml:space="preserve">2778416	</t>
  </si>
  <si>
    <t xml:space="preserve">75372SE066622	</t>
  </si>
  <si>
    <t xml:space="preserve">21725914557	</t>
  </si>
  <si>
    <t>[圣保罗]亚美利加朵索酒店(Hotel America do Sul)(97650316)</t>
  </si>
  <si>
    <t>双床房&lt;2人入住&gt;&lt;不退款&gt;&lt;早餐&gt;</t>
  </si>
  <si>
    <t>DURAES  /SILVANA</t>
  </si>
  <si>
    <t xml:space="preserve">2778504	</t>
  </si>
  <si>
    <t xml:space="preserve">66243629	</t>
  </si>
  <si>
    <t xml:space="preserve">21725926555	</t>
  </si>
  <si>
    <t>[里诺]里诺金沙丽晶娱乐场酒店(Sands Regency Casino Hotel Reno)(55299504)</t>
  </si>
  <si>
    <t>标准特大床房&lt;2人入住&gt;&lt;不退款&gt;</t>
  </si>
  <si>
    <t>suarez/alejandro</t>
  </si>
  <si>
    <t xml:space="preserve">2778511	</t>
  </si>
  <si>
    <t>SRCREN182372694</t>
  </si>
  <si>
    <t xml:space="preserve">SRCREN182372693	</t>
  </si>
  <si>
    <t xml:space="preserve">21726152022	</t>
  </si>
  <si>
    <t>[Lebak Gede]万隆尼欧蒂帕迪优库尔酒店(Hotel Neo Dipatiukur Bandung)(60514391)</t>
  </si>
  <si>
    <t>尼欧房&lt;2人入住&gt;&lt;不退款&gt;&lt;早餐&gt;</t>
  </si>
  <si>
    <t>Salsabila/Clarecha</t>
  </si>
  <si>
    <t xml:space="preserve">2778571	</t>
  </si>
  <si>
    <t xml:space="preserve">#80162	</t>
  </si>
  <si>
    <t xml:space="preserve">21726523913	</t>
  </si>
  <si>
    <t>[首尔]三井酒店(Hotel Samjung)(55337145)</t>
  </si>
  <si>
    <t>HA/SUNG YEOP</t>
  </si>
  <si>
    <t xml:space="preserve">2778645	</t>
  </si>
  <si>
    <t xml:space="preserve">22026822	</t>
  </si>
  <si>
    <t xml:space="preserve">21728760472	</t>
  </si>
  <si>
    <t>[新加坡]新加坡三昧萨玛迪别墅(Villa Samadhi Singapore by Samadhi)(55465034)</t>
  </si>
  <si>
    <t>克里布房&lt;2人入住&gt;&lt;不退款&gt;&lt;早餐&gt;</t>
  </si>
  <si>
    <t>Wu/Shan,Wu/Shan</t>
  </si>
  <si>
    <t xml:space="preserve">2779175	</t>
  </si>
  <si>
    <t xml:space="preserve">1068995181	</t>
  </si>
  <si>
    <t xml:space="preserve">21730038388	</t>
  </si>
  <si>
    <t>SEPTARIZA/ALUDRA</t>
  </si>
  <si>
    <t xml:space="preserve">2779520	</t>
  </si>
  <si>
    <t xml:space="preserve">80178	</t>
  </si>
  <si>
    <t xml:space="preserve">21730690230	</t>
  </si>
  <si>
    <t>[波德申]迪克森海中天港口(Avillion Port Dickson)(55851984)</t>
  </si>
  <si>
    <t>至尊水上小屋&lt;2人入住&gt;&lt;不退款&gt;&lt;早餐&gt;</t>
  </si>
  <si>
    <t>ABU BAKAR/NUR FATHEN NABILA</t>
  </si>
  <si>
    <t xml:space="preserve">2779647	</t>
  </si>
  <si>
    <t xml:space="preserve">310160	</t>
  </si>
  <si>
    <t xml:space="preserve">21734051130	</t>
  </si>
  <si>
    <t>[托里]贝斯特韦斯特圆顶礁度假酒店(Capitol Reef Resort)(55572862)</t>
  </si>
  <si>
    <t>高级2张大床房带阳台&lt;2人入住&gt;&lt;不退款&gt;</t>
  </si>
  <si>
    <t>Blackburn/Robert David</t>
  </si>
  <si>
    <t xml:space="preserve">2779897	</t>
  </si>
  <si>
    <t xml:space="preserve">RGD61YVPV	</t>
  </si>
  <si>
    <t xml:space="preserve">21734395433	</t>
  </si>
  <si>
    <t>[米兰]米兰中心青年旅社(Central Hostel Milano)(55626282)</t>
  </si>
  <si>
    <t>三人房公用浴室&lt;2人入住&gt;&lt;不退款&gt;</t>
  </si>
  <si>
    <t>CAO/WENWEI</t>
  </si>
  <si>
    <t xml:space="preserve">2779961	</t>
  </si>
  <si>
    <t xml:space="preserve">1667758190579	</t>
  </si>
  <si>
    <t xml:space="preserve">21734751562	</t>
  </si>
  <si>
    <t>[英格尔伍德]加利福尼亚洛杉矶 - 洛杉矶 - 洛杉矶国际机场 6 号汽车旅馆(Motel 6 Los Angeles, CA - Los Angeles - LAX)(55304128)</t>
  </si>
  <si>
    <t>豪华两张大床房&lt;2人入住&gt;&lt;不退款&gt;</t>
  </si>
  <si>
    <t>GILLCRIST/TERESA MURTAGH,GREENTREE/NICHOLAS</t>
  </si>
  <si>
    <t xml:space="preserve">2780003	</t>
  </si>
  <si>
    <t xml:space="preserve">UUXREPEC9V	</t>
  </si>
  <si>
    <t xml:space="preserve">21734940460	</t>
  </si>
  <si>
    <t>特色特大床客房&lt;2人入住&gt;&lt;不退款&gt;</t>
  </si>
  <si>
    <t>Voorhis/Cory,Cosentino/Caitlin</t>
  </si>
  <si>
    <t xml:space="preserve">2780101	</t>
  </si>
  <si>
    <t xml:space="preserve">21736323365	</t>
  </si>
  <si>
    <t>[西雅加达]雅加达88曼加勿刹62号酒店(Hotel 88 Mangga Besar 62 Jakarta)(90402199)</t>
  </si>
  <si>
    <t>高级双床房&lt;2人入住&gt;&lt;不退款&gt;&lt;早餐&gt;</t>
  </si>
  <si>
    <t>Chen/Jun,Wang/Fu</t>
  </si>
  <si>
    <t xml:space="preserve">2780457	</t>
  </si>
  <si>
    <t xml:space="preserve">21737227394	</t>
  </si>
  <si>
    <t>[吉隆坡]铂尔曼吉隆坡城市中心大酒店(Pullman Kuala Lumpur City Centre Hotel &amp; Residences)(56185634)</t>
  </si>
  <si>
    <t>奢华客房&lt;2人入住&gt;&lt;不退款&gt;&lt;早餐&gt;</t>
  </si>
  <si>
    <t>Zhang/Yanqing,Hu/Pan</t>
  </si>
  <si>
    <t xml:space="preserve">2780797	</t>
  </si>
  <si>
    <t xml:space="preserve">882741  882742	</t>
  </si>
  <si>
    <t xml:space="preserve">21738105267	</t>
  </si>
  <si>
    <t>[瓦纳卡]瓦娜卡湖厄齐沃特酒店(Edgewater Hotel Wanaka)(60514223)</t>
  </si>
  <si>
    <t>湖景客房&lt;2人入住&gt;&lt;不退款&gt;</t>
  </si>
  <si>
    <t>LU/XIAO WEI</t>
  </si>
  <si>
    <t xml:space="preserve">2781043	</t>
  </si>
  <si>
    <t xml:space="preserve">1405783706	</t>
  </si>
  <si>
    <t xml:space="preserve">21739352049	</t>
  </si>
  <si>
    <t>[伊斯坦布尔]安卡商业园区酒店(Anka Business Park Hotel)(90369596)</t>
  </si>
  <si>
    <t>标准间1特大床&lt;2人入住&gt;&lt;不退款&gt;&lt;早餐&gt;</t>
  </si>
  <si>
    <t>Dalmaz/Erkan</t>
  </si>
  <si>
    <t xml:space="preserve">2781519	</t>
  </si>
  <si>
    <t xml:space="preserve">acknowledged	</t>
  </si>
  <si>
    <t xml:space="preserve">21739499911	</t>
  </si>
  <si>
    <t>[巴都丁宜]槟城希尔顿逸林度假酒店 (槟城对抗新冠肺炎认证)(DoubleTree Resort by Hilton Hotel Penang)(55465227)</t>
  </si>
  <si>
    <t>一卧特大床房带阳台&lt;2人入住&gt;&lt;不退款&gt;&lt;早餐&gt;</t>
  </si>
  <si>
    <t>LIU/JIARONG</t>
  </si>
  <si>
    <t xml:space="preserve">2781568	</t>
  </si>
  <si>
    <t xml:space="preserve">3310115633;314133710	</t>
  </si>
  <si>
    <t xml:space="preserve">21739813301	</t>
  </si>
  <si>
    <t>高级房(双床)&lt;2人入住&gt;&lt;不退款&gt;</t>
  </si>
  <si>
    <t>YONG/KHIAM VUI KENNETH</t>
  </si>
  <si>
    <t xml:space="preserve">2781695	</t>
  </si>
  <si>
    <t xml:space="preserve">21740469433	</t>
  </si>
  <si>
    <t>[赫尔河畔京士顿]赫尔乡村酒店(Village Hotel Hull)(92031185)</t>
  </si>
  <si>
    <t>Greenly/Mark</t>
  </si>
  <si>
    <t xml:space="preserve">2781872	</t>
  </si>
  <si>
    <t xml:space="preserve">119810856	</t>
  </si>
  <si>
    <t xml:space="preserve">21740758394	</t>
  </si>
  <si>
    <t>[乔治市]槟城尼奥酒店 (槟城对抗新冠肺炎认证)(Neo+ Penang (PenangFightCovid-19 Certified))(55665849)</t>
  </si>
  <si>
    <t>猎户座房&lt;2人入住&gt;&lt;不退款&gt;</t>
  </si>
  <si>
    <t>NG/KUM CHENG</t>
  </si>
  <si>
    <t xml:space="preserve">2781990	</t>
  </si>
  <si>
    <t xml:space="preserve">166705	</t>
  </si>
  <si>
    <t xml:space="preserve">21742868441	</t>
  </si>
  <si>
    <t>[古晋]古晋铂尔曼酒店(Pullman Kuching)(55665915)</t>
  </si>
  <si>
    <t>Guo/ziqi</t>
  </si>
  <si>
    <t xml:space="preserve">2782695	</t>
  </si>
  <si>
    <t xml:space="preserve">21746885267	</t>
  </si>
  <si>
    <t>[新不伦瑞克]海尔德里奇酒店(The Heldrich Hotel)(55542908)</t>
  </si>
  <si>
    <t>豪华客房, 1 张特大床&lt;2人入住&gt;&lt;不退款&gt;</t>
  </si>
  <si>
    <t>CHEN/YANG</t>
  </si>
  <si>
    <t xml:space="preserve">2783143	</t>
  </si>
  <si>
    <t xml:space="preserve">21747993562	</t>
  </si>
  <si>
    <t>ALJABRI/MARWAN</t>
  </si>
  <si>
    <t xml:space="preserve">2783498	</t>
  </si>
  <si>
    <t xml:space="preserve">999221748016168	</t>
  </si>
  <si>
    <t>[巴塞罗那]加泰罗尼亚兰布拉大道酒店(Catalonia Ramblas 4* Sup)(55560392)</t>
  </si>
  <si>
    <t>XIONG/DALI,Cheng/Bin</t>
  </si>
  <si>
    <t xml:space="preserve">2783507	</t>
  </si>
  <si>
    <t xml:space="preserve">21748026312	</t>
  </si>
  <si>
    <t>[圣贝纳迪诺]圣贝纳迪诺凯艺酒店(Quality Inn San Bernardino)(55337388)</t>
  </si>
  <si>
    <t>特大床房&lt;2人入住&gt;&lt;不退款&gt;&lt;早餐&gt;</t>
  </si>
  <si>
    <t>HENLEY /MICHAEL ELIJHA</t>
  </si>
  <si>
    <t xml:space="preserve">2783511	</t>
  </si>
  <si>
    <t xml:space="preserve">21748004751	</t>
  </si>
  <si>
    <t>[普吉岛]普吉岛密崖餐厅度假酒店(Secret Cliff Resort &amp; Restaurant Phuket)(55626130)</t>
  </si>
  <si>
    <t>高级海景别墅&lt;2人入住&gt;&lt;不退款&gt;</t>
  </si>
  <si>
    <t>ALFRAIH/FERAS NASSER</t>
  </si>
  <si>
    <t xml:space="preserve">2783503	</t>
  </si>
  <si>
    <t xml:space="preserve">21748123030	</t>
  </si>
  <si>
    <t>[日惹]日惹马里奥波罗酒店(favehotel Malioboro - Yogyakarta)(55822194)</t>
  </si>
  <si>
    <t>致爱房&lt;2人入住&gt;&lt;不退款&gt;</t>
  </si>
  <si>
    <t>AAS/AAS</t>
  </si>
  <si>
    <t xml:space="preserve">2783551	</t>
  </si>
  <si>
    <t xml:space="preserve">21748133147	</t>
  </si>
  <si>
    <t>[米里]米里阿米戈酒店(Amigo Hotel Miri)(97965140)</t>
  </si>
  <si>
    <t>华丽双人房（2 张单人床）&lt;2人入住&gt;&lt;不退款&gt;</t>
  </si>
  <si>
    <t>SIA/CHEN CHUAN</t>
  </si>
  <si>
    <t xml:space="preserve">2783550	</t>
  </si>
  <si>
    <t xml:space="preserve">21748663815	</t>
  </si>
  <si>
    <t>[福冈]福冈运河城华盛顿酒店(Canal City Fukuoka Washington Hotel)(55414002)</t>
  </si>
  <si>
    <t>半双人床房&lt;2人入住&gt;&lt;不退款&gt;</t>
  </si>
  <si>
    <t>Qiu/Zhiwei,Cui/Kechuan</t>
  </si>
  <si>
    <t xml:space="preserve">2783711	</t>
  </si>
  <si>
    <t xml:space="preserve">21748758139	</t>
  </si>
  <si>
    <t>[坤甸]坤甸阿斯顿会议中心酒店(ASTON Pontianak Hotel &amp; Convention Center)(55812308)</t>
  </si>
  <si>
    <t>LI/WEIWEI,Xie/Sibao</t>
  </si>
  <si>
    <t xml:space="preserve">2783751	</t>
  </si>
  <si>
    <t xml:space="preserve">212136	</t>
  </si>
  <si>
    <t xml:space="preserve">21748736591	</t>
  </si>
  <si>
    <t>[Aarhus C]赫尔南玛瑟丽思酒店(Helnan Marselis Hotel)(90358054)</t>
  </si>
  <si>
    <t>双人房, 海景&lt;2人入住&gt;&lt;不退款&gt;&lt;早餐&gt;</t>
  </si>
  <si>
    <t>BESKHMELNITSKII/ANDREI</t>
  </si>
  <si>
    <t xml:space="preserve">2783737	</t>
  </si>
  <si>
    <t xml:space="preserve">66080291	</t>
  </si>
  <si>
    <t xml:space="preserve">21749009731	</t>
  </si>
  <si>
    <t>USTUNDAG/BERKAY</t>
  </si>
  <si>
    <t xml:space="preserve">2783828	</t>
  </si>
  <si>
    <t xml:space="preserve">21749408215	</t>
  </si>
  <si>
    <t>[芭堤雅]芭堤雅美憬阁维兰达度假酒店 (SHA Extra Plus)(Veranda Resort Pattaya Na Jomtien – MGallery (SHA Extra Plus))(55270332)</t>
  </si>
  <si>
    <t>海景豪华特大床房&lt;2人入住&gt;&lt;不退款&gt;&lt;早餐&gt;</t>
  </si>
  <si>
    <t>YANG/LEI,YANG/XIAOLONG</t>
  </si>
  <si>
    <t xml:space="preserve">2783972	</t>
  </si>
  <si>
    <t xml:space="preserve">26556921	</t>
  </si>
  <si>
    <t xml:space="preserve">21749756741	</t>
  </si>
  <si>
    <t>[杜伦]杜伦丽笙酒店(Radisson Blu Hotel, Durham)(55280996)</t>
  </si>
  <si>
    <t>LIN/RUNZE</t>
  </si>
  <si>
    <t xml:space="preserve">2784124	</t>
  </si>
  <si>
    <t xml:space="preserve">21750482454	</t>
  </si>
  <si>
    <t>[奥马哈]奥马哈动物园舒适酒店(Comfort Inn at The Zoo Omaha)(94362645)</t>
  </si>
  <si>
    <t>大号床房&lt;2人入住&gt;&lt;不退款&gt;&lt;早餐&gt;</t>
  </si>
  <si>
    <t>Navarre/Michelle</t>
  </si>
  <si>
    <t xml:space="preserve">2784386	</t>
  </si>
  <si>
    <t xml:space="preserve">21750569776	</t>
  </si>
  <si>
    <t>[South West Delhi]新德里维旺塔德尔瓦卡(Vivanta New Delhi, Dwarka)(55768661)</t>
  </si>
  <si>
    <t>高级特大床房&lt;2人入住&gt;&lt;不退款&gt;</t>
  </si>
  <si>
    <t>TYAGI/ANSH</t>
  </si>
  <si>
    <t xml:space="preserve">2784432	</t>
  </si>
  <si>
    <t xml:space="preserve">75771SE172043-14	</t>
  </si>
  <si>
    <t>，</t>
  </si>
  <si>
    <t>本期扣款34.11元</t>
  </si>
  <si>
    <t>109660.89 HKD</t>
  </si>
  <si>
    <t>A221112110313481</t>
  </si>
  <si>
    <t>A221112110335481</t>
  </si>
  <si>
    <t>总计：109660.89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</si>
  <si>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</si>
  <si>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</si>
  <si>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</si>
  <si>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</si>
  <si>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</si>
  <si>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</si>
  <si>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</si>
  <si>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</si>
  <si>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</si>
  <si>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</si>
  <si>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</si>
  <si>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</si>
  <si>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</si>
  <si>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</si>
  <si>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</si>
  <si>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</si>
  <si>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</si>
  <si>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</si>
  <si>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</si>
  <si>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</si>
  <si>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2776980</t>
  </si>
  <si>
    <t>森林别墅酒店</t>
  </si>
  <si>
    <t>Lafond Caralee</t>
  </si>
  <si>
    <t>2022-11-07</t>
  </si>
  <si>
    <t>2022-11-09</t>
  </si>
  <si>
    <t>退房日周结</t>
  </si>
  <si>
    <t>1260.92</t>
  </si>
  <si>
    <t>1374.00</t>
  </si>
  <si>
    <t>0</t>
  </si>
  <si>
    <t>0.00</t>
  </si>
  <si>
    <t>携程汇智国际直连</t>
  </si>
  <si>
    <t>925</t>
  </si>
  <si>
    <t>2022-11-05 04:08:33</t>
  </si>
  <si>
    <t>否</t>
  </si>
  <si>
    <t>汇智国际旅游发展有限公司</t>
  </si>
  <si>
    <t>直连</t>
  </si>
  <si>
    <t>美国</t>
  </si>
  <si>
    <t>2779897</t>
  </si>
  <si>
    <t>贝斯特韦斯特圆顶礁度假酒店</t>
  </si>
  <si>
    <t>Blackburn Robert David</t>
  </si>
  <si>
    <t>1477.50</t>
  </si>
  <si>
    <t>1610.00</t>
  </si>
  <si>
    <t>2022-11-07 00:29:54</t>
  </si>
  <si>
    <t>2022-11-03</t>
  </si>
  <si>
    <t>2773764</t>
  </si>
  <si>
    <t>M精品酒店</t>
  </si>
  <si>
    <t>Fong Yoke Theng</t>
  </si>
  <si>
    <t>2022-11-08</t>
  </si>
  <si>
    <t>306.10</t>
  </si>
  <si>
    <t>329.00</t>
  </si>
  <si>
    <t>2022-11-03 14:59:22</t>
  </si>
  <si>
    <t>马来西亚</t>
  </si>
  <si>
    <t>2022-10-23</t>
  </si>
  <si>
    <t>2756223</t>
  </si>
  <si>
    <t>库里提巴出发旅馆</t>
  </si>
  <si>
    <t>J jacques Augusto,J jacques Augusto</t>
  </si>
  <si>
    <t>327.67</t>
  </si>
  <si>
    <t>355.00</t>
  </si>
  <si>
    <t>2022-10-23 21:51:12</t>
  </si>
  <si>
    <t>巴西</t>
  </si>
  <si>
    <t>2777103</t>
  </si>
  <si>
    <t>佩德雷加尔皇宫酒店</t>
  </si>
  <si>
    <t>RODRIGUEZ PAREDES ANDREA</t>
  </si>
  <si>
    <t>605.68</t>
  </si>
  <si>
    <t>660.00</t>
  </si>
  <si>
    <t>2022-11-05 08:46:03</t>
  </si>
  <si>
    <t>墨西哥</t>
  </si>
  <si>
    <t>2022-11-06</t>
  </si>
  <si>
    <t>2779647</t>
  </si>
  <si>
    <t>迪克森海中天港口</t>
  </si>
  <si>
    <t>ABU BAKAR NUR FATHEN NABILA</t>
  </si>
  <si>
    <t>1361.87</t>
  </si>
  <si>
    <t>1484.00</t>
  </si>
  <si>
    <t>2022-11-06 21:41:46</t>
  </si>
  <si>
    <t>2022-08-07</t>
  </si>
  <si>
    <t>2647611</t>
  </si>
  <si>
    <t>苏黎世圣哥特哈尔德酒店</t>
  </si>
  <si>
    <t>Villiers Steven,Villiers Steven,Villiers Steven,Villiers Steven</t>
  </si>
  <si>
    <t>5671.22</t>
  </si>
  <si>
    <t>6570.00</t>
  </si>
  <si>
    <t>2022-08-07 20:05:19</t>
  </si>
  <si>
    <t>瑞士</t>
  </si>
  <si>
    <t>2777813</t>
  </si>
  <si>
    <t>帝宫大酒店</t>
  </si>
  <si>
    <t>ZHU GUOHUA</t>
  </si>
  <si>
    <t>974.60</t>
  </si>
  <si>
    <t>1062.00</t>
  </si>
  <si>
    <t>2022-11-05 18:19:02</t>
  </si>
  <si>
    <t>2783143</t>
  </si>
  <si>
    <t>海尔德里奇酒店</t>
  </si>
  <si>
    <t>CHEN YANG</t>
  </si>
  <si>
    <t>1155.47</t>
  </si>
  <si>
    <t>1252.00</t>
  </si>
  <si>
    <t>2022-11-08 14:13:49</t>
  </si>
  <si>
    <t>2022-11-04</t>
  </si>
  <si>
    <t>2775111</t>
  </si>
  <si>
    <t>曼哈顿广场酒店</t>
  </si>
  <si>
    <t>GUIMARAES GALLI CESAR</t>
  </si>
  <si>
    <t>2302.29</t>
  </si>
  <si>
    <t>2470.00</t>
  </si>
  <si>
    <t>2022-11-04 09:44:35</t>
  </si>
  <si>
    <t>2780101</t>
  </si>
  <si>
    <t>爱迪生时代广场酒店</t>
  </si>
  <si>
    <t>Voorhis Cory,Cosentino Caitlin</t>
  </si>
  <si>
    <t>1482.09</t>
  </si>
  <si>
    <t>1615.00</t>
  </si>
  <si>
    <t>2022-11-07 07:13:29</t>
  </si>
  <si>
    <t>2778361</t>
  </si>
  <si>
    <t>布罗克顿6号汽车旅馆</t>
  </si>
  <si>
    <t>LEWIS DAJON</t>
  </si>
  <si>
    <t>1246.24</t>
  </si>
  <si>
    <t>1358.00</t>
  </si>
  <si>
    <t>2022-11-06 01:39:24</t>
  </si>
  <si>
    <t>2778416</t>
  </si>
  <si>
    <t>索内斯塔矽谷酒店</t>
  </si>
  <si>
    <t>Beckner Ben Andrew</t>
  </si>
  <si>
    <t>995.70</t>
  </si>
  <si>
    <t>1085.00</t>
  </si>
  <si>
    <t>2022-11-06 03:37:57</t>
  </si>
  <si>
    <t>2779175</t>
  </si>
  <si>
    <t>新加坡三昧萨玛迪别墅</t>
  </si>
  <si>
    <t>Wu Shan,Wu Shan</t>
  </si>
  <si>
    <t>5572.27</t>
  </si>
  <si>
    <t>6072.00</t>
  </si>
  <si>
    <t>2022-11-06 16:15:19</t>
  </si>
  <si>
    <t>新加坡</t>
  </si>
  <si>
    <t>2022-10-27</t>
  </si>
  <si>
    <t>2761624</t>
  </si>
  <si>
    <t>芭堤雅北部遨舍度假酒店 (SHA Extra Plus)</t>
  </si>
  <si>
    <t>JANG HANSEUNG</t>
  </si>
  <si>
    <t>473.62</t>
  </si>
  <si>
    <t>517.00</t>
  </si>
  <si>
    <t>2022-10-27 10:48:18</t>
  </si>
  <si>
    <t>泰国</t>
  </si>
  <si>
    <t>2777004</t>
  </si>
  <si>
    <t>柏林施泰根博阁机场酒店</t>
  </si>
  <si>
    <t>BAILEY GEORGE PAUL,DIXON PHIL TARPEH</t>
  </si>
  <si>
    <t>2270.39</t>
  </si>
  <si>
    <t>2474.00</t>
  </si>
  <si>
    <t>2022-11-05 05:15:24</t>
  </si>
  <si>
    <t>德国</t>
  </si>
  <si>
    <t>2779520</t>
  </si>
  <si>
    <t>万隆尼欧蒂帕迪优库尔酒店</t>
  </si>
  <si>
    <t>SEPTARIZA ALUDRA</t>
  </si>
  <si>
    <t>178.95</t>
  </si>
  <si>
    <t>195.00</t>
  </si>
  <si>
    <t>2022-11-06 20:17:48</t>
  </si>
  <si>
    <t>印度尼西亚</t>
  </si>
  <si>
    <t>2779961</t>
  </si>
  <si>
    <t>米兰中心青年旅社</t>
  </si>
  <si>
    <t>CAO WENWEI</t>
  </si>
  <si>
    <t>425.81</t>
  </si>
  <si>
    <t>464.00</t>
  </si>
  <si>
    <t>2022-11-07 02:06:38</t>
  </si>
  <si>
    <t>加拿大</t>
  </si>
  <si>
    <t>2022-10-06</t>
  </si>
  <si>
    <t>2726907</t>
  </si>
  <si>
    <t>雷吉奥瑞丽酒店</t>
  </si>
  <si>
    <t>WANG KUN</t>
  </si>
  <si>
    <t>682.52</t>
  </si>
  <si>
    <t>752.00</t>
  </si>
  <si>
    <t>2022-10-06 03:09:30</t>
  </si>
  <si>
    <t>意大利</t>
  </si>
  <si>
    <t>2775130</t>
  </si>
  <si>
    <t>3棕榈酒店</t>
  </si>
  <si>
    <t>bowerman myron</t>
  </si>
  <si>
    <t>1377.64</t>
  </si>
  <si>
    <t>1478.00</t>
  </si>
  <si>
    <t>2022-11-04 10:01:36</t>
  </si>
  <si>
    <t>2778511</t>
  </si>
  <si>
    <t>里诺金沙丽晶赌场酒店</t>
  </si>
  <si>
    <t>suarez alejandro</t>
  </si>
  <si>
    <t>515.75</t>
  </si>
  <si>
    <t>562.00</t>
  </si>
  <si>
    <t>2022-11-06 07:11:55</t>
  </si>
  <si>
    <t>2780457</t>
  </si>
  <si>
    <t>雅加达88曼加勿刹62号酒店</t>
  </si>
  <si>
    <t>Chen Jun,Wang Fu</t>
  </si>
  <si>
    <t>576.32</t>
  </si>
  <si>
    <t>628.00</t>
  </si>
  <si>
    <t>2022-11-07 11:40:44</t>
  </si>
  <si>
    <t>2778504</t>
  </si>
  <si>
    <t>亚美利加朵索酒店</t>
  </si>
  <si>
    <t>DURAES SILVANA</t>
  </si>
  <si>
    <t>370.75</t>
  </si>
  <si>
    <t>404.00</t>
  </si>
  <si>
    <t>2022-11-06 06:39:40</t>
  </si>
  <si>
    <t>2022-10-17</t>
  </si>
  <si>
    <t>2745297</t>
  </si>
  <si>
    <t>宿务探索酒店</t>
  </si>
  <si>
    <t>PARK CHEOLYONG</t>
  </si>
  <si>
    <t>329.99</t>
  </si>
  <si>
    <t>329</t>
  </si>
  <si>
    <t>303</t>
  </si>
  <si>
    <t>2022-10-26 14:58:29</t>
  </si>
  <si>
    <t>菲律宾</t>
  </si>
  <si>
    <t>2783498</t>
  </si>
  <si>
    <t>阿布扎比雅乐轩酒店</t>
  </si>
  <si>
    <t>ALJABRI MARWAN</t>
  </si>
  <si>
    <t>492.83</t>
  </si>
  <si>
    <t>534.00</t>
  </si>
  <si>
    <t>2022-11-08 16:23:38</t>
  </si>
  <si>
    <t>阿拉伯联合酋长国</t>
  </si>
  <si>
    <t>2022-10-25</t>
  </si>
  <si>
    <t>2758603</t>
  </si>
  <si>
    <t>古德里奇套房酒店</t>
  </si>
  <si>
    <t>SUE ZAN TAN</t>
  </si>
  <si>
    <t>1382.46</t>
  </si>
  <si>
    <t>1491.00</t>
  </si>
  <si>
    <t>2022-10-25 12:46:32</t>
  </si>
  <si>
    <t>2780797</t>
  </si>
  <si>
    <t>铂尔曼吉隆坡城市中心大酒店</t>
  </si>
  <si>
    <t>Zhang Yanqing,Hu Pan</t>
  </si>
  <si>
    <t>1211.36</t>
  </si>
  <si>
    <t>1320.00</t>
  </si>
  <si>
    <t>2022-11-07 13:59:11</t>
  </si>
  <si>
    <t>2022-10-31</t>
  </si>
  <si>
    <t>2768922</t>
  </si>
  <si>
    <t>布宜诺斯艾利斯国会宜必思酒店</t>
  </si>
  <si>
    <t>LI BING,LI ZILONG</t>
  </si>
  <si>
    <t>3457.29</t>
  </si>
  <si>
    <t>3733.98</t>
  </si>
  <si>
    <t>2022-10-31 22:39:30</t>
  </si>
  <si>
    <t>阿根廷</t>
  </si>
  <si>
    <t>2022-10-28</t>
  </si>
  <si>
    <t>2762902</t>
  </si>
  <si>
    <t>城市中心酒店</t>
  </si>
  <si>
    <t>xiao sun</t>
  </si>
  <si>
    <t>717.86</t>
  </si>
  <si>
    <t>778.00</t>
  </si>
  <si>
    <t>2022-10-28 08:03:18</t>
  </si>
  <si>
    <t>捷克</t>
  </si>
  <si>
    <t>2776641</t>
  </si>
  <si>
    <t>怀特普莱恩斯中心索内斯塔酒店</t>
  </si>
  <si>
    <t>CHOI ANDREW JOON</t>
  </si>
  <si>
    <t>1374.85</t>
  </si>
  <si>
    <t>1475.00</t>
  </si>
  <si>
    <t>2022-11-04 21:53:53</t>
  </si>
  <si>
    <t>2022-10-30</t>
  </si>
  <si>
    <t>2767393</t>
  </si>
  <si>
    <t>阿兰公园西方酒店</t>
  </si>
  <si>
    <t>Aluigi Daniele,Aluigi Daniele</t>
  </si>
  <si>
    <t>607.39</t>
  </si>
  <si>
    <t>656.00</t>
  </si>
  <si>
    <t>2022-10-30 23:37:42</t>
  </si>
  <si>
    <t>2767433</t>
  </si>
  <si>
    <t>亚缇斯酒店</t>
  </si>
  <si>
    <t>Kuznicki Kamil</t>
  </si>
  <si>
    <t>1640.69</t>
  </si>
  <si>
    <t>1772.00</t>
  </si>
  <si>
    <t>2022-10-31 00:22:06</t>
  </si>
  <si>
    <t>2022-11-02</t>
  </si>
  <si>
    <t>2772571</t>
  </si>
  <si>
    <t>SAMHOUD MARYAM NADER</t>
  </si>
  <si>
    <t>2364.05</t>
  </si>
  <si>
    <t>2545.00</t>
  </si>
  <si>
    <t>2022-11-02 21:57:15</t>
  </si>
  <si>
    <t>2767557</t>
  </si>
  <si>
    <t>霍夫汉堡欧洲酒店</t>
  </si>
  <si>
    <t>Mense Marvin,Lindmueller Kaja Corinna</t>
  </si>
  <si>
    <t>1099.04</t>
  </si>
  <si>
    <t>1187.00</t>
  </si>
  <si>
    <t>2022-10-31 04:20:42</t>
  </si>
  <si>
    <t>2767801</t>
  </si>
  <si>
    <t>南会安珍珠高尔夫度假村 - 全包式遗产区</t>
  </si>
  <si>
    <t>JUNG MIYOUNG</t>
  </si>
  <si>
    <t>1546.25</t>
  </si>
  <si>
    <t>1670.00</t>
  </si>
  <si>
    <t>2022-10-31 10:33:38</t>
  </si>
  <si>
    <t>越南</t>
  </si>
  <si>
    <t>2778645</t>
  </si>
  <si>
    <t>首尔三井酒店</t>
  </si>
  <si>
    <t>HA SUNG YEOP</t>
  </si>
  <si>
    <t>1090.23</t>
  </si>
  <si>
    <t>1188.00</t>
  </si>
  <si>
    <t>2022-11-06 11:38:05</t>
  </si>
  <si>
    <t>直采</t>
  </si>
  <si>
    <t>韩国</t>
  </si>
  <si>
    <t>2781043</t>
  </si>
  <si>
    <t xml:space="preserve">瓦娜卡湖厄齐沃特酒店  </t>
  </si>
  <si>
    <t>LU XIAO WEI</t>
  </si>
  <si>
    <t>981.02</t>
  </si>
  <si>
    <t>1069.00</t>
  </si>
  <si>
    <t>2022-11-07 16:07:34</t>
  </si>
  <si>
    <t>新西兰</t>
  </si>
  <si>
    <t>2781568</t>
  </si>
  <si>
    <t>槟城希尔顿逸林度假酒店 (槟城对抗新冠肺炎认证)</t>
  </si>
  <si>
    <t>LIU JIARONG</t>
  </si>
  <si>
    <t>1567.43</t>
  </si>
  <si>
    <t>1708.00</t>
  </si>
  <si>
    <t>2022-11-07 19:31:31</t>
  </si>
  <si>
    <t>2022-09-25</t>
  </si>
  <si>
    <t>2707995</t>
  </si>
  <si>
    <t>布达佩斯多瑙河欧洲之星酒店</t>
  </si>
  <si>
    <t>Cordingley Olivia</t>
  </si>
  <si>
    <t>1599.78</t>
  </si>
  <si>
    <t>1758.00</t>
  </si>
  <si>
    <t>2022-09-25 04:17:22</t>
  </si>
  <si>
    <t>匈牙利</t>
  </si>
  <si>
    <t>2744780</t>
  </si>
  <si>
    <t>日内瓦国家中心宜必思酒店</t>
  </si>
  <si>
    <t>SUN LILI,CAO HUAN</t>
  </si>
  <si>
    <t>6540.34</t>
  </si>
  <si>
    <t>7123.00</t>
  </si>
  <si>
    <t>2022-10-17 16:59:08</t>
  </si>
  <si>
    <t>2708690</t>
  </si>
  <si>
    <t>曼谷素坤逸卡尔顿酒店 (SHA Plus+)</t>
  </si>
  <si>
    <t>WANG XUEBIN,ZHANG XINRUI</t>
  </si>
  <si>
    <t>3614.52</t>
  </si>
  <si>
    <t>3972.00</t>
  </si>
  <si>
    <t>2022-09-25 17:35:03</t>
  </si>
  <si>
    <t>2022-10-18</t>
  </si>
  <si>
    <t>2746886</t>
  </si>
  <si>
    <t>XIA LIYUN,YUAN YUE</t>
  </si>
  <si>
    <t>6660.77</t>
  </si>
  <si>
    <t>7251.00</t>
  </si>
  <si>
    <t>2022-10-18 20:02:46</t>
  </si>
  <si>
    <t>2022-10-21</t>
  </si>
  <si>
    <t>2751614</t>
  </si>
  <si>
    <t>麦哲伦丝绸度假村</t>
  </si>
  <si>
    <t>KIM DONGSEOK,WON HYEONSIL</t>
  </si>
  <si>
    <t>1132.83</t>
  </si>
  <si>
    <t>1230.00</t>
  </si>
  <si>
    <t>2022-10-21 10:05:40</t>
  </si>
  <si>
    <t>2022-10-22</t>
  </si>
  <si>
    <t>2754330</t>
  </si>
  <si>
    <t>曼谷阿文苏昆维特酒店</t>
  </si>
  <si>
    <t>LO YUEN KIU</t>
  </si>
  <si>
    <t>1323.44</t>
  </si>
  <si>
    <t>1434.00</t>
  </si>
  <si>
    <t>2022-10-23 09:44:23</t>
  </si>
  <si>
    <t>2766972</t>
  </si>
  <si>
    <t>新加坡史各士皇族酒店</t>
  </si>
  <si>
    <t>Liu Hongyan</t>
  </si>
  <si>
    <t>6121.12</t>
  </si>
  <si>
    <t>6611.00</t>
  </si>
  <si>
    <t>2022-10-30 18:26:43</t>
  </si>
  <si>
    <t>2768981</t>
  </si>
  <si>
    <t>迪拜城市季节塔酒店</t>
  </si>
  <si>
    <t>MALHOTRA SHRESHTH,MALHOTRA SHRESHTH</t>
  </si>
  <si>
    <t>0.01</t>
  </si>
  <si>
    <t>-1771</t>
  </si>
  <si>
    <t>-1640</t>
  </si>
  <si>
    <t>2022-10-31 23:09:24</t>
  </si>
  <si>
    <t>2778571</t>
  </si>
  <si>
    <t>Salsabila Clarecha</t>
  </si>
  <si>
    <t>357.90</t>
  </si>
  <si>
    <t>390.00</t>
  </si>
  <si>
    <t>2022-11-06 08:43:38</t>
  </si>
  <si>
    <t>2753224</t>
  </si>
  <si>
    <t>普罗维登斯索尼斯塔 ES 套房酒店 - 机场</t>
  </si>
  <si>
    <t>Yasseh Sunshine</t>
  </si>
  <si>
    <t>862.06</t>
  </si>
  <si>
    <t>936.00</t>
  </si>
  <si>
    <t>2022-10-22 01:16:51</t>
  </si>
  <si>
    <t>2781519</t>
  </si>
  <si>
    <t>安卡商业园区酒店</t>
  </si>
  <si>
    <t>Dalmaz Erkan</t>
  </si>
  <si>
    <t>203.73</t>
  </si>
  <si>
    <t>222.00</t>
  </si>
  <si>
    <t>2022-11-07 19:15:36</t>
  </si>
  <si>
    <t>土耳其</t>
  </si>
  <si>
    <t>2762418</t>
  </si>
  <si>
    <t>长滩岛拉卡美拉饭店</t>
  </si>
  <si>
    <t>MUEDA JERALYN VALENZUELA</t>
  </si>
  <si>
    <t>419.57</t>
  </si>
  <si>
    <t>458.00</t>
  </si>
  <si>
    <t>2022-10-27 21:12:56</t>
  </si>
  <si>
    <t>2784432</t>
  </si>
  <si>
    <t>新德里维旺塔德尔瓦卡</t>
  </si>
  <si>
    <t>TYAGI ANSH</t>
  </si>
  <si>
    <t>614.65</t>
  </si>
  <si>
    <t>666.00</t>
  </si>
  <si>
    <t>2022-11-08 22:35:15</t>
  </si>
  <si>
    <t>印度</t>
  </si>
  <si>
    <t>2781695</t>
  </si>
  <si>
    <t>YONG KHIAM VUI KENNETH</t>
  </si>
  <si>
    <t>255.12</t>
  </si>
  <si>
    <t>278.00</t>
  </si>
  <si>
    <t>2022-11-07 20:32:19</t>
  </si>
  <si>
    <t>2780003</t>
  </si>
  <si>
    <t>加利福尼亚洛杉矶 - 洛杉矶 - 洛杉矶国际机场 6 号汽车旅馆</t>
  </si>
  <si>
    <t>GILLCRIST TERESA MURTAGH,GREENTREE NICHOLAS</t>
  </si>
  <si>
    <t>1205.86</t>
  </si>
  <si>
    <t>1314.00</t>
  </si>
  <si>
    <t>2022-11-07 03:30:57</t>
  </si>
  <si>
    <t>2781990</t>
  </si>
  <si>
    <t>槟城尼奥酒店</t>
  </si>
  <si>
    <t>NG KUM CHENG</t>
  </si>
  <si>
    <t>248.70</t>
  </si>
  <si>
    <t>271.00</t>
  </si>
  <si>
    <t>2022-11-07 22:40:33</t>
  </si>
  <si>
    <t>2783503</t>
  </si>
  <si>
    <t>普吉岛密崖餐厅度假酒店</t>
  </si>
  <si>
    <t>ALFRAIH FERAS NASSER</t>
  </si>
  <si>
    <t>235.34</t>
  </si>
  <si>
    <t>255.00</t>
  </si>
  <si>
    <t>2022-11-08 16:30:41</t>
  </si>
  <si>
    <t>2783511</t>
  </si>
  <si>
    <t>圣贝纳迪诺品质酒店</t>
  </si>
  <si>
    <t>HENLEY MICHAEL ELIJHA</t>
  </si>
  <si>
    <t>583.27</t>
  </si>
  <si>
    <t>632.00</t>
  </si>
  <si>
    <t>2022-11-08 16:29:52</t>
  </si>
  <si>
    <t>2783507</t>
  </si>
  <si>
    <t>加泰罗尼亚兰布拉大道酒店</t>
  </si>
  <si>
    <t>XIONG DALI,Cheng Bin</t>
  </si>
  <si>
    <t>2358.93</t>
  </si>
  <si>
    <t>2556.00</t>
  </si>
  <si>
    <t>2022-11-08 16:26:01</t>
  </si>
  <si>
    <t>西班牙</t>
  </si>
  <si>
    <t>2783551</t>
  </si>
  <si>
    <t>日惹马里奥波罗酒店</t>
  </si>
  <si>
    <t>AAS AAS</t>
  </si>
  <si>
    <t>280.56</t>
  </si>
  <si>
    <t>304.00</t>
  </si>
  <si>
    <t>2022-11-08 16:45:21</t>
  </si>
  <si>
    <t>2783550</t>
  </si>
  <si>
    <t>米里阿米戈酒店</t>
  </si>
  <si>
    <t>SIA CHEN CHUAN</t>
  </si>
  <si>
    <t>190.12</t>
  </si>
  <si>
    <t>206.00</t>
  </si>
  <si>
    <t>2022-11-08 16:50:15</t>
  </si>
  <si>
    <t>2783828</t>
  </si>
  <si>
    <t>奥斯陆丽笙世嘉酒店</t>
  </si>
  <si>
    <t>USTUNDAG BERKAY</t>
  </si>
  <si>
    <t>1465.57</t>
  </si>
  <si>
    <t>1588.00</t>
  </si>
  <si>
    <t>2022-11-08 18:49:50</t>
  </si>
  <si>
    <t>挪威</t>
  </si>
  <si>
    <t>2783972</t>
  </si>
  <si>
    <t>芭堤雅美憬阁维兰达度假酒店</t>
  </si>
  <si>
    <t>YANG LEI,YANG XIAOLONG</t>
  </si>
  <si>
    <t>1236.69</t>
  </si>
  <si>
    <t>1340.00</t>
  </si>
  <si>
    <t>2022-11-08 19:50:59</t>
  </si>
  <si>
    <t>2771135</t>
  </si>
  <si>
    <t>雅加达尼欧玛纳戈广场酒店</t>
  </si>
  <si>
    <t>ZHOU BIAO</t>
  </si>
  <si>
    <t>886.17</t>
  </si>
  <si>
    <t>954.00</t>
  </si>
  <si>
    <t>2022-11-02 09:09:48</t>
  </si>
  <si>
    <t>2781872</t>
  </si>
  <si>
    <t>赫尔纯粹服务式公寓酒店</t>
  </si>
  <si>
    <t>Greenly Mark</t>
  </si>
  <si>
    <t>1868.44</t>
  </si>
  <si>
    <t>2036.00</t>
  </si>
  <si>
    <t>2022-11-07 21:49:33</t>
  </si>
  <si>
    <t>英国</t>
  </si>
  <si>
    <t>2776949</t>
  </si>
  <si>
    <t>Bore Fred Olav</t>
  </si>
  <si>
    <t>3065.12</t>
  </si>
  <si>
    <t>3340.00</t>
  </si>
  <si>
    <t>2022-11-05 01:54:07</t>
  </si>
  <si>
    <t>2776945</t>
  </si>
  <si>
    <t>曼谷京华大酒店 (SHA Plus+)</t>
  </si>
  <si>
    <t>JANTANANON NUTJAREE,TONGTEM TAWAT</t>
  </si>
  <si>
    <t>201.89</t>
  </si>
  <si>
    <t>220.00</t>
  </si>
  <si>
    <t>2022-11-05 01:42:32</t>
  </si>
  <si>
    <t>2782695</t>
  </si>
  <si>
    <t>古晋铂尔曼酒店</t>
  </si>
  <si>
    <t>Guo ziqi</t>
  </si>
  <si>
    <t>418.07</t>
  </si>
  <si>
    <t>453.00</t>
  </si>
  <si>
    <t>2022-11-08 11:06:43</t>
  </si>
  <si>
    <t>2774977</t>
  </si>
  <si>
    <t>州广场酒店</t>
  </si>
  <si>
    <t>LI LIRAN</t>
  </si>
  <si>
    <t>1318.92</t>
  </si>
  <si>
    <t>1415.00</t>
  </si>
  <si>
    <t>2022-11-04 08:03:26</t>
  </si>
  <si>
    <t>2783711</t>
  </si>
  <si>
    <t>福冈运河城华盛顿酒店</t>
  </si>
  <si>
    <t>Qiu Zhiwei,Cui Kechuan</t>
  </si>
  <si>
    <t>314.71</t>
  </si>
  <si>
    <t>341.00</t>
  </si>
  <si>
    <t>2022-11-08 17:59:37</t>
  </si>
  <si>
    <t>日本</t>
  </si>
  <si>
    <t>2783737</t>
  </si>
  <si>
    <t>赫尔南玛瑟丽思酒店</t>
  </si>
  <si>
    <t>BESKHMELNITSKII ANDREI</t>
  </si>
  <si>
    <t>1475.72</t>
  </si>
  <si>
    <t>1599.00</t>
  </si>
  <si>
    <t>2022-11-08 18:16:12</t>
  </si>
  <si>
    <t>丹麦</t>
  </si>
  <si>
    <t>2783751</t>
  </si>
  <si>
    <t>坤甸阿斯顿会议中心酒店</t>
  </si>
  <si>
    <t>LI WEIWEI,Xie Sibao</t>
  </si>
  <si>
    <t>424.53</t>
  </si>
  <si>
    <t>460.00</t>
  </si>
  <si>
    <t>2022-11-08 18:14:51</t>
  </si>
  <si>
    <t>2784124</t>
  </si>
  <si>
    <t>杜伦丽笙酒店</t>
  </si>
  <si>
    <t>LIN RUNZE</t>
  </si>
  <si>
    <t>1272.68</t>
  </si>
  <si>
    <t>1379.00</t>
  </si>
  <si>
    <t>2022-11-08 20:41:06</t>
  </si>
  <si>
    <t>2784386</t>
  </si>
  <si>
    <t>奥马哈动物园舒适酒店</t>
  </si>
  <si>
    <t>Navarre Michelle</t>
  </si>
  <si>
    <t>439.30</t>
  </si>
  <si>
    <t>476.00</t>
  </si>
  <si>
    <t>2022-11-08 22:16:31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</si>
</sst>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44874</v>
      </c>
      <c r="H2" s="4">
        <v>2</v>
      </c>
      <c r="I2" s="4">
        <v>3</v>
      </c>
      <c r="J2" s="4">
        <v>6</v>
      </c>
      <c r="K2" s="4" t="s">
        <v>30</v>
      </c>
      <c r="L2" s="4">
        <v>6570</v>
      </c>
      <c r="M2" s="4">
        <v>6570</v>
      </c>
      <c r="N2" s="4" t="s">
        <v>31</v>
      </c>
      <c r="O2" s="4" t="s">
        <v>32</v>
      </c>
      <c r="P2" s="4" t="s">
        <v>33</v>
      </c>
      <c r="Q2" s="4">
        <v>0</v>
      </c>
      <c r="R2" s="7">
        <v>44780</v>
      </c>
      <c r="S2" s="6">
        <v>44877</v>
      </c>
      <c r="T2" s="4" t="s">
        <v>34</v>
      </c>
      <c r="U2" s="4">
        <v>6570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44871</v>
      </c>
      <c r="G3" s="6">
        <v>44874</v>
      </c>
      <c r="H3" s="4">
        <v>1</v>
      </c>
      <c r="I3" s="4">
        <v>3</v>
      </c>
      <c r="J3" s="4">
        <v>3</v>
      </c>
      <c r="K3" s="4" t="s">
        <v>30</v>
      </c>
      <c r="L3" s="4">
        <v>1758</v>
      </c>
      <c r="M3" s="4">
        <v>1758</v>
      </c>
      <c r="N3" s="4" t="s">
        <v>39</v>
      </c>
      <c r="O3" s="4" t="s">
        <v>32</v>
      </c>
      <c r="P3" s="4" t="s">
        <v>33</v>
      </c>
      <c r="Q3" s="4">
        <v>0</v>
      </c>
      <c r="R3" s="7">
        <v>44829</v>
      </c>
      <c r="S3" s="6">
        <v>44877</v>
      </c>
      <c r="T3" s="4" t="s">
        <v>34</v>
      </c>
      <c r="U3" s="4">
        <v>1758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44870</v>
      </c>
      <c r="G4" s="6">
        <v>44874</v>
      </c>
      <c r="H4" s="4">
        <v>1</v>
      </c>
      <c r="I4" s="4">
        <v>4</v>
      </c>
      <c r="J4" s="4">
        <v>4</v>
      </c>
      <c r="K4" s="4" t="s">
        <v>30</v>
      </c>
      <c r="L4" s="4">
        <v>3972</v>
      </c>
      <c r="M4" s="4">
        <v>3972</v>
      </c>
      <c r="N4" s="4" t="s">
        <v>44</v>
      </c>
      <c r="O4" s="4" t="s">
        <v>32</v>
      </c>
      <c r="P4" s="4" t="s">
        <v>33</v>
      </c>
      <c r="Q4" s="4">
        <v>0</v>
      </c>
      <c r="R4" s="7">
        <v>44829</v>
      </c>
      <c r="S4" s="6">
        <v>44877</v>
      </c>
      <c r="T4" s="4" t="s">
        <v>34</v>
      </c>
      <c r="U4" s="4">
        <v>3972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44872</v>
      </c>
      <c r="G5" s="6">
        <v>44874</v>
      </c>
      <c r="H5" s="4">
        <v>1</v>
      </c>
      <c r="I5" s="4">
        <v>2</v>
      </c>
      <c r="J5" s="4">
        <v>2</v>
      </c>
      <c r="K5" s="4" t="s">
        <v>30</v>
      </c>
      <c r="L5" s="4">
        <v>752</v>
      </c>
      <c r="M5" s="4">
        <v>752</v>
      </c>
      <c r="N5" s="4" t="s">
        <v>49</v>
      </c>
      <c r="O5" s="4" t="s">
        <v>32</v>
      </c>
      <c r="P5" s="4" t="s">
        <v>33</v>
      </c>
      <c r="Q5" s="4">
        <v>0</v>
      </c>
      <c r="R5" s="7">
        <v>44840</v>
      </c>
      <c r="S5" s="6">
        <v>44877</v>
      </c>
      <c r="T5" s="4" t="s">
        <v>34</v>
      </c>
      <c r="U5" s="4">
        <v>752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44872</v>
      </c>
      <c r="G6" s="6">
        <v>44874</v>
      </c>
      <c r="H6" s="4">
        <v>1</v>
      </c>
      <c r="I6" s="4">
        <v>2</v>
      </c>
      <c r="J6" s="4">
        <v>2</v>
      </c>
      <c r="K6" s="4" t="s">
        <v>30</v>
      </c>
      <c r="L6" s="4">
        <v>2878</v>
      </c>
      <c r="M6" s="4">
        <v>2878</v>
      </c>
      <c r="N6" s="4" t="s">
        <v>54</v>
      </c>
      <c r="O6" s="4" t="s">
        <v>32</v>
      </c>
      <c r="P6" s="4" t="s">
        <v>33</v>
      </c>
      <c r="Q6" s="4">
        <v>0</v>
      </c>
      <c r="R6" s="7">
        <v>44840</v>
      </c>
      <c r="S6" s="6">
        <v>44877</v>
      </c>
      <c r="T6" s="4" t="s">
        <v>34</v>
      </c>
      <c r="U6" s="4">
        <v>2878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56</v>
      </c>
      <c r="D7" s="4" t="s">
        <v>52</v>
      </c>
      <c r="E7" s="4" t="s">
        <v>53</v>
      </c>
      <c r="F7" s="6">
        <v>44872</v>
      </c>
      <c r="G7" s="6">
        <v>44874</v>
      </c>
      <c r="H7" s="4">
        <v>1</v>
      </c>
      <c r="I7" s="4">
        <v>2</v>
      </c>
      <c r="J7" s="4">
        <v>2</v>
      </c>
      <c r="K7" s="4" t="s">
        <v>30</v>
      </c>
      <c r="L7" s="4">
        <v>-2878</v>
      </c>
      <c r="M7" s="4">
        <v>-2878</v>
      </c>
      <c r="N7" s="4" t="s">
        <v>54</v>
      </c>
      <c r="O7" s="4" t="s">
        <v>32</v>
      </c>
      <c r="P7" s="4" t="s">
        <v>33</v>
      </c>
      <c r="Q7" s="4">
        <v>0</v>
      </c>
      <c r="R7" s="7">
        <v>44840</v>
      </c>
      <c r="S7" s="6">
        <v>44877</v>
      </c>
      <c r="T7" s="4" t="s">
        <v>34</v>
      </c>
      <c r="U7" s="4">
        <v>-2878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44868</v>
      </c>
      <c r="G8" s="6">
        <v>44874</v>
      </c>
      <c r="H8" s="4">
        <v>1</v>
      </c>
      <c r="I8" s="4">
        <v>6</v>
      </c>
      <c r="J8" s="4">
        <v>6</v>
      </c>
      <c r="K8" s="4" t="s">
        <v>30</v>
      </c>
      <c r="L8" s="4">
        <v>7123</v>
      </c>
      <c r="M8" s="4">
        <v>7123</v>
      </c>
      <c r="N8" s="4" t="s">
        <v>60</v>
      </c>
      <c r="O8" s="4" t="s">
        <v>32</v>
      </c>
      <c r="P8" s="4" t="s">
        <v>33</v>
      </c>
      <c r="Q8" s="4">
        <v>0</v>
      </c>
      <c r="R8" s="7">
        <v>44851</v>
      </c>
      <c r="S8" s="6">
        <v>44877</v>
      </c>
      <c r="T8" s="4" t="s">
        <v>34</v>
      </c>
      <c r="U8" s="4">
        <v>7123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44871</v>
      </c>
      <c r="G9" s="6">
        <v>44874</v>
      </c>
      <c r="H9" s="4">
        <v>1</v>
      </c>
      <c r="I9" s="4">
        <v>3</v>
      </c>
      <c r="J9" s="4">
        <v>3</v>
      </c>
      <c r="K9" s="4" t="s">
        <v>30</v>
      </c>
      <c r="L9" s="4">
        <v>1104</v>
      </c>
      <c r="M9" s="4">
        <v>1104</v>
      </c>
      <c r="N9" s="4" t="s">
        <v>65</v>
      </c>
      <c r="O9" s="4" t="s">
        <v>32</v>
      </c>
      <c r="P9" s="4" t="s">
        <v>33</v>
      </c>
      <c r="Q9" s="4">
        <v>0</v>
      </c>
      <c r="R9" s="7">
        <v>44851</v>
      </c>
      <c r="S9" s="6">
        <v>44877</v>
      </c>
      <c r="T9" s="4" t="s">
        <v>34</v>
      </c>
      <c r="U9" s="4">
        <v>1104</v>
      </c>
      <c r="V9" s="4">
        <v>0</v>
      </c>
      <c r="W9" s="4">
        <v>0</v>
      </c>
      <c r="X9" s="4" t="s">
        <v>35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59</v>
      </c>
      <c r="F10" s="6">
        <v>44868</v>
      </c>
      <c r="G10" s="6">
        <v>44874</v>
      </c>
      <c r="H10" s="4">
        <v>1</v>
      </c>
      <c r="I10" s="4">
        <v>6</v>
      </c>
      <c r="J10" s="4">
        <v>6</v>
      </c>
      <c r="K10" s="4" t="s">
        <v>30</v>
      </c>
      <c r="L10" s="4">
        <v>7251</v>
      </c>
      <c r="M10" s="4">
        <v>7251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44852</v>
      </c>
      <c r="S10" s="6">
        <v>44877</v>
      </c>
      <c r="T10" s="4" t="s">
        <v>34</v>
      </c>
      <c r="U10" s="4">
        <v>7251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44872</v>
      </c>
      <c r="G11" s="6">
        <v>44874</v>
      </c>
      <c r="H11" s="4">
        <v>1</v>
      </c>
      <c r="I11" s="4">
        <v>2</v>
      </c>
      <c r="J11" s="4">
        <v>2</v>
      </c>
      <c r="K11" s="4" t="s">
        <v>30</v>
      </c>
      <c r="L11" s="4">
        <v>1230</v>
      </c>
      <c r="M11" s="4">
        <v>1230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44855</v>
      </c>
      <c r="S11" s="6">
        <v>44877</v>
      </c>
      <c r="T11" s="4" t="s">
        <v>34</v>
      </c>
      <c r="U11" s="4">
        <v>1230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44873</v>
      </c>
      <c r="G12" s="6">
        <v>44874</v>
      </c>
      <c r="H12" s="4">
        <v>1</v>
      </c>
      <c r="I12" s="4">
        <v>1</v>
      </c>
      <c r="J12" s="4">
        <v>1</v>
      </c>
      <c r="K12" s="4" t="s">
        <v>30</v>
      </c>
      <c r="L12" s="4">
        <v>936</v>
      </c>
      <c r="M12" s="4">
        <v>936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44856</v>
      </c>
      <c r="S12" s="6">
        <v>44877</v>
      </c>
      <c r="T12" s="4" t="s">
        <v>34</v>
      </c>
      <c r="U12" s="4">
        <v>936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44871</v>
      </c>
      <c r="G13" s="6">
        <v>44874</v>
      </c>
      <c r="H13" s="4">
        <v>1</v>
      </c>
      <c r="I13" s="4">
        <v>3</v>
      </c>
      <c r="J13" s="4">
        <v>3</v>
      </c>
      <c r="K13" s="4" t="s">
        <v>30</v>
      </c>
      <c r="L13" s="4">
        <v>1434</v>
      </c>
      <c r="M13" s="4">
        <v>1434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44856</v>
      </c>
      <c r="S13" s="6">
        <v>44877</v>
      </c>
      <c r="T13" s="4" t="s">
        <v>34</v>
      </c>
      <c r="U13" s="4">
        <v>1434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44873</v>
      </c>
      <c r="G14" s="6">
        <v>44874</v>
      </c>
      <c r="H14" s="4">
        <v>1</v>
      </c>
      <c r="I14" s="4">
        <v>1</v>
      </c>
      <c r="J14" s="4">
        <v>1</v>
      </c>
      <c r="K14" s="4" t="s">
        <v>30</v>
      </c>
      <c r="L14" s="4">
        <v>355</v>
      </c>
      <c r="M14" s="4">
        <v>355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44857</v>
      </c>
      <c r="S14" s="6">
        <v>44877</v>
      </c>
      <c r="T14" s="4" t="s">
        <v>34</v>
      </c>
      <c r="U14" s="4">
        <v>355</v>
      </c>
      <c r="V14" s="4">
        <v>0</v>
      </c>
      <c r="W14" s="4">
        <v>0</v>
      </c>
      <c r="X14" s="4" t="s">
        <v>35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44871</v>
      </c>
      <c r="G15" s="6">
        <v>44874</v>
      </c>
      <c r="H15" s="4">
        <v>1</v>
      </c>
      <c r="I15" s="4">
        <v>3</v>
      </c>
      <c r="J15" s="4">
        <v>3</v>
      </c>
      <c r="K15" s="4" t="s">
        <v>30</v>
      </c>
      <c r="L15" s="4">
        <v>1491</v>
      </c>
      <c r="M15" s="4">
        <v>1491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44859</v>
      </c>
      <c r="S15" s="6">
        <v>44877</v>
      </c>
      <c r="T15" s="4" t="s">
        <v>34</v>
      </c>
      <c r="U15" s="4">
        <v>1491</v>
      </c>
      <c r="V15" s="4">
        <v>0</v>
      </c>
      <c r="W15" s="4">
        <v>0</v>
      </c>
      <c r="X15" s="4" t="s">
        <v>35</v>
      </c>
      <c r="Y15" s="4" t="s">
        <v>97</v>
      </c>
    </row>
    <row r="16" s="4" customFormat="1" spans="1:25">
      <c r="A16" s="4" t="s">
        <v>62</v>
      </c>
      <c r="B16" s="4" t="s">
        <v>26</v>
      </c>
      <c r="C16" s="4" t="s">
        <v>56</v>
      </c>
      <c r="D16" s="4" t="s">
        <v>63</v>
      </c>
      <c r="E16" s="4" t="s">
        <v>64</v>
      </c>
      <c r="F16" s="6">
        <v>44871</v>
      </c>
      <c r="G16" s="6">
        <v>44874</v>
      </c>
      <c r="H16" s="4">
        <v>1</v>
      </c>
      <c r="I16" s="4">
        <v>3</v>
      </c>
      <c r="J16" s="4">
        <v>3</v>
      </c>
      <c r="K16" s="4" t="s">
        <v>30</v>
      </c>
      <c r="L16" s="4">
        <v>-1104</v>
      </c>
      <c r="M16" s="4">
        <v>-1104</v>
      </c>
      <c r="N16" s="4" t="s">
        <v>65</v>
      </c>
      <c r="O16" s="4" t="s">
        <v>32</v>
      </c>
      <c r="P16" s="4" t="s">
        <v>33</v>
      </c>
      <c r="Q16" s="4">
        <v>0</v>
      </c>
      <c r="R16" s="7">
        <v>44851</v>
      </c>
      <c r="S16" s="6">
        <v>44877</v>
      </c>
      <c r="T16" s="4" t="s">
        <v>34</v>
      </c>
      <c r="U16" s="4">
        <v>-1104</v>
      </c>
      <c r="V16" s="4">
        <v>0</v>
      </c>
      <c r="W16" s="4">
        <v>0</v>
      </c>
      <c r="X16" s="4" t="s">
        <v>35</v>
      </c>
      <c r="Y16" s="4" t="s">
        <v>66</v>
      </c>
    </row>
    <row r="17" s="4" customFormat="1" spans="1:25">
      <c r="A17" s="4" t="s">
        <v>62</v>
      </c>
      <c r="B17" s="4" t="s">
        <v>26</v>
      </c>
      <c r="C17" s="4" t="s">
        <v>98</v>
      </c>
      <c r="D17" s="4" t="s">
        <v>63</v>
      </c>
      <c r="E17" s="4" t="s">
        <v>64</v>
      </c>
      <c r="F17" s="6">
        <v>44871</v>
      </c>
      <c r="G17" s="6">
        <v>44874</v>
      </c>
      <c r="H17" s="4">
        <v>1</v>
      </c>
      <c r="I17" s="4">
        <v>3</v>
      </c>
      <c r="J17" s="4">
        <v>3</v>
      </c>
      <c r="K17" s="4" t="s">
        <v>30</v>
      </c>
      <c r="L17" s="4">
        <v>295.89</v>
      </c>
      <c r="M17" s="4">
        <v>295.89</v>
      </c>
      <c r="N17" s="4" t="s">
        <v>65</v>
      </c>
      <c r="O17" s="4" t="s">
        <v>32</v>
      </c>
      <c r="P17" s="4" t="s">
        <v>33</v>
      </c>
      <c r="Q17" s="4">
        <v>0</v>
      </c>
      <c r="R17" s="7">
        <v>44851</v>
      </c>
      <c r="S17" s="6">
        <v>44877</v>
      </c>
      <c r="T17" s="4" t="s">
        <v>34</v>
      </c>
      <c r="U17" s="4">
        <v>295.89</v>
      </c>
      <c r="V17" s="4">
        <v>0</v>
      </c>
      <c r="W17" s="4">
        <v>0</v>
      </c>
      <c r="X17" s="4" t="s">
        <v>35</v>
      </c>
      <c r="Y17" s="4" t="s">
        <v>66</v>
      </c>
    </row>
    <row r="18" s="4" customFormat="1" spans="1:25">
      <c r="A18" s="4" t="s">
        <v>62</v>
      </c>
      <c r="B18" s="4" t="s">
        <v>26</v>
      </c>
      <c r="C18" s="4" t="s">
        <v>99</v>
      </c>
      <c r="D18" s="4" t="s">
        <v>63</v>
      </c>
      <c r="E18" s="4" t="s">
        <v>64</v>
      </c>
      <c r="F18" s="6">
        <v>44871</v>
      </c>
      <c r="G18" s="6">
        <v>44874</v>
      </c>
      <c r="H18" s="4">
        <v>1</v>
      </c>
      <c r="I18" s="4">
        <v>3</v>
      </c>
      <c r="J18" s="4">
        <v>3</v>
      </c>
      <c r="K18" s="4" t="s">
        <v>30</v>
      </c>
      <c r="L18" s="4">
        <v>-808.12</v>
      </c>
      <c r="M18" s="4">
        <v>-808.12</v>
      </c>
      <c r="N18" s="4" t="s">
        <v>65</v>
      </c>
      <c r="O18" s="4" t="s">
        <v>32</v>
      </c>
      <c r="P18" s="4" t="s">
        <v>33</v>
      </c>
      <c r="Q18" s="4">
        <v>0</v>
      </c>
      <c r="R18" s="7">
        <v>44851</v>
      </c>
      <c r="S18" s="6">
        <v>44877</v>
      </c>
      <c r="T18" s="4" t="s">
        <v>34</v>
      </c>
      <c r="U18" s="4">
        <v>-808.12</v>
      </c>
      <c r="V18" s="4">
        <v>0</v>
      </c>
      <c r="W18" s="4">
        <v>0</v>
      </c>
      <c r="X18" s="4" t="s">
        <v>35</v>
      </c>
      <c r="Y18" s="4" t="s">
        <v>66</v>
      </c>
    </row>
    <row r="19" s="4" customFormat="1" spans="1:25">
      <c r="A19" s="4" t="s">
        <v>62</v>
      </c>
      <c r="B19" s="4" t="s">
        <v>26</v>
      </c>
      <c r="C19" s="4" t="s">
        <v>100</v>
      </c>
      <c r="D19" s="4" t="s">
        <v>101</v>
      </c>
      <c r="E19" s="4" t="s">
        <v>64</v>
      </c>
      <c r="F19" s="6">
        <v>44871</v>
      </c>
      <c r="G19" s="6">
        <v>44874</v>
      </c>
      <c r="H19" s="4">
        <v>1</v>
      </c>
      <c r="I19" s="4">
        <v>3</v>
      </c>
      <c r="J19" s="4">
        <v>3</v>
      </c>
      <c r="K19" s="4" t="s">
        <v>30</v>
      </c>
      <c r="L19" s="4">
        <v>808.12</v>
      </c>
      <c r="M19" s="4">
        <v>808.12</v>
      </c>
      <c r="N19" s="4" t="s">
        <v>65</v>
      </c>
      <c r="O19" s="4" t="s">
        <v>32</v>
      </c>
      <c r="P19" s="4" t="s">
        <v>33</v>
      </c>
      <c r="Q19" s="4">
        <v>0</v>
      </c>
      <c r="R19" s="7">
        <v>44851</v>
      </c>
      <c r="S19" s="6">
        <v>44877</v>
      </c>
      <c r="T19" s="4" t="s">
        <v>34</v>
      </c>
      <c r="U19" s="4">
        <v>808.12</v>
      </c>
      <c r="V19" s="4">
        <v>0</v>
      </c>
      <c r="W19" s="4">
        <v>0</v>
      </c>
      <c r="X19" s="4" t="s">
        <v>35</v>
      </c>
      <c r="Y19" s="4" t="s">
        <v>66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44873</v>
      </c>
      <c r="G20" s="6">
        <v>44874</v>
      </c>
      <c r="H20" s="4">
        <v>1</v>
      </c>
      <c r="I20" s="4">
        <v>1</v>
      </c>
      <c r="J20" s="4">
        <v>1</v>
      </c>
      <c r="K20" s="4" t="s">
        <v>30</v>
      </c>
      <c r="L20" s="4">
        <v>517</v>
      </c>
      <c r="M20" s="4">
        <v>517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44861</v>
      </c>
      <c r="S20" s="6">
        <v>44877</v>
      </c>
      <c r="T20" s="4" t="s">
        <v>34</v>
      </c>
      <c r="U20" s="4">
        <v>517</v>
      </c>
      <c r="V20" s="4">
        <v>0</v>
      </c>
      <c r="W20" s="4">
        <v>0</v>
      </c>
      <c r="X20" s="4" t="s">
        <v>106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44872</v>
      </c>
      <c r="G21" s="6">
        <v>44874</v>
      </c>
      <c r="H21" s="4">
        <v>1</v>
      </c>
      <c r="I21" s="4">
        <v>2</v>
      </c>
      <c r="J21" s="4">
        <v>2</v>
      </c>
      <c r="K21" s="4" t="s">
        <v>30</v>
      </c>
      <c r="L21" s="4">
        <v>458</v>
      </c>
      <c r="M21" s="4">
        <v>458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44861</v>
      </c>
      <c r="S21" s="6">
        <v>44877</v>
      </c>
      <c r="T21" s="4" t="s">
        <v>34</v>
      </c>
      <c r="U21" s="4">
        <v>458</v>
      </c>
      <c r="V21" s="4">
        <v>0</v>
      </c>
      <c r="W21" s="4">
        <v>0</v>
      </c>
      <c r="X21" s="4" t="s">
        <v>112</v>
      </c>
      <c r="Y21" s="4" t="s">
        <v>113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44871</v>
      </c>
      <c r="G22" s="6">
        <v>44874</v>
      </c>
      <c r="H22" s="4">
        <v>1</v>
      </c>
      <c r="I22" s="4">
        <v>3</v>
      </c>
      <c r="J22" s="4">
        <v>3</v>
      </c>
      <c r="K22" s="4" t="s">
        <v>30</v>
      </c>
      <c r="L22" s="4">
        <v>778</v>
      </c>
      <c r="M22" s="4">
        <v>778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44862</v>
      </c>
      <c r="S22" s="6">
        <v>44877</v>
      </c>
      <c r="T22" s="4" t="s">
        <v>34</v>
      </c>
      <c r="U22" s="4">
        <v>778</v>
      </c>
      <c r="V22" s="4">
        <v>0</v>
      </c>
      <c r="W22" s="4">
        <v>0</v>
      </c>
      <c r="X22" s="4" t="s">
        <v>118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43</v>
      </c>
      <c r="F23" s="6">
        <v>44870</v>
      </c>
      <c r="G23" s="6">
        <v>44874</v>
      </c>
      <c r="H23" s="4">
        <v>1</v>
      </c>
      <c r="I23" s="4">
        <v>4</v>
      </c>
      <c r="J23" s="4">
        <v>4</v>
      </c>
      <c r="K23" s="4" t="s">
        <v>30</v>
      </c>
      <c r="L23" s="4">
        <v>6611</v>
      </c>
      <c r="M23" s="4">
        <v>6611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44864</v>
      </c>
      <c r="S23" s="6">
        <v>44877</v>
      </c>
      <c r="T23" s="4" t="s">
        <v>34</v>
      </c>
      <c r="U23" s="4">
        <v>6611</v>
      </c>
      <c r="V23" s="4">
        <v>0</v>
      </c>
      <c r="W23" s="4">
        <v>0</v>
      </c>
      <c r="X23" s="4" t="s">
        <v>123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44873</v>
      </c>
      <c r="G24" s="6">
        <v>44874</v>
      </c>
      <c r="H24" s="4">
        <v>1</v>
      </c>
      <c r="I24" s="4">
        <v>1</v>
      </c>
      <c r="J24" s="4">
        <v>1</v>
      </c>
      <c r="K24" s="4" t="s">
        <v>30</v>
      </c>
      <c r="L24" s="4">
        <v>656</v>
      </c>
      <c r="M24" s="4">
        <v>656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44864</v>
      </c>
      <c r="S24" s="6">
        <v>44877</v>
      </c>
      <c r="T24" s="4" t="s">
        <v>34</v>
      </c>
      <c r="U24" s="4">
        <v>656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44870</v>
      </c>
      <c r="G25" s="6">
        <v>44874</v>
      </c>
      <c r="H25" s="4">
        <v>1</v>
      </c>
      <c r="I25" s="4">
        <v>4</v>
      </c>
      <c r="J25" s="4">
        <v>4</v>
      </c>
      <c r="K25" s="4" t="s">
        <v>30</v>
      </c>
      <c r="L25" s="4">
        <v>1772</v>
      </c>
      <c r="M25" s="4">
        <v>1772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44865</v>
      </c>
      <c r="S25" s="6">
        <v>44877</v>
      </c>
      <c r="T25" s="4" t="s">
        <v>34</v>
      </c>
      <c r="U25" s="4">
        <v>1772</v>
      </c>
      <c r="V25" s="4">
        <v>0</v>
      </c>
      <c r="W25" s="4">
        <v>0</v>
      </c>
      <c r="X25" s="4" t="s">
        <v>135</v>
      </c>
      <c r="Y25" s="4" t="s">
        <v>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48</v>
      </c>
      <c r="F26" s="6">
        <v>44873</v>
      </c>
      <c r="G26" s="6">
        <v>44874</v>
      </c>
      <c r="H26" s="4">
        <v>1</v>
      </c>
      <c r="I26" s="4">
        <v>1</v>
      </c>
      <c r="J26" s="4">
        <v>1</v>
      </c>
      <c r="K26" s="4" t="s">
        <v>30</v>
      </c>
      <c r="L26" s="4">
        <v>1187</v>
      </c>
      <c r="M26" s="4">
        <v>1187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44865</v>
      </c>
      <c r="S26" s="6">
        <v>44877</v>
      </c>
      <c r="T26" s="4" t="s">
        <v>34</v>
      </c>
      <c r="U26" s="4">
        <v>1187</v>
      </c>
      <c r="V26" s="4">
        <v>0</v>
      </c>
      <c r="W26" s="4">
        <v>0</v>
      </c>
      <c r="X26" s="4" t="s">
        <v>139</v>
      </c>
      <c r="Y26" s="4" t="s">
        <v>140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44872</v>
      </c>
      <c r="G27" s="6">
        <v>44874</v>
      </c>
      <c r="H27" s="4">
        <v>1</v>
      </c>
      <c r="I27" s="4">
        <v>2</v>
      </c>
      <c r="J27" s="4">
        <v>2</v>
      </c>
      <c r="K27" s="4" t="s">
        <v>30</v>
      </c>
      <c r="L27" s="4">
        <v>1670</v>
      </c>
      <c r="M27" s="4">
        <v>1670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44865</v>
      </c>
      <c r="S27" s="6">
        <v>44877</v>
      </c>
      <c r="T27" s="4" t="s">
        <v>34</v>
      </c>
      <c r="U27" s="4">
        <v>1670</v>
      </c>
      <c r="V27" s="4">
        <v>0</v>
      </c>
      <c r="W27" s="4">
        <v>0</v>
      </c>
      <c r="X27" s="4" t="s">
        <v>145</v>
      </c>
      <c r="Y27" s="4" t="s">
        <v>146</v>
      </c>
    </row>
    <row r="28" s="4" customFormat="1" spans="1:26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44871</v>
      </c>
      <c r="G28" s="6">
        <v>44874</v>
      </c>
      <c r="H28" s="4">
        <v>2</v>
      </c>
      <c r="I28" s="4">
        <v>3</v>
      </c>
      <c r="J28" s="4">
        <v>6</v>
      </c>
      <c r="K28" s="4" t="s">
        <v>30</v>
      </c>
      <c r="L28" s="4">
        <v>3734</v>
      </c>
      <c r="M28" s="4">
        <v>3734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44865</v>
      </c>
      <c r="S28" s="6">
        <v>44877</v>
      </c>
      <c r="T28" s="4" t="s">
        <v>34</v>
      </c>
      <c r="U28" s="4">
        <v>3734</v>
      </c>
      <c r="V28" s="4">
        <v>0</v>
      </c>
      <c r="W28" s="4">
        <v>0</v>
      </c>
      <c r="X28" s="4" t="s">
        <v>151</v>
      </c>
      <c r="Y28" s="4" t="s">
        <v>152</v>
      </c>
      <c r="Z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44872</v>
      </c>
      <c r="G29" s="6">
        <v>44874</v>
      </c>
      <c r="H29" s="4">
        <v>1</v>
      </c>
      <c r="I29" s="4">
        <v>2</v>
      </c>
      <c r="J29" s="4">
        <v>2</v>
      </c>
      <c r="K29" s="4" t="s">
        <v>30</v>
      </c>
      <c r="L29" s="4">
        <v>1772</v>
      </c>
      <c r="M29" s="4">
        <v>1772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44865</v>
      </c>
      <c r="S29" s="6">
        <v>44877</v>
      </c>
      <c r="T29" s="4" t="s">
        <v>34</v>
      </c>
      <c r="U29" s="4">
        <v>1772</v>
      </c>
      <c r="V29" s="4">
        <v>0</v>
      </c>
      <c r="W29" s="4">
        <v>0</v>
      </c>
      <c r="X29" s="4" t="s">
        <v>158</v>
      </c>
      <c r="Y29" s="4" t="s">
        <v>35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44868</v>
      </c>
      <c r="G30" s="6">
        <v>44874</v>
      </c>
      <c r="H30" s="4">
        <v>1</v>
      </c>
      <c r="I30" s="4">
        <v>6</v>
      </c>
      <c r="J30" s="4">
        <v>6</v>
      </c>
      <c r="K30" s="4" t="s">
        <v>30</v>
      </c>
      <c r="L30" s="4">
        <v>954</v>
      </c>
      <c r="M30" s="4">
        <v>954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44867</v>
      </c>
      <c r="S30" s="6">
        <v>44877</v>
      </c>
      <c r="T30" s="4" t="s">
        <v>34</v>
      </c>
      <c r="U30" s="4">
        <v>954</v>
      </c>
      <c r="V30" s="4">
        <v>0</v>
      </c>
      <c r="W30" s="4">
        <v>0</v>
      </c>
      <c r="X30" s="4" t="s">
        <v>163</v>
      </c>
      <c r="Y30" s="4" t="s">
        <v>35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44869</v>
      </c>
      <c r="G31" s="6">
        <v>44874</v>
      </c>
      <c r="H31" s="4">
        <v>1</v>
      </c>
      <c r="I31" s="4">
        <v>5</v>
      </c>
      <c r="J31" s="4">
        <v>5</v>
      </c>
      <c r="K31" s="4" t="s">
        <v>30</v>
      </c>
      <c r="L31" s="4">
        <v>2545</v>
      </c>
      <c r="M31" s="4">
        <v>2545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44867</v>
      </c>
      <c r="S31" s="6">
        <v>44877</v>
      </c>
      <c r="T31" s="4" t="s">
        <v>34</v>
      </c>
      <c r="U31" s="4">
        <v>2545</v>
      </c>
      <c r="V31" s="4">
        <v>0</v>
      </c>
      <c r="W31" s="4">
        <v>0</v>
      </c>
      <c r="X31" s="4" t="s">
        <v>168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44873</v>
      </c>
      <c r="G32" s="6">
        <v>44874</v>
      </c>
      <c r="H32" s="4">
        <v>1</v>
      </c>
      <c r="I32" s="4">
        <v>1</v>
      </c>
      <c r="J32" s="4">
        <v>1</v>
      </c>
      <c r="K32" s="4" t="s">
        <v>30</v>
      </c>
      <c r="L32" s="4">
        <v>329</v>
      </c>
      <c r="M32" s="4">
        <v>329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44868</v>
      </c>
      <c r="S32" s="6">
        <v>44877</v>
      </c>
      <c r="T32" s="4" t="s">
        <v>34</v>
      </c>
      <c r="U32" s="4">
        <v>329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154</v>
      </c>
      <c r="B33" s="4" t="s">
        <v>26</v>
      </c>
      <c r="C33" s="4" t="s">
        <v>56</v>
      </c>
      <c r="D33" s="4" t="s">
        <v>155</v>
      </c>
      <c r="E33" s="4" t="s">
        <v>156</v>
      </c>
      <c r="F33" s="6">
        <v>44872</v>
      </c>
      <c r="G33" s="6">
        <v>44874</v>
      </c>
      <c r="H33" s="4">
        <v>1</v>
      </c>
      <c r="I33" s="4">
        <v>2</v>
      </c>
      <c r="J33" s="4">
        <v>2</v>
      </c>
      <c r="K33" s="4" t="s">
        <v>30</v>
      </c>
      <c r="L33" s="4">
        <v>-1772</v>
      </c>
      <c r="M33" s="4">
        <v>-1772</v>
      </c>
      <c r="N33" s="4" t="s">
        <v>157</v>
      </c>
      <c r="O33" s="4" t="s">
        <v>32</v>
      </c>
      <c r="P33" s="4" t="s">
        <v>33</v>
      </c>
      <c r="Q33" s="4">
        <v>0</v>
      </c>
      <c r="R33" s="7">
        <v>44865</v>
      </c>
      <c r="S33" s="6">
        <v>44877</v>
      </c>
      <c r="T33" s="4" t="s">
        <v>34</v>
      </c>
      <c r="U33" s="4">
        <v>-1772</v>
      </c>
      <c r="V33" s="4">
        <v>0</v>
      </c>
      <c r="W33" s="4">
        <v>0</v>
      </c>
      <c r="X33" s="4" t="s">
        <v>158</v>
      </c>
      <c r="Y33" s="4" t="s">
        <v>35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44873</v>
      </c>
      <c r="G34" s="6">
        <v>44874</v>
      </c>
      <c r="H34" s="4">
        <v>1</v>
      </c>
      <c r="I34" s="4">
        <v>1</v>
      </c>
      <c r="J34" s="4">
        <v>1</v>
      </c>
      <c r="K34" s="4" t="s">
        <v>30</v>
      </c>
      <c r="L34" s="4">
        <v>1415</v>
      </c>
      <c r="M34" s="4">
        <v>1415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44869</v>
      </c>
      <c r="S34" s="6">
        <v>44877</v>
      </c>
      <c r="T34" s="4" t="s">
        <v>34</v>
      </c>
      <c r="U34" s="4">
        <v>1415</v>
      </c>
      <c r="V34" s="4">
        <v>0</v>
      </c>
      <c r="W34" s="4">
        <v>0</v>
      </c>
      <c r="X34" s="4" t="s">
        <v>180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44870</v>
      </c>
      <c r="G35" s="6">
        <v>44874</v>
      </c>
      <c r="H35" s="4">
        <v>1</v>
      </c>
      <c r="I35" s="4">
        <v>4</v>
      </c>
      <c r="J35" s="4">
        <v>4</v>
      </c>
      <c r="K35" s="4" t="s">
        <v>30</v>
      </c>
      <c r="L35" s="4">
        <v>2470</v>
      </c>
      <c r="M35" s="4">
        <v>2470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44869</v>
      </c>
      <c r="S35" s="6">
        <v>44877</v>
      </c>
      <c r="T35" s="4" t="s">
        <v>34</v>
      </c>
      <c r="U35" s="4">
        <v>2470</v>
      </c>
      <c r="V35" s="4">
        <v>0</v>
      </c>
      <c r="W35" s="4">
        <v>0</v>
      </c>
      <c r="X35" s="4" t="s">
        <v>186</v>
      </c>
      <c r="Y35" s="4" t="s">
        <v>187</v>
      </c>
    </row>
    <row r="36" s="4" customFormat="1" spans="1:26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44873</v>
      </c>
      <c r="G36" s="6">
        <v>44874</v>
      </c>
      <c r="H36" s="4">
        <v>2</v>
      </c>
      <c r="I36" s="4">
        <v>1</v>
      </c>
      <c r="J36" s="4">
        <v>2</v>
      </c>
      <c r="K36" s="4" t="s">
        <v>30</v>
      </c>
      <c r="L36" s="4">
        <v>1478</v>
      </c>
      <c r="M36" s="4">
        <v>1478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44869</v>
      </c>
      <c r="S36" s="6">
        <v>44877</v>
      </c>
      <c r="T36" s="4" t="s">
        <v>34</v>
      </c>
      <c r="U36" s="4">
        <v>1478</v>
      </c>
      <c r="V36" s="4">
        <v>0</v>
      </c>
      <c r="W36" s="4">
        <v>0</v>
      </c>
      <c r="X36" s="4" t="s">
        <v>192</v>
      </c>
      <c r="Y36" s="4">
        <v>6834813</v>
      </c>
      <c r="Z36" s="4" t="s">
        <v>193</v>
      </c>
    </row>
    <row r="37" s="4" customFormat="1" spans="1:25">
      <c r="A37" s="4" t="s">
        <v>194</v>
      </c>
      <c r="B37" s="4" t="s">
        <v>26</v>
      </c>
      <c r="C37" s="4" t="s">
        <v>27</v>
      </c>
      <c r="D37" s="4" t="s">
        <v>195</v>
      </c>
      <c r="E37" s="4" t="s">
        <v>178</v>
      </c>
      <c r="F37" s="6">
        <v>44873</v>
      </c>
      <c r="G37" s="6">
        <v>44874</v>
      </c>
      <c r="H37" s="4">
        <v>1</v>
      </c>
      <c r="I37" s="4">
        <v>1</v>
      </c>
      <c r="J37" s="4">
        <v>1</v>
      </c>
      <c r="K37" s="4" t="s">
        <v>30</v>
      </c>
      <c r="L37" s="4">
        <v>1475</v>
      </c>
      <c r="M37" s="4">
        <v>1475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44869</v>
      </c>
      <c r="S37" s="6">
        <v>44877</v>
      </c>
      <c r="T37" s="4" t="s">
        <v>34</v>
      </c>
      <c r="U37" s="4">
        <v>1475</v>
      </c>
      <c r="V37" s="4">
        <v>0</v>
      </c>
      <c r="W37" s="4">
        <v>0</v>
      </c>
      <c r="X37" s="4" t="s">
        <v>197</v>
      </c>
      <c r="Y37" s="4" t="s">
        <v>35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44873</v>
      </c>
      <c r="G38" s="6">
        <v>44874</v>
      </c>
      <c r="H38" s="4">
        <v>1</v>
      </c>
      <c r="I38" s="4">
        <v>1</v>
      </c>
      <c r="J38" s="4">
        <v>1</v>
      </c>
      <c r="K38" s="4" t="s">
        <v>30</v>
      </c>
      <c r="L38" s="4">
        <v>220</v>
      </c>
      <c r="M38" s="4">
        <v>220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44870</v>
      </c>
      <c r="S38" s="6">
        <v>44877</v>
      </c>
      <c r="T38" s="4" t="s">
        <v>34</v>
      </c>
      <c r="U38" s="4">
        <v>220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205</v>
      </c>
      <c r="E39" s="4" t="s">
        <v>206</v>
      </c>
      <c r="F39" s="6">
        <v>44872</v>
      </c>
      <c r="G39" s="6">
        <v>44874</v>
      </c>
      <c r="H39" s="4">
        <v>1</v>
      </c>
      <c r="I39" s="4">
        <v>2</v>
      </c>
      <c r="J39" s="4">
        <v>2</v>
      </c>
      <c r="K39" s="4" t="s">
        <v>30</v>
      </c>
      <c r="L39" s="4">
        <v>3340</v>
      </c>
      <c r="M39" s="4">
        <v>3340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44870</v>
      </c>
      <c r="S39" s="6">
        <v>44877</v>
      </c>
      <c r="T39" s="4" t="s">
        <v>34</v>
      </c>
      <c r="U39" s="4">
        <v>3340</v>
      </c>
      <c r="V39" s="4">
        <v>0</v>
      </c>
      <c r="W39" s="4">
        <v>0</v>
      </c>
      <c r="X39" s="4" t="s">
        <v>208</v>
      </c>
      <c r="Y39" s="4" t="s">
        <v>209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212</v>
      </c>
      <c r="F40" s="6">
        <v>44872</v>
      </c>
      <c r="G40" s="6">
        <v>44874</v>
      </c>
      <c r="H40" s="4">
        <v>1</v>
      </c>
      <c r="I40" s="4">
        <v>2</v>
      </c>
      <c r="J40" s="4">
        <v>2</v>
      </c>
      <c r="K40" s="4" t="s">
        <v>30</v>
      </c>
      <c r="L40" s="4">
        <v>1374</v>
      </c>
      <c r="M40" s="4">
        <v>1374</v>
      </c>
      <c r="N40" s="4" t="s">
        <v>213</v>
      </c>
      <c r="O40" s="4" t="s">
        <v>32</v>
      </c>
      <c r="P40" s="4" t="s">
        <v>33</v>
      </c>
      <c r="Q40" s="4">
        <v>0</v>
      </c>
      <c r="R40" s="7">
        <v>44870</v>
      </c>
      <c r="S40" s="6">
        <v>44877</v>
      </c>
      <c r="T40" s="4" t="s">
        <v>34</v>
      </c>
      <c r="U40" s="4">
        <v>1374</v>
      </c>
      <c r="V40" s="4">
        <v>0</v>
      </c>
      <c r="W40" s="4">
        <v>0</v>
      </c>
      <c r="X40" s="4" t="s">
        <v>214</v>
      </c>
      <c r="Y40" s="4" t="s">
        <v>215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6">
        <v>44871</v>
      </c>
      <c r="G41" s="6">
        <v>44874</v>
      </c>
      <c r="H41" s="4">
        <v>1</v>
      </c>
      <c r="I41" s="4">
        <v>3</v>
      </c>
      <c r="J41" s="4">
        <v>3</v>
      </c>
      <c r="K41" s="4" t="s">
        <v>30</v>
      </c>
      <c r="L41" s="4">
        <v>2474</v>
      </c>
      <c r="M41" s="4">
        <v>2474</v>
      </c>
      <c r="N41" s="4" t="s">
        <v>219</v>
      </c>
      <c r="O41" s="4" t="s">
        <v>32</v>
      </c>
      <c r="P41" s="4" t="s">
        <v>33</v>
      </c>
      <c r="Q41" s="4">
        <v>0</v>
      </c>
      <c r="R41" s="7">
        <v>44870</v>
      </c>
      <c r="S41" s="6">
        <v>44877</v>
      </c>
      <c r="T41" s="4" t="s">
        <v>34</v>
      </c>
      <c r="U41" s="4">
        <v>2474</v>
      </c>
      <c r="V41" s="4">
        <v>0</v>
      </c>
      <c r="W41" s="4">
        <v>0</v>
      </c>
      <c r="X41" s="4" t="s">
        <v>220</v>
      </c>
      <c r="Y41" s="4" t="s">
        <v>221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6">
        <v>44872</v>
      </c>
      <c r="G42" s="6">
        <v>44874</v>
      </c>
      <c r="H42" s="4">
        <v>1</v>
      </c>
      <c r="I42" s="4">
        <v>2</v>
      </c>
      <c r="J42" s="4">
        <v>2</v>
      </c>
      <c r="K42" s="4" t="s">
        <v>30</v>
      </c>
      <c r="L42" s="4">
        <v>660</v>
      </c>
      <c r="M42" s="4">
        <v>660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44870</v>
      </c>
      <c r="S42" s="6">
        <v>44877</v>
      </c>
      <c r="T42" s="4" t="s">
        <v>34</v>
      </c>
      <c r="U42" s="4">
        <v>660</v>
      </c>
      <c r="V42" s="4">
        <v>0</v>
      </c>
      <c r="W42" s="4">
        <v>0</v>
      </c>
      <c r="X42" s="4" t="s">
        <v>226</v>
      </c>
      <c r="Y42" s="4" t="s">
        <v>70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228</v>
      </c>
      <c r="E43" s="4" t="s">
        <v>143</v>
      </c>
      <c r="F43" s="6">
        <v>44871</v>
      </c>
      <c r="G43" s="6">
        <v>44874</v>
      </c>
      <c r="H43" s="4">
        <v>1</v>
      </c>
      <c r="I43" s="4">
        <v>3</v>
      </c>
      <c r="J43" s="4">
        <v>3</v>
      </c>
      <c r="K43" s="4" t="s">
        <v>30</v>
      </c>
      <c r="L43" s="4">
        <v>1062</v>
      </c>
      <c r="M43" s="4">
        <v>1062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44870</v>
      </c>
      <c r="S43" s="6">
        <v>44877</v>
      </c>
      <c r="T43" s="4" t="s">
        <v>34</v>
      </c>
      <c r="U43" s="4">
        <v>1062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44872</v>
      </c>
      <c r="G44" s="6">
        <v>44874</v>
      </c>
      <c r="H44" s="4">
        <v>1</v>
      </c>
      <c r="I44" s="4">
        <v>2</v>
      </c>
      <c r="J44" s="4">
        <v>2</v>
      </c>
      <c r="K44" s="4" t="s">
        <v>30</v>
      </c>
      <c r="L44" s="4">
        <v>1358</v>
      </c>
      <c r="M44" s="4">
        <v>1358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44871</v>
      </c>
      <c r="S44" s="6">
        <v>44877</v>
      </c>
      <c r="T44" s="4" t="s">
        <v>34</v>
      </c>
      <c r="U44" s="4">
        <v>1358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178</v>
      </c>
      <c r="F45" s="6">
        <v>44873</v>
      </c>
      <c r="G45" s="6">
        <v>44874</v>
      </c>
      <c r="H45" s="4">
        <v>1</v>
      </c>
      <c r="I45" s="4">
        <v>1</v>
      </c>
      <c r="J45" s="4">
        <v>1</v>
      </c>
      <c r="K45" s="4" t="s">
        <v>30</v>
      </c>
      <c r="L45" s="4">
        <v>1085</v>
      </c>
      <c r="M45" s="4">
        <v>1085</v>
      </c>
      <c r="N45" s="4" t="s">
        <v>240</v>
      </c>
      <c r="O45" s="4" t="s">
        <v>32</v>
      </c>
      <c r="P45" s="4" t="s">
        <v>33</v>
      </c>
      <c r="Q45" s="4">
        <v>0</v>
      </c>
      <c r="R45" s="7">
        <v>44871</v>
      </c>
      <c r="S45" s="6">
        <v>44877</v>
      </c>
      <c r="T45" s="4" t="s">
        <v>34</v>
      </c>
      <c r="U45" s="4">
        <v>1085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44872</v>
      </c>
      <c r="G46" s="6">
        <v>44874</v>
      </c>
      <c r="H46" s="4">
        <v>1</v>
      </c>
      <c r="I46" s="4">
        <v>2</v>
      </c>
      <c r="J46" s="4">
        <v>2</v>
      </c>
      <c r="K46" s="4" t="s">
        <v>30</v>
      </c>
      <c r="L46" s="4">
        <v>404</v>
      </c>
      <c r="M46" s="4">
        <v>404</v>
      </c>
      <c r="N46" s="4" t="s">
        <v>246</v>
      </c>
      <c r="O46" s="4" t="s">
        <v>32</v>
      </c>
      <c r="P46" s="4" t="s">
        <v>33</v>
      </c>
      <c r="Q46" s="4">
        <v>0</v>
      </c>
      <c r="R46" s="7">
        <v>44871</v>
      </c>
      <c r="S46" s="6">
        <v>44877</v>
      </c>
      <c r="T46" s="4" t="s">
        <v>34</v>
      </c>
      <c r="U46" s="4">
        <v>404</v>
      </c>
      <c r="V46" s="4">
        <v>0</v>
      </c>
      <c r="W46" s="4">
        <v>0</v>
      </c>
      <c r="X46" s="4" t="s">
        <v>247</v>
      </c>
      <c r="Y46" s="4" t="s">
        <v>248</v>
      </c>
    </row>
    <row r="47" s="4" customFormat="1" spans="1:26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44873</v>
      </c>
      <c r="G47" s="6">
        <v>44874</v>
      </c>
      <c r="H47" s="4">
        <v>2</v>
      </c>
      <c r="I47" s="4">
        <v>1</v>
      </c>
      <c r="J47" s="4">
        <v>2</v>
      </c>
      <c r="K47" s="4" t="s">
        <v>30</v>
      </c>
      <c r="L47" s="4">
        <v>562</v>
      </c>
      <c r="M47" s="4">
        <v>562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44871</v>
      </c>
      <c r="S47" s="6">
        <v>44877</v>
      </c>
      <c r="T47" s="4" t="s">
        <v>34</v>
      </c>
      <c r="U47" s="4">
        <v>562</v>
      </c>
      <c r="V47" s="4">
        <v>0</v>
      </c>
      <c r="W47" s="4">
        <v>0</v>
      </c>
      <c r="X47" s="4" t="s">
        <v>253</v>
      </c>
      <c r="Y47" s="4" t="s">
        <v>254</v>
      </c>
      <c r="Z47" s="4" t="s">
        <v>255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44873</v>
      </c>
      <c r="G48" s="6">
        <v>44874</v>
      </c>
      <c r="H48" s="4">
        <v>2</v>
      </c>
      <c r="I48" s="4">
        <v>1</v>
      </c>
      <c r="J48" s="4">
        <v>2</v>
      </c>
      <c r="K48" s="4" t="s">
        <v>30</v>
      </c>
      <c r="L48" s="4">
        <v>390</v>
      </c>
      <c r="M48" s="4">
        <v>390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44871</v>
      </c>
      <c r="S48" s="6">
        <v>44877</v>
      </c>
      <c r="T48" s="4" t="s">
        <v>34</v>
      </c>
      <c r="U48" s="4">
        <v>390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29</v>
      </c>
      <c r="F49" s="6">
        <v>44872</v>
      </c>
      <c r="G49" s="6">
        <v>44874</v>
      </c>
      <c r="H49" s="4">
        <v>1</v>
      </c>
      <c r="I49" s="4">
        <v>2</v>
      </c>
      <c r="J49" s="4">
        <v>2</v>
      </c>
      <c r="K49" s="4" t="s">
        <v>30</v>
      </c>
      <c r="L49" s="4">
        <v>1188</v>
      </c>
      <c r="M49" s="4">
        <v>1188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44871</v>
      </c>
      <c r="S49" s="6">
        <v>44877</v>
      </c>
      <c r="T49" s="4" t="s">
        <v>34</v>
      </c>
      <c r="U49" s="4">
        <v>1188</v>
      </c>
      <c r="V49" s="4">
        <v>0</v>
      </c>
      <c r="W49" s="4">
        <v>0</v>
      </c>
      <c r="X49" s="4" t="s">
        <v>265</v>
      </c>
      <c r="Y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44872</v>
      </c>
      <c r="G50" s="6">
        <v>44874</v>
      </c>
      <c r="H50" s="4">
        <v>2</v>
      </c>
      <c r="I50" s="4">
        <v>2</v>
      </c>
      <c r="J50" s="4">
        <v>4</v>
      </c>
      <c r="K50" s="4" t="s">
        <v>30</v>
      </c>
      <c r="L50" s="4">
        <v>6072</v>
      </c>
      <c r="M50" s="4">
        <v>6072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44871</v>
      </c>
      <c r="S50" s="6">
        <v>44877</v>
      </c>
      <c r="T50" s="4" t="s">
        <v>34</v>
      </c>
      <c r="U50" s="4">
        <v>6072</v>
      </c>
      <c r="V50" s="4">
        <v>0</v>
      </c>
      <c r="W50" s="4">
        <v>0</v>
      </c>
      <c r="X50" s="4" t="s">
        <v>271</v>
      </c>
      <c r="Y50" s="4" t="s">
        <v>272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44873</v>
      </c>
      <c r="G51" s="6">
        <v>44874</v>
      </c>
      <c r="H51" s="4">
        <v>1</v>
      </c>
      <c r="I51" s="4">
        <v>1</v>
      </c>
      <c r="J51" s="4">
        <v>1</v>
      </c>
      <c r="K51" s="4" t="s">
        <v>30</v>
      </c>
      <c r="L51" s="4">
        <v>195</v>
      </c>
      <c r="M51" s="4">
        <v>195</v>
      </c>
      <c r="N51" s="4" t="s">
        <v>274</v>
      </c>
      <c r="O51" s="4" t="s">
        <v>32</v>
      </c>
      <c r="P51" s="4" t="s">
        <v>33</v>
      </c>
      <c r="Q51" s="4">
        <v>0</v>
      </c>
      <c r="R51" s="7">
        <v>44871</v>
      </c>
      <c r="S51" s="6">
        <v>44877</v>
      </c>
      <c r="T51" s="4" t="s">
        <v>34</v>
      </c>
      <c r="U51" s="4">
        <v>195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44872</v>
      </c>
      <c r="G52" s="6">
        <v>44874</v>
      </c>
      <c r="H52" s="4">
        <v>1</v>
      </c>
      <c r="I52" s="4">
        <v>2</v>
      </c>
      <c r="J52" s="4">
        <v>2</v>
      </c>
      <c r="K52" s="4" t="s">
        <v>30</v>
      </c>
      <c r="L52" s="4">
        <v>1484</v>
      </c>
      <c r="M52" s="4">
        <v>1484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44871</v>
      </c>
      <c r="S52" s="6">
        <v>44877</v>
      </c>
      <c r="T52" s="4" t="s">
        <v>34</v>
      </c>
      <c r="U52" s="4">
        <v>1484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44872</v>
      </c>
      <c r="G53" s="6">
        <v>44874</v>
      </c>
      <c r="H53" s="4">
        <v>1</v>
      </c>
      <c r="I53" s="4">
        <v>2</v>
      </c>
      <c r="J53" s="4">
        <v>2</v>
      </c>
      <c r="K53" s="4" t="s">
        <v>30</v>
      </c>
      <c r="L53" s="4">
        <v>1610</v>
      </c>
      <c r="M53" s="4">
        <v>1610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44872</v>
      </c>
      <c r="S53" s="6">
        <v>44877</v>
      </c>
      <c r="T53" s="4" t="s">
        <v>34</v>
      </c>
      <c r="U53" s="4">
        <v>1610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44873</v>
      </c>
      <c r="G54" s="6">
        <v>44874</v>
      </c>
      <c r="H54" s="4">
        <v>1</v>
      </c>
      <c r="I54" s="4">
        <v>1</v>
      </c>
      <c r="J54" s="4">
        <v>1</v>
      </c>
      <c r="K54" s="4" t="s">
        <v>30</v>
      </c>
      <c r="L54" s="4">
        <v>464</v>
      </c>
      <c r="M54" s="4">
        <v>464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44872</v>
      </c>
      <c r="S54" s="6">
        <v>44877</v>
      </c>
      <c r="T54" s="4" t="s">
        <v>34</v>
      </c>
      <c r="U54" s="4">
        <v>464</v>
      </c>
      <c r="V54" s="4">
        <v>0</v>
      </c>
      <c r="W54" s="4">
        <v>0</v>
      </c>
      <c r="X54" s="4" t="s">
        <v>293</v>
      </c>
      <c r="Y54" s="4" t="s">
        <v>294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44872</v>
      </c>
      <c r="G55" s="6">
        <v>44874</v>
      </c>
      <c r="H55" s="4">
        <v>1</v>
      </c>
      <c r="I55" s="4">
        <v>2</v>
      </c>
      <c r="J55" s="4">
        <v>2</v>
      </c>
      <c r="K55" s="4" t="s">
        <v>30</v>
      </c>
      <c r="L55" s="4">
        <v>1314</v>
      </c>
      <c r="M55" s="4">
        <v>1314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44872</v>
      </c>
      <c r="S55" s="6">
        <v>44877</v>
      </c>
      <c r="T55" s="4" t="s">
        <v>34</v>
      </c>
      <c r="U55" s="4">
        <v>1314</v>
      </c>
      <c r="V55" s="4">
        <v>0</v>
      </c>
      <c r="W55" s="4">
        <v>0</v>
      </c>
      <c r="X55" s="4" t="s">
        <v>299</v>
      </c>
      <c r="Y55" s="4" t="s">
        <v>300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52</v>
      </c>
      <c r="E56" s="4" t="s">
        <v>302</v>
      </c>
      <c r="F56" s="6">
        <v>44873</v>
      </c>
      <c r="G56" s="6">
        <v>44874</v>
      </c>
      <c r="H56" s="4">
        <v>1</v>
      </c>
      <c r="I56" s="4">
        <v>1</v>
      </c>
      <c r="J56" s="4">
        <v>1</v>
      </c>
      <c r="K56" s="4" t="s">
        <v>30</v>
      </c>
      <c r="L56" s="4">
        <v>1615</v>
      </c>
      <c r="M56" s="4">
        <v>1615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44872</v>
      </c>
      <c r="S56" s="6">
        <v>44877</v>
      </c>
      <c r="T56" s="4" t="s">
        <v>34</v>
      </c>
      <c r="U56" s="4">
        <v>1615</v>
      </c>
      <c r="V56" s="4">
        <v>0</v>
      </c>
      <c r="W56" s="4">
        <v>0</v>
      </c>
      <c r="X56" s="4" t="s">
        <v>304</v>
      </c>
      <c r="Y56" s="4" t="s">
        <v>35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307</v>
      </c>
      <c r="F57" s="6">
        <v>44872</v>
      </c>
      <c r="G57" s="6">
        <v>44874</v>
      </c>
      <c r="H57" s="4">
        <v>2</v>
      </c>
      <c r="I57" s="4">
        <v>2</v>
      </c>
      <c r="J57" s="4">
        <v>4</v>
      </c>
      <c r="K57" s="4" t="s">
        <v>30</v>
      </c>
      <c r="L57" s="4">
        <v>628</v>
      </c>
      <c r="M57" s="4">
        <v>628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44872</v>
      </c>
      <c r="S57" s="6">
        <v>44877</v>
      </c>
      <c r="T57" s="4" t="s">
        <v>34</v>
      </c>
      <c r="U57" s="4">
        <v>628</v>
      </c>
      <c r="V57" s="4">
        <v>0</v>
      </c>
      <c r="W57" s="4">
        <v>0</v>
      </c>
      <c r="X57" s="4" t="s">
        <v>309</v>
      </c>
      <c r="Y57" s="4" t="s">
        <v>35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44873</v>
      </c>
      <c r="G58" s="6">
        <v>44874</v>
      </c>
      <c r="H58" s="4">
        <v>2</v>
      </c>
      <c r="I58" s="4">
        <v>1</v>
      </c>
      <c r="J58" s="4">
        <v>2</v>
      </c>
      <c r="K58" s="4" t="s">
        <v>30</v>
      </c>
      <c r="L58" s="4">
        <v>1320</v>
      </c>
      <c r="M58" s="4">
        <v>1320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44872</v>
      </c>
      <c r="S58" s="6">
        <v>44877</v>
      </c>
      <c r="T58" s="4" t="s">
        <v>34</v>
      </c>
      <c r="U58" s="4">
        <v>1320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317</v>
      </c>
      <c r="E59" s="4" t="s">
        <v>318</v>
      </c>
      <c r="F59" s="6">
        <v>44873</v>
      </c>
      <c r="G59" s="6">
        <v>44874</v>
      </c>
      <c r="H59" s="4">
        <v>1</v>
      </c>
      <c r="I59" s="4">
        <v>1</v>
      </c>
      <c r="J59" s="4">
        <v>1</v>
      </c>
      <c r="K59" s="4" t="s">
        <v>30</v>
      </c>
      <c r="L59" s="4">
        <v>1069</v>
      </c>
      <c r="M59" s="4">
        <v>1069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44872</v>
      </c>
      <c r="S59" s="6">
        <v>44877</v>
      </c>
      <c r="T59" s="4" t="s">
        <v>34</v>
      </c>
      <c r="U59" s="4">
        <v>1069</v>
      </c>
      <c r="V59" s="4">
        <v>0</v>
      </c>
      <c r="W59" s="4">
        <v>0</v>
      </c>
      <c r="X59" s="4" t="s">
        <v>320</v>
      </c>
      <c r="Y59" s="4" t="s">
        <v>321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324</v>
      </c>
      <c r="F60" s="6">
        <v>44873</v>
      </c>
      <c r="G60" s="6">
        <v>44874</v>
      </c>
      <c r="H60" s="4">
        <v>1</v>
      </c>
      <c r="I60" s="4">
        <v>1</v>
      </c>
      <c r="J60" s="4">
        <v>1</v>
      </c>
      <c r="K60" s="4" t="s">
        <v>30</v>
      </c>
      <c r="L60" s="4">
        <v>222</v>
      </c>
      <c r="M60" s="4">
        <v>222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44872</v>
      </c>
      <c r="S60" s="6">
        <v>44877</v>
      </c>
      <c r="T60" s="4" t="s">
        <v>34</v>
      </c>
      <c r="U60" s="4">
        <v>222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330</v>
      </c>
      <c r="F61" s="6">
        <v>44872</v>
      </c>
      <c r="G61" s="6">
        <v>44874</v>
      </c>
      <c r="H61" s="4">
        <v>1</v>
      </c>
      <c r="I61" s="4">
        <v>2</v>
      </c>
      <c r="J61" s="4">
        <v>2</v>
      </c>
      <c r="K61" s="4" t="s">
        <v>30</v>
      </c>
      <c r="L61" s="4">
        <v>1708</v>
      </c>
      <c r="M61" s="4">
        <v>1708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44872</v>
      </c>
      <c r="S61" s="6">
        <v>44877</v>
      </c>
      <c r="T61" s="4" t="s">
        <v>34</v>
      </c>
      <c r="U61" s="4">
        <v>1708</v>
      </c>
      <c r="V61" s="4">
        <v>0</v>
      </c>
      <c r="W61" s="4">
        <v>0</v>
      </c>
      <c r="X61" s="4" t="s">
        <v>332</v>
      </c>
      <c r="Y61" s="4" t="s">
        <v>333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228</v>
      </c>
      <c r="E62" s="4" t="s">
        <v>335</v>
      </c>
      <c r="F62" s="6">
        <v>44873</v>
      </c>
      <c r="G62" s="6">
        <v>44874</v>
      </c>
      <c r="H62" s="4">
        <v>1</v>
      </c>
      <c r="I62" s="4">
        <v>1</v>
      </c>
      <c r="J62" s="4">
        <v>1</v>
      </c>
      <c r="K62" s="4" t="s">
        <v>30</v>
      </c>
      <c r="L62" s="4">
        <v>278</v>
      </c>
      <c r="M62" s="4">
        <v>278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44872</v>
      </c>
      <c r="S62" s="6">
        <v>44877</v>
      </c>
      <c r="T62" s="4" t="s">
        <v>34</v>
      </c>
      <c r="U62" s="4">
        <v>278</v>
      </c>
      <c r="V62" s="4">
        <v>0</v>
      </c>
      <c r="W62" s="4">
        <v>0</v>
      </c>
      <c r="X62" s="4" t="s">
        <v>337</v>
      </c>
      <c r="Y62" s="4" t="s">
        <v>327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133</v>
      </c>
      <c r="F63" s="6">
        <v>44872</v>
      </c>
      <c r="G63" s="6">
        <v>44874</v>
      </c>
      <c r="H63" s="4">
        <v>1</v>
      </c>
      <c r="I63" s="4">
        <v>2</v>
      </c>
      <c r="J63" s="4">
        <v>2</v>
      </c>
      <c r="K63" s="4" t="s">
        <v>30</v>
      </c>
      <c r="L63" s="4">
        <v>2036</v>
      </c>
      <c r="M63" s="4">
        <v>2036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44872</v>
      </c>
      <c r="S63" s="6">
        <v>44877</v>
      </c>
      <c r="T63" s="4" t="s">
        <v>34</v>
      </c>
      <c r="U63" s="4">
        <v>2036</v>
      </c>
      <c r="V63" s="4">
        <v>0</v>
      </c>
      <c r="W63" s="4">
        <v>0</v>
      </c>
      <c r="X63" s="4" t="s">
        <v>341</v>
      </c>
      <c r="Y63" s="4" t="s">
        <v>342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344</v>
      </c>
      <c r="E64" s="4" t="s">
        <v>345</v>
      </c>
      <c r="F64" s="6">
        <v>44873</v>
      </c>
      <c r="G64" s="6">
        <v>44874</v>
      </c>
      <c r="H64" s="4">
        <v>1</v>
      </c>
      <c r="I64" s="4">
        <v>1</v>
      </c>
      <c r="J64" s="4">
        <v>1</v>
      </c>
      <c r="K64" s="4" t="s">
        <v>30</v>
      </c>
      <c r="L64" s="4">
        <v>271</v>
      </c>
      <c r="M64" s="4">
        <v>271</v>
      </c>
      <c r="N64" s="4" t="s">
        <v>346</v>
      </c>
      <c r="O64" s="4" t="s">
        <v>32</v>
      </c>
      <c r="P64" s="4" t="s">
        <v>33</v>
      </c>
      <c r="Q64" s="4">
        <v>0</v>
      </c>
      <c r="R64" s="7">
        <v>44872</v>
      </c>
      <c r="S64" s="6">
        <v>44877</v>
      </c>
      <c r="T64" s="4" t="s">
        <v>34</v>
      </c>
      <c r="U64" s="4">
        <v>271</v>
      </c>
      <c r="V64" s="4">
        <v>0</v>
      </c>
      <c r="W64" s="4">
        <v>0</v>
      </c>
      <c r="X64" s="4" t="s">
        <v>347</v>
      </c>
      <c r="Y64" s="4" t="s">
        <v>348</v>
      </c>
    </row>
    <row r="65" s="4" customFormat="1" spans="1:25">
      <c r="A65" s="4" t="s">
        <v>349</v>
      </c>
      <c r="B65" s="4" t="s">
        <v>26</v>
      </c>
      <c r="C65" s="4" t="s">
        <v>27</v>
      </c>
      <c r="D65" s="4" t="s">
        <v>350</v>
      </c>
      <c r="E65" s="4" t="s">
        <v>218</v>
      </c>
      <c r="F65" s="6">
        <v>44873</v>
      </c>
      <c r="G65" s="6">
        <v>44874</v>
      </c>
      <c r="H65" s="4">
        <v>1</v>
      </c>
      <c r="I65" s="4">
        <v>1</v>
      </c>
      <c r="J65" s="4">
        <v>1</v>
      </c>
      <c r="K65" s="4" t="s">
        <v>30</v>
      </c>
      <c r="L65" s="4">
        <v>453</v>
      </c>
      <c r="M65" s="4">
        <v>453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44873</v>
      </c>
      <c r="S65" s="6">
        <v>44877</v>
      </c>
      <c r="T65" s="4" t="s">
        <v>34</v>
      </c>
      <c r="U65" s="4">
        <v>453</v>
      </c>
      <c r="V65" s="4">
        <v>0</v>
      </c>
      <c r="W65" s="4">
        <v>0</v>
      </c>
      <c r="X65" s="4" t="s">
        <v>352</v>
      </c>
      <c r="Y65" s="4" t="s">
        <v>35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6">
        <v>44873</v>
      </c>
      <c r="G66" s="6">
        <v>44874</v>
      </c>
      <c r="H66" s="4">
        <v>1</v>
      </c>
      <c r="I66" s="4">
        <v>1</v>
      </c>
      <c r="J66" s="4">
        <v>1</v>
      </c>
      <c r="K66" s="4" t="s">
        <v>30</v>
      </c>
      <c r="L66" s="4">
        <v>1252</v>
      </c>
      <c r="M66" s="4">
        <v>1252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44873</v>
      </c>
      <c r="S66" s="6">
        <v>44877</v>
      </c>
      <c r="T66" s="4" t="s">
        <v>34</v>
      </c>
      <c r="U66" s="4">
        <v>1252</v>
      </c>
      <c r="V66" s="4">
        <v>0</v>
      </c>
      <c r="W66" s="4">
        <v>0</v>
      </c>
      <c r="X66" s="4" t="s">
        <v>357</v>
      </c>
      <c r="Y66" s="4" t="s">
        <v>35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165</v>
      </c>
      <c r="E67" s="4" t="s">
        <v>166</v>
      </c>
      <c r="F67" s="6">
        <v>44873</v>
      </c>
      <c r="G67" s="6">
        <v>44874</v>
      </c>
      <c r="H67" s="4">
        <v>1</v>
      </c>
      <c r="I67" s="4">
        <v>1</v>
      </c>
      <c r="J67" s="4">
        <v>1</v>
      </c>
      <c r="K67" s="4" t="s">
        <v>30</v>
      </c>
      <c r="L67" s="4">
        <v>534</v>
      </c>
      <c r="M67" s="4">
        <v>534</v>
      </c>
      <c r="N67" s="4" t="s">
        <v>359</v>
      </c>
      <c r="O67" s="4" t="s">
        <v>32</v>
      </c>
      <c r="P67" s="4" t="s">
        <v>33</v>
      </c>
      <c r="Q67" s="4">
        <v>0</v>
      </c>
      <c r="R67" s="7">
        <v>44873</v>
      </c>
      <c r="S67" s="6">
        <v>44877</v>
      </c>
      <c r="T67" s="4" t="s">
        <v>34</v>
      </c>
      <c r="U67" s="4">
        <v>534</v>
      </c>
      <c r="V67" s="4">
        <v>0</v>
      </c>
      <c r="W67" s="4">
        <v>0</v>
      </c>
      <c r="X67" s="4" t="s">
        <v>360</v>
      </c>
      <c r="Y67" s="4" t="s">
        <v>169</v>
      </c>
    </row>
    <row r="68" s="4" customFormat="1" spans="1:25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38</v>
      </c>
      <c r="F68" s="6">
        <v>44873</v>
      </c>
      <c r="G68" s="6">
        <v>44874</v>
      </c>
      <c r="H68" s="4">
        <v>1</v>
      </c>
      <c r="I68" s="4">
        <v>1</v>
      </c>
      <c r="J68" s="4">
        <v>1</v>
      </c>
      <c r="K68" s="4" t="s">
        <v>30</v>
      </c>
      <c r="L68" s="4">
        <v>2556</v>
      </c>
      <c r="M68" s="4">
        <v>2556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44873</v>
      </c>
      <c r="S68" s="6">
        <v>44877</v>
      </c>
      <c r="T68" s="4" t="s">
        <v>34</v>
      </c>
      <c r="U68" s="4">
        <v>2556</v>
      </c>
      <c r="V68" s="4">
        <v>0</v>
      </c>
      <c r="W68" s="4">
        <v>0</v>
      </c>
      <c r="X68" s="4" t="s">
        <v>364</v>
      </c>
      <c r="Y68" s="4" t="s">
        <v>35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367</v>
      </c>
      <c r="F69" s="6">
        <v>44873</v>
      </c>
      <c r="G69" s="6">
        <v>44874</v>
      </c>
      <c r="H69" s="4">
        <v>1</v>
      </c>
      <c r="I69" s="4">
        <v>1</v>
      </c>
      <c r="J69" s="4">
        <v>1</v>
      </c>
      <c r="K69" s="4" t="s">
        <v>30</v>
      </c>
      <c r="L69" s="4">
        <v>632</v>
      </c>
      <c r="M69" s="4">
        <v>632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44873</v>
      </c>
      <c r="S69" s="6">
        <v>44877</v>
      </c>
      <c r="T69" s="4" t="s">
        <v>34</v>
      </c>
      <c r="U69" s="4">
        <v>632</v>
      </c>
      <c r="V69" s="4">
        <v>0</v>
      </c>
      <c r="W69" s="4">
        <v>0</v>
      </c>
      <c r="X69" s="4" t="s">
        <v>369</v>
      </c>
      <c r="Y69" s="4" t="s">
        <v>35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44873</v>
      </c>
      <c r="G70" s="6">
        <v>44874</v>
      </c>
      <c r="H70" s="4">
        <v>1</v>
      </c>
      <c r="I70" s="4">
        <v>1</v>
      </c>
      <c r="J70" s="4">
        <v>1</v>
      </c>
      <c r="K70" s="4" t="s">
        <v>30</v>
      </c>
      <c r="L70" s="4">
        <v>255</v>
      </c>
      <c r="M70" s="4">
        <v>255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44873</v>
      </c>
      <c r="S70" s="6">
        <v>44877</v>
      </c>
      <c r="T70" s="4" t="s">
        <v>34</v>
      </c>
      <c r="U70" s="4">
        <v>255</v>
      </c>
      <c r="V70" s="4">
        <v>0</v>
      </c>
      <c r="W70" s="4">
        <v>0</v>
      </c>
      <c r="X70" s="4" t="s">
        <v>374</v>
      </c>
      <c r="Y70" s="4" t="s">
        <v>35</v>
      </c>
    </row>
    <row r="71" s="4" customFormat="1" spans="1:25">
      <c r="A71" s="4" t="s">
        <v>375</v>
      </c>
      <c r="B71" s="4" t="s">
        <v>26</v>
      </c>
      <c r="C71" s="4" t="s">
        <v>27</v>
      </c>
      <c r="D71" s="4" t="s">
        <v>376</v>
      </c>
      <c r="E71" s="4" t="s">
        <v>377</v>
      </c>
      <c r="F71" s="6">
        <v>44873</v>
      </c>
      <c r="G71" s="6">
        <v>44874</v>
      </c>
      <c r="H71" s="4">
        <v>2</v>
      </c>
      <c r="I71" s="4">
        <v>1</v>
      </c>
      <c r="J71" s="4">
        <v>2</v>
      </c>
      <c r="K71" s="4" t="s">
        <v>30</v>
      </c>
      <c r="L71" s="4">
        <v>304</v>
      </c>
      <c r="M71" s="4">
        <v>304</v>
      </c>
      <c r="N71" s="4" t="s">
        <v>378</v>
      </c>
      <c r="O71" s="4" t="s">
        <v>32</v>
      </c>
      <c r="P71" s="4" t="s">
        <v>33</v>
      </c>
      <c r="Q71" s="4">
        <v>0</v>
      </c>
      <c r="R71" s="7">
        <v>44873</v>
      </c>
      <c r="S71" s="6">
        <v>44877</v>
      </c>
      <c r="T71" s="4" t="s">
        <v>34</v>
      </c>
      <c r="U71" s="4">
        <v>304</v>
      </c>
      <c r="V71" s="4">
        <v>0</v>
      </c>
      <c r="W71" s="4">
        <v>0</v>
      </c>
      <c r="X71" s="4" t="s">
        <v>379</v>
      </c>
      <c r="Y71" s="4" t="s">
        <v>35</v>
      </c>
    </row>
    <row r="72" s="4" customFormat="1" spans="1:25">
      <c r="A72" s="4" t="s">
        <v>380</v>
      </c>
      <c r="B72" s="4" t="s">
        <v>26</v>
      </c>
      <c r="C72" s="4" t="s">
        <v>27</v>
      </c>
      <c r="D72" s="4" t="s">
        <v>381</v>
      </c>
      <c r="E72" s="4" t="s">
        <v>382</v>
      </c>
      <c r="F72" s="6">
        <v>44873</v>
      </c>
      <c r="G72" s="6">
        <v>44874</v>
      </c>
      <c r="H72" s="4">
        <v>1</v>
      </c>
      <c r="I72" s="4">
        <v>1</v>
      </c>
      <c r="J72" s="4">
        <v>1</v>
      </c>
      <c r="K72" s="4" t="s">
        <v>30</v>
      </c>
      <c r="L72" s="4">
        <v>206</v>
      </c>
      <c r="M72" s="4">
        <v>206</v>
      </c>
      <c r="N72" s="4" t="s">
        <v>383</v>
      </c>
      <c r="O72" s="4" t="s">
        <v>32</v>
      </c>
      <c r="P72" s="4" t="s">
        <v>33</v>
      </c>
      <c r="Q72" s="4">
        <v>0</v>
      </c>
      <c r="R72" s="7">
        <v>44873</v>
      </c>
      <c r="S72" s="6">
        <v>44877</v>
      </c>
      <c r="T72" s="4" t="s">
        <v>34</v>
      </c>
      <c r="U72" s="4">
        <v>206</v>
      </c>
      <c r="V72" s="4">
        <v>0</v>
      </c>
      <c r="W72" s="4">
        <v>0</v>
      </c>
      <c r="X72" s="4" t="s">
        <v>384</v>
      </c>
      <c r="Y72" s="4" t="s">
        <v>35</v>
      </c>
    </row>
    <row r="73" s="4" customFormat="1" spans="1:25">
      <c r="A73" s="4" t="s">
        <v>385</v>
      </c>
      <c r="B73" s="4" t="s">
        <v>26</v>
      </c>
      <c r="C73" s="4" t="s">
        <v>27</v>
      </c>
      <c r="D73" s="4" t="s">
        <v>386</v>
      </c>
      <c r="E73" s="4" t="s">
        <v>387</v>
      </c>
      <c r="F73" s="6">
        <v>44873</v>
      </c>
      <c r="G73" s="6">
        <v>44874</v>
      </c>
      <c r="H73" s="4">
        <v>1</v>
      </c>
      <c r="I73" s="4">
        <v>1</v>
      </c>
      <c r="J73" s="4">
        <v>1</v>
      </c>
      <c r="K73" s="4" t="s">
        <v>30</v>
      </c>
      <c r="L73" s="4">
        <v>341</v>
      </c>
      <c r="M73" s="4">
        <v>341</v>
      </c>
      <c r="N73" s="4" t="s">
        <v>388</v>
      </c>
      <c r="O73" s="4" t="s">
        <v>32</v>
      </c>
      <c r="P73" s="4" t="s">
        <v>33</v>
      </c>
      <c r="Q73" s="4">
        <v>0</v>
      </c>
      <c r="R73" s="7">
        <v>44873</v>
      </c>
      <c r="S73" s="6">
        <v>44877</v>
      </c>
      <c r="T73" s="4" t="s">
        <v>34</v>
      </c>
      <c r="U73" s="4">
        <v>341</v>
      </c>
      <c r="V73" s="4">
        <v>0</v>
      </c>
      <c r="W73" s="4">
        <v>0</v>
      </c>
      <c r="X73" s="4" t="s">
        <v>389</v>
      </c>
      <c r="Y73" s="4" t="s">
        <v>35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127</v>
      </c>
      <c r="F74" s="6">
        <v>44873</v>
      </c>
      <c r="G74" s="6">
        <v>44874</v>
      </c>
      <c r="H74" s="4">
        <v>2</v>
      </c>
      <c r="I74" s="4">
        <v>1</v>
      </c>
      <c r="J74" s="4">
        <v>2</v>
      </c>
      <c r="K74" s="4" t="s">
        <v>30</v>
      </c>
      <c r="L74" s="4">
        <v>460</v>
      </c>
      <c r="M74" s="4">
        <v>460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44873</v>
      </c>
      <c r="S74" s="6">
        <v>44877</v>
      </c>
      <c r="T74" s="4" t="s">
        <v>34</v>
      </c>
      <c r="U74" s="4">
        <v>460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44873</v>
      </c>
      <c r="G75" s="6">
        <v>44874</v>
      </c>
      <c r="H75" s="4">
        <v>1</v>
      </c>
      <c r="I75" s="4">
        <v>1</v>
      </c>
      <c r="J75" s="4">
        <v>1</v>
      </c>
      <c r="K75" s="4" t="s">
        <v>30</v>
      </c>
      <c r="L75" s="4">
        <v>1599</v>
      </c>
      <c r="M75" s="4">
        <v>1599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44873</v>
      </c>
      <c r="S75" s="6">
        <v>44877</v>
      </c>
      <c r="T75" s="4" t="s">
        <v>34</v>
      </c>
      <c r="U75" s="4">
        <v>1599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205</v>
      </c>
      <c r="E76" s="4" t="s">
        <v>206</v>
      </c>
      <c r="F76" s="6">
        <v>44873</v>
      </c>
      <c r="G76" s="6">
        <v>44874</v>
      </c>
      <c r="H76" s="4">
        <v>1</v>
      </c>
      <c r="I76" s="4">
        <v>1</v>
      </c>
      <c r="J76" s="4">
        <v>1</v>
      </c>
      <c r="K76" s="4" t="s">
        <v>30</v>
      </c>
      <c r="L76" s="4">
        <v>1588</v>
      </c>
      <c r="M76" s="4">
        <v>1588</v>
      </c>
      <c r="N76" s="4" t="s">
        <v>402</v>
      </c>
      <c r="O76" s="4" t="s">
        <v>32</v>
      </c>
      <c r="P76" s="4" t="s">
        <v>33</v>
      </c>
      <c r="Q76" s="4">
        <v>0</v>
      </c>
      <c r="R76" s="7">
        <v>44873</v>
      </c>
      <c r="S76" s="6">
        <v>44877</v>
      </c>
      <c r="T76" s="4" t="s">
        <v>34</v>
      </c>
      <c r="U76" s="4">
        <v>1588</v>
      </c>
      <c r="V76" s="4">
        <v>0</v>
      </c>
      <c r="W76" s="4">
        <v>0</v>
      </c>
      <c r="X76" s="4" t="s">
        <v>403</v>
      </c>
      <c r="Y76" s="4" t="s">
        <v>35</v>
      </c>
    </row>
    <row r="77" s="4" customFormat="1" spans="1:25">
      <c r="A77" s="4" t="s">
        <v>404</v>
      </c>
      <c r="B77" s="4" t="s">
        <v>26</v>
      </c>
      <c r="C77" s="4" t="s">
        <v>27</v>
      </c>
      <c r="D77" s="4" t="s">
        <v>405</v>
      </c>
      <c r="E77" s="4" t="s">
        <v>406</v>
      </c>
      <c r="F77" s="6">
        <v>44873</v>
      </c>
      <c r="G77" s="6">
        <v>44874</v>
      </c>
      <c r="H77" s="4">
        <v>2</v>
      </c>
      <c r="I77" s="4">
        <v>1</v>
      </c>
      <c r="J77" s="4">
        <v>2</v>
      </c>
      <c r="K77" s="4" t="s">
        <v>30</v>
      </c>
      <c r="L77" s="4">
        <v>1340</v>
      </c>
      <c r="M77" s="4">
        <v>1340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44873</v>
      </c>
      <c r="S77" s="6">
        <v>44877</v>
      </c>
      <c r="T77" s="4" t="s">
        <v>34</v>
      </c>
      <c r="U77" s="4">
        <v>1340</v>
      </c>
      <c r="V77" s="4">
        <v>0</v>
      </c>
      <c r="W77" s="4">
        <v>0</v>
      </c>
      <c r="X77" s="4" t="s">
        <v>408</v>
      </c>
      <c r="Y77" s="4" t="s">
        <v>409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411</v>
      </c>
      <c r="E78" s="4" t="s">
        <v>133</v>
      </c>
      <c r="F78" s="6">
        <v>44873</v>
      </c>
      <c r="G78" s="6">
        <v>44874</v>
      </c>
      <c r="H78" s="4">
        <v>1</v>
      </c>
      <c r="I78" s="4">
        <v>1</v>
      </c>
      <c r="J78" s="4">
        <v>1</v>
      </c>
      <c r="K78" s="4" t="s">
        <v>30</v>
      </c>
      <c r="L78" s="4">
        <v>1379</v>
      </c>
      <c r="M78" s="4">
        <v>1379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44873</v>
      </c>
      <c r="S78" s="6">
        <v>44877</v>
      </c>
      <c r="T78" s="4" t="s">
        <v>34</v>
      </c>
      <c r="U78" s="4">
        <v>1379</v>
      </c>
      <c r="V78" s="4">
        <v>0</v>
      </c>
      <c r="W78" s="4">
        <v>0</v>
      </c>
      <c r="X78" s="4" t="s">
        <v>413</v>
      </c>
      <c r="Y78" s="4" t="s">
        <v>35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44873</v>
      </c>
      <c r="G79" s="6">
        <v>44874</v>
      </c>
      <c r="H79" s="4">
        <v>1</v>
      </c>
      <c r="I79" s="4">
        <v>1</v>
      </c>
      <c r="J79" s="4">
        <v>1</v>
      </c>
      <c r="K79" s="4" t="s">
        <v>30</v>
      </c>
      <c r="L79" s="4">
        <v>476</v>
      </c>
      <c r="M79" s="4">
        <v>476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44873</v>
      </c>
      <c r="S79" s="6">
        <v>44877</v>
      </c>
      <c r="T79" s="4" t="s">
        <v>34</v>
      </c>
      <c r="U79" s="4">
        <v>476</v>
      </c>
      <c r="V79" s="4">
        <v>0</v>
      </c>
      <c r="W79" s="4">
        <v>0</v>
      </c>
      <c r="X79" s="4" t="s">
        <v>418</v>
      </c>
      <c r="Y79" s="4" t="s">
        <v>35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420</v>
      </c>
      <c r="E80" s="4" t="s">
        <v>421</v>
      </c>
      <c r="F80" s="6">
        <v>44873</v>
      </c>
      <c r="G80" s="6">
        <v>44874</v>
      </c>
      <c r="H80" s="4">
        <v>1</v>
      </c>
      <c r="I80" s="4">
        <v>1</v>
      </c>
      <c r="J80" s="4">
        <v>1</v>
      </c>
      <c r="K80" s="4" t="s">
        <v>30</v>
      </c>
      <c r="L80" s="4">
        <v>666</v>
      </c>
      <c r="M80" s="4">
        <v>666</v>
      </c>
      <c r="N80" s="4" t="s">
        <v>422</v>
      </c>
      <c r="O80" s="4" t="s">
        <v>32</v>
      </c>
      <c r="P80" s="4" t="s">
        <v>33</v>
      </c>
      <c r="Q80" s="4">
        <v>0</v>
      </c>
      <c r="R80" s="7">
        <v>44873</v>
      </c>
      <c r="S80" s="6">
        <v>44877</v>
      </c>
      <c r="T80" s="4" t="s">
        <v>34</v>
      </c>
      <c r="U80" s="4">
        <v>666</v>
      </c>
      <c r="V80" s="4">
        <v>0</v>
      </c>
      <c r="W80" s="4">
        <v>0</v>
      </c>
      <c r="X80" s="4" t="s">
        <v>423</v>
      </c>
      <c r="Y80" s="4" t="s">
        <v>424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2"/>
  <sheetViews>
    <sheetView tabSelected="1" workbookViewId="0">
      <selection activeCell="A80" sqref="A80:C82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425</v>
      </c>
    </row>
    <row r="2" s="4" customFormat="1" hidden="1" spans="1:9">
      <c r="A2" s="5">
        <v>18670230127</v>
      </c>
      <c r="B2" s="6">
        <v>44871</v>
      </c>
      <c r="C2" s="6">
        <v>44874</v>
      </c>
      <c r="D2" s="4">
        <v>6570</v>
      </c>
      <c r="E2" s="4" t="str">
        <f>VLOOKUP(A2,HOP!A:L,12,0)</f>
        <v>6570.00</v>
      </c>
      <c r="F2" s="4" t="str">
        <f>VLOOKUP(A2,HOP!A:C,3,0)</f>
        <v>2647611</v>
      </c>
      <c r="G2" s="4">
        <f>D2-E2</f>
        <v>0</v>
      </c>
      <c r="H2" s="4" t="str">
        <f>$H$1&amp;F2</f>
        <v>，2647611</v>
      </c>
      <c r="I2" s="4" t="str">
        <f>VLOOKUP(A2,HOP!A:U,21,0)</f>
        <v>直连</v>
      </c>
    </row>
    <row r="3" s="4" customFormat="1" hidden="1" spans="1:9">
      <c r="A3" s="5">
        <v>21144800140</v>
      </c>
      <c r="B3" s="6">
        <v>44871</v>
      </c>
      <c r="C3" s="6">
        <v>44874</v>
      </c>
      <c r="D3" s="4">
        <v>1758</v>
      </c>
      <c r="E3" s="4" t="str">
        <f>VLOOKUP(A3,HOP!A:L,12,0)</f>
        <v>1758.00</v>
      </c>
      <c r="F3" s="4" t="str">
        <f>VLOOKUP(A3,HOP!A:C,3,0)</f>
        <v>2707995</v>
      </c>
      <c r="G3" s="4">
        <f t="shared" ref="G3:G34" si="0">D3-E3</f>
        <v>0</v>
      </c>
      <c r="H3" s="4" t="str">
        <f t="shared" ref="H3:H34" si="1">$H$1&amp;F3</f>
        <v>，2707995</v>
      </c>
      <c r="I3" s="4" t="str">
        <f>VLOOKUP(A3,HOP!A:U,21,0)</f>
        <v>直连</v>
      </c>
    </row>
    <row r="4" s="4" customFormat="1" hidden="1" spans="1:9">
      <c r="A4" s="5">
        <v>21148371969</v>
      </c>
      <c r="B4" s="6">
        <v>44870</v>
      </c>
      <c r="C4" s="6">
        <v>44874</v>
      </c>
      <c r="D4" s="4">
        <v>3972</v>
      </c>
      <c r="E4" s="4" t="str">
        <f>VLOOKUP(A4,HOP!A:L,12,0)</f>
        <v>3972.00</v>
      </c>
      <c r="F4" s="4" t="str">
        <f>VLOOKUP(A4,HOP!A:C,3,0)</f>
        <v>2708690</v>
      </c>
      <c r="G4" s="4">
        <f t="shared" si="0"/>
        <v>0</v>
      </c>
      <c r="H4" s="4" t="str">
        <f t="shared" si="1"/>
        <v>，2708690</v>
      </c>
      <c r="I4" s="4" t="str">
        <f>VLOOKUP(A4,HOP!A:U,21,0)</f>
        <v>直采</v>
      </c>
    </row>
    <row r="5" s="4" customFormat="1" hidden="1" spans="1:9">
      <c r="A5" s="5">
        <v>21348867882</v>
      </c>
      <c r="B5" s="6">
        <v>44872</v>
      </c>
      <c r="C5" s="6">
        <v>44874</v>
      </c>
      <c r="D5" s="4">
        <v>752</v>
      </c>
      <c r="E5" s="4" t="str">
        <f>VLOOKUP(A5,HOP!A:L,12,0)</f>
        <v>752.00</v>
      </c>
      <c r="F5" s="4" t="str">
        <f>VLOOKUP(A5,HOP!A:C,3,0)</f>
        <v>2726907</v>
      </c>
      <c r="G5" s="4">
        <f t="shared" si="0"/>
        <v>0</v>
      </c>
      <c r="H5" s="4" t="str">
        <f t="shared" si="1"/>
        <v>，2726907</v>
      </c>
      <c r="I5" s="4" t="str">
        <f>VLOOKUP(A5,HOP!A:U,21,0)</f>
        <v>直连</v>
      </c>
    </row>
    <row r="6" s="4" customFormat="1" hidden="1" spans="1:9">
      <c r="A6" s="5">
        <v>21349248662</v>
      </c>
      <c r="B6" s="6">
        <v>44872</v>
      </c>
      <c r="C6" s="6">
        <v>44874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21474601832</v>
      </c>
      <c r="B7" s="6">
        <v>44868</v>
      </c>
      <c r="C7" s="6">
        <v>44874</v>
      </c>
      <c r="D7" s="4">
        <v>7123</v>
      </c>
      <c r="E7" s="4" t="str">
        <f>VLOOKUP(A7,HOP!A:L,12,0)</f>
        <v>7123.00</v>
      </c>
      <c r="F7" s="4" t="str">
        <f>VLOOKUP(A7,HOP!A:C,3,0)</f>
        <v>2744780</v>
      </c>
      <c r="G7" s="4">
        <f t="shared" si="0"/>
        <v>0</v>
      </c>
      <c r="H7" s="4" t="str">
        <f t="shared" si="1"/>
        <v>，2744780</v>
      </c>
      <c r="I7" s="4" t="str">
        <f>VLOOKUP(A7,HOP!A:U,21,0)</f>
        <v>直连</v>
      </c>
    </row>
    <row r="8" s="4" customFormat="1" hidden="1" spans="1:9">
      <c r="A8" s="5">
        <v>21483481899</v>
      </c>
      <c r="B8" s="6">
        <v>44868</v>
      </c>
      <c r="C8" s="6">
        <v>44874</v>
      </c>
      <c r="D8" s="4">
        <v>7251</v>
      </c>
      <c r="E8" s="4" t="str">
        <f>VLOOKUP(A8,HOP!A:L,12,0)</f>
        <v>7251.00</v>
      </c>
      <c r="F8" s="4" t="str">
        <f>VLOOKUP(A8,HOP!A:C,3,0)</f>
        <v>2746886</v>
      </c>
      <c r="G8" s="4">
        <f t="shared" si="0"/>
        <v>0</v>
      </c>
      <c r="H8" s="4" t="str">
        <f t="shared" si="1"/>
        <v>，2746886</v>
      </c>
      <c r="I8" s="4" t="str">
        <f>VLOOKUP(A8,HOP!A:U,21,0)</f>
        <v>直连</v>
      </c>
    </row>
    <row r="9" s="4" customFormat="1" hidden="1" spans="1:9">
      <c r="A9" s="5">
        <v>21502403990</v>
      </c>
      <c r="B9" s="6">
        <v>44872</v>
      </c>
      <c r="C9" s="6">
        <v>44874</v>
      </c>
      <c r="D9" s="4">
        <v>1230</v>
      </c>
      <c r="E9" s="4" t="str">
        <f>VLOOKUP(A9,HOP!A:L,12,0)</f>
        <v>1230.00</v>
      </c>
      <c r="F9" s="4" t="str">
        <f>VLOOKUP(A9,HOP!A:C,3,0)</f>
        <v>2751614</v>
      </c>
      <c r="G9" s="4">
        <f t="shared" si="0"/>
        <v>0</v>
      </c>
      <c r="H9" s="4" t="str">
        <f t="shared" si="1"/>
        <v>，2751614</v>
      </c>
      <c r="I9" s="4" t="str">
        <f>VLOOKUP(A9,HOP!A:U,21,0)</f>
        <v>直连</v>
      </c>
    </row>
    <row r="10" s="4" customFormat="1" hidden="1" spans="1:9">
      <c r="A10" s="5">
        <v>21507926470</v>
      </c>
      <c r="B10" s="6">
        <v>44873</v>
      </c>
      <c r="C10" s="6">
        <v>44874</v>
      </c>
      <c r="D10" s="4">
        <v>936</v>
      </c>
      <c r="E10" s="4" t="str">
        <f>VLOOKUP(A10,HOP!A:L,12,0)</f>
        <v>936.00</v>
      </c>
      <c r="F10" s="4" t="str">
        <f>VLOOKUP(A10,HOP!A:C,3,0)</f>
        <v>2753224</v>
      </c>
      <c r="G10" s="4">
        <f t="shared" si="0"/>
        <v>0</v>
      </c>
      <c r="H10" s="4" t="str">
        <f t="shared" si="1"/>
        <v>，2753224</v>
      </c>
      <c r="I10" s="4" t="str">
        <f>VLOOKUP(A10,HOP!A:U,21,0)</f>
        <v>直连</v>
      </c>
    </row>
    <row r="11" s="4" customFormat="1" hidden="1" spans="1:9">
      <c r="A11" s="5">
        <v>21511731592</v>
      </c>
      <c r="B11" s="6">
        <v>44871</v>
      </c>
      <c r="C11" s="6">
        <v>44874</v>
      </c>
      <c r="D11" s="4">
        <v>1434</v>
      </c>
      <c r="E11" s="4" t="str">
        <f>VLOOKUP(A11,HOP!A:L,12,0)</f>
        <v>1434.00</v>
      </c>
      <c r="F11" s="4" t="str">
        <f>VLOOKUP(A11,HOP!A:C,3,0)</f>
        <v>2754330</v>
      </c>
      <c r="G11" s="4">
        <f t="shared" si="0"/>
        <v>0</v>
      </c>
      <c r="H11" s="4" t="str">
        <f t="shared" si="1"/>
        <v>，2754330</v>
      </c>
      <c r="I11" s="4" t="str">
        <f>VLOOKUP(A11,HOP!A:U,21,0)</f>
        <v>直采</v>
      </c>
    </row>
    <row r="12" s="4" customFormat="1" hidden="1" spans="1:9">
      <c r="A12" s="5">
        <v>21560929422</v>
      </c>
      <c r="B12" s="6">
        <v>44873</v>
      </c>
      <c r="C12" s="6">
        <v>44874</v>
      </c>
      <c r="D12" s="4">
        <v>355</v>
      </c>
      <c r="E12" s="4" t="str">
        <f>VLOOKUP(A12,HOP!A:L,12,0)</f>
        <v>355.00</v>
      </c>
      <c r="F12" s="4" t="str">
        <f>VLOOKUP(A12,HOP!A:C,3,0)</f>
        <v>2756223</v>
      </c>
      <c r="G12" s="4">
        <f t="shared" si="0"/>
        <v>0</v>
      </c>
      <c r="H12" s="4" t="str">
        <f t="shared" si="1"/>
        <v>，2756223</v>
      </c>
      <c r="I12" s="4" t="str">
        <f>VLOOKUP(A12,HOP!A:U,21,0)</f>
        <v>直连</v>
      </c>
    </row>
    <row r="13" s="4" customFormat="1" hidden="1" spans="1:9">
      <c r="A13" s="5">
        <v>21573033074</v>
      </c>
      <c r="B13" s="6">
        <v>44871</v>
      </c>
      <c r="C13" s="6">
        <v>44874</v>
      </c>
      <c r="D13" s="4">
        <v>1491</v>
      </c>
      <c r="E13" s="4" t="str">
        <f>VLOOKUP(A13,HOP!A:L,12,0)</f>
        <v>1491.00</v>
      </c>
      <c r="F13" s="4" t="str">
        <f>VLOOKUP(A13,HOP!A:C,3,0)</f>
        <v>2758603</v>
      </c>
      <c r="G13" s="4">
        <f t="shared" si="0"/>
        <v>0</v>
      </c>
      <c r="H13" s="4" t="str">
        <f t="shared" si="1"/>
        <v>，2758603</v>
      </c>
      <c r="I13" s="4" t="str">
        <f>VLOOKUP(A13,HOP!A:U,21,0)</f>
        <v>直连</v>
      </c>
    </row>
    <row r="14" s="4" customFormat="1" spans="1:10">
      <c r="A14" s="5">
        <v>21476905105</v>
      </c>
      <c r="B14" s="6">
        <v>44871</v>
      </c>
      <c r="C14" s="6">
        <v>44874</v>
      </c>
      <c r="D14" s="4">
        <v>295.89</v>
      </c>
      <c r="E14" s="4">
        <v>330</v>
      </c>
      <c r="F14" s="4" t="str">
        <f>VLOOKUP(A14,HOP!A:C,3,0)</f>
        <v>2745297</v>
      </c>
      <c r="G14" s="4">
        <f t="shared" si="0"/>
        <v>-34.11</v>
      </c>
      <c r="H14" s="4" t="str">
        <f t="shared" si="1"/>
        <v>，2745297</v>
      </c>
      <c r="I14" s="4" t="str">
        <f>VLOOKUP(A14,HOP!A:U,21,0)</f>
        <v>直连</v>
      </c>
      <c r="J14" s="4" t="s">
        <v>426</v>
      </c>
    </row>
    <row r="15" s="4" customFormat="1" hidden="1" spans="1:9">
      <c r="A15" s="5">
        <v>21591314717</v>
      </c>
      <c r="B15" s="6">
        <v>44873</v>
      </c>
      <c r="C15" s="6">
        <v>44874</v>
      </c>
      <c r="D15" s="4">
        <v>517</v>
      </c>
      <c r="E15" s="4" t="str">
        <f>VLOOKUP(A15,HOP!A:L,12,0)</f>
        <v>517.00</v>
      </c>
      <c r="F15" s="4" t="str">
        <f>VLOOKUP(A15,HOP!A:C,3,0)</f>
        <v>2761624</v>
      </c>
      <c r="G15" s="4">
        <f t="shared" si="0"/>
        <v>0</v>
      </c>
      <c r="H15" s="4" t="str">
        <f t="shared" si="1"/>
        <v>，2761624</v>
      </c>
      <c r="I15" s="4" t="str">
        <f>VLOOKUP(A15,HOP!A:U,21,0)</f>
        <v>直连</v>
      </c>
    </row>
    <row r="16" s="4" customFormat="1" hidden="1" spans="1:9">
      <c r="A16" s="5">
        <v>21597832107</v>
      </c>
      <c r="B16" s="6">
        <v>44872</v>
      </c>
      <c r="C16" s="6">
        <v>44874</v>
      </c>
      <c r="D16" s="4">
        <v>458</v>
      </c>
      <c r="E16" s="4" t="str">
        <f>VLOOKUP(A16,HOP!A:L,12,0)</f>
        <v>458.00</v>
      </c>
      <c r="F16" s="4" t="str">
        <f>VLOOKUP(A16,HOP!A:C,3,0)</f>
        <v>2762418</v>
      </c>
      <c r="G16" s="4">
        <f t="shared" si="0"/>
        <v>0</v>
      </c>
      <c r="H16" s="4" t="str">
        <f t="shared" si="1"/>
        <v>，2762418</v>
      </c>
      <c r="I16" s="4" t="str">
        <f>VLOOKUP(A16,HOP!A:U,21,0)</f>
        <v>直连</v>
      </c>
    </row>
    <row r="17" s="4" customFormat="1" hidden="1" spans="1:9">
      <c r="A17" s="5">
        <v>21599681454</v>
      </c>
      <c r="B17" s="6">
        <v>44871</v>
      </c>
      <c r="C17" s="6">
        <v>44874</v>
      </c>
      <c r="D17" s="4">
        <v>778</v>
      </c>
      <c r="E17" s="4" t="str">
        <f>VLOOKUP(A17,HOP!A:L,12,0)</f>
        <v>778.00</v>
      </c>
      <c r="F17" s="4" t="str">
        <f>VLOOKUP(A17,HOP!A:C,3,0)</f>
        <v>2762902</v>
      </c>
      <c r="G17" s="4">
        <f t="shared" si="0"/>
        <v>0</v>
      </c>
      <c r="H17" s="4" t="str">
        <f t="shared" si="1"/>
        <v>，2762902</v>
      </c>
      <c r="I17" s="4" t="str">
        <f>VLOOKUP(A17,HOP!A:U,21,0)</f>
        <v>直连</v>
      </c>
    </row>
    <row r="18" s="4" customFormat="1" hidden="1" spans="1:9">
      <c r="A18" s="5">
        <v>21623486264</v>
      </c>
      <c r="B18" s="6">
        <v>44870</v>
      </c>
      <c r="C18" s="6">
        <v>44874</v>
      </c>
      <c r="D18" s="4">
        <v>6611</v>
      </c>
      <c r="E18" s="4" t="str">
        <f>VLOOKUP(A18,HOP!A:L,12,0)</f>
        <v>6611.00</v>
      </c>
      <c r="F18" s="4" t="str">
        <f>VLOOKUP(A18,HOP!A:C,3,0)</f>
        <v>2766972</v>
      </c>
      <c r="G18" s="4">
        <f t="shared" si="0"/>
        <v>0</v>
      </c>
      <c r="H18" s="4" t="str">
        <f t="shared" si="1"/>
        <v>，2766972</v>
      </c>
      <c r="I18" s="4" t="str">
        <f>VLOOKUP(A18,HOP!A:U,21,0)</f>
        <v>直连</v>
      </c>
    </row>
    <row r="19" s="4" customFormat="1" hidden="1" spans="1:9">
      <c r="A19" s="5">
        <v>21624734683</v>
      </c>
      <c r="B19" s="6">
        <v>44873</v>
      </c>
      <c r="C19" s="6">
        <v>44874</v>
      </c>
      <c r="D19" s="4">
        <v>656</v>
      </c>
      <c r="E19" s="4" t="str">
        <f>VLOOKUP(A19,HOP!A:L,12,0)</f>
        <v>656.00</v>
      </c>
      <c r="F19" s="4" t="str">
        <f>VLOOKUP(A19,HOP!A:C,3,0)</f>
        <v>2767393</v>
      </c>
      <c r="G19" s="4">
        <f t="shared" si="0"/>
        <v>0</v>
      </c>
      <c r="H19" s="4" t="str">
        <f t="shared" si="1"/>
        <v>，2767393</v>
      </c>
      <c r="I19" s="4" t="str">
        <f>VLOOKUP(A19,HOP!A:U,21,0)</f>
        <v>直连</v>
      </c>
    </row>
    <row r="20" s="4" customFormat="1" hidden="1" spans="1:9">
      <c r="A20" s="5">
        <v>21624807892</v>
      </c>
      <c r="B20" s="6">
        <v>44870</v>
      </c>
      <c r="C20" s="6">
        <v>44874</v>
      </c>
      <c r="D20" s="4">
        <v>1772</v>
      </c>
      <c r="E20" s="4" t="str">
        <f>VLOOKUP(A20,HOP!A:L,12,0)</f>
        <v>1772.00</v>
      </c>
      <c r="F20" s="4" t="str">
        <f>VLOOKUP(A20,HOP!A:C,3,0)</f>
        <v>2767433</v>
      </c>
      <c r="G20" s="4">
        <f t="shared" si="0"/>
        <v>0</v>
      </c>
      <c r="H20" s="4" t="str">
        <f t="shared" si="1"/>
        <v>，2767433</v>
      </c>
      <c r="I20" s="4" t="str">
        <f>VLOOKUP(A20,HOP!A:U,21,0)</f>
        <v>直连</v>
      </c>
    </row>
    <row r="21" s="4" customFormat="1" hidden="1" spans="1:9">
      <c r="A21" s="5">
        <v>21630465264</v>
      </c>
      <c r="B21" s="6">
        <v>44873</v>
      </c>
      <c r="C21" s="6">
        <v>44874</v>
      </c>
      <c r="D21" s="4">
        <v>1187</v>
      </c>
      <c r="E21" s="4" t="str">
        <f>VLOOKUP(A21,HOP!A:L,12,0)</f>
        <v>1187.00</v>
      </c>
      <c r="F21" s="4" t="str">
        <f>VLOOKUP(A21,HOP!A:C,3,0)</f>
        <v>2767557</v>
      </c>
      <c r="G21" s="4">
        <f t="shared" si="0"/>
        <v>0</v>
      </c>
      <c r="H21" s="4" t="str">
        <f t="shared" si="1"/>
        <v>，2767557</v>
      </c>
      <c r="I21" s="4" t="str">
        <f>VLOOKUP(A21,HOP!A:U,21,0)</f>
        <v>直连</v>
      </c>
    </row>
    <row r="22" s="4" customFormat="1" hidden="1" spans="1:9">
      <c r="A22" s="5">
        <v>21631969886</v>
      </c>
      <c r="B22" s="6">
        <v>44872</v>
      </c>
      <c r="C22" s="6">
        <v>44874</v>
      </c>
      <c r="D22" s="4">
        <v>1670</v>
      </c>
      <c r="E22" s="4" t="str">
        <f>VLOOKUP(A22,HOP!A:L,12,0)</f>
        <v>1670.00</v>
      </c>
      <c r="F22" s="4" t="str">
        <f>VLOOKUP(A22,HOP!A:C,3,0)</f>
        <v>2767801</v>
      </c>
      <c r="G22" s="4">
        <f t="shared" si="0"/>
        <v>0</v>
      </c>
      <c r="H22" s="4" t="str">
        <f t="shared" si="1"/>
        <v>，2767801</v>
      </c>
      <c r="I22" s="4" t="str">
        <f>VLOOKUP(A22,HOP!A:U,21,0)</f>
        <v>直连</v>
      </c>
    </row>
    <row r="23" s="4" customFormat="1" spans="1:9">
      <c r="A23" s="5">
        <v>21637198005</v>
      </c>
      <c r="B23" s="6">
        <v>44871</v>
      </c>
      <c r="C23" s="6">
        <v>44874</v>
      </c>
      <c r="D23" s="4">
        <v>3734</v>
      </c>
      <c r="E23" s="4" t="str">
        <f>VLOOKUP(A23,HOP!A:L,12,0)</f>
        <v>3733.98</v>
      </c>
      <c r="F23" s="4" t="str">
        <f>VLOOKUP(A23,HOP!A:C,3,0)</f>
        <v>2768922</v>
      </c>
      <c r="G23" s="4">
        <f t="shared" si="0"/>
        <v>0.0199999999999818</v>
      </c>
      <c r="H23" s="4" t="str">
        <f t="shared" si="1"/>
        <v>，2768922</v>
      </c>
      <c r="I23" s="4" t="str">
        <f>VLOOKUP(A23,HOP!A:U,21,0)</f>
        <v>直连</v>
      </c>
    </row>
    <row r="24" s="4" customFormat="1" hidden="1" spans="1:9">
      <c r="A24" s="5">
        <v>21637411944</v>
      </c>
      <c r="B24" s="6">
        <v>44872</v>
      </c>
      <c r="C24" s="6">
        <v>44874</v>
      </c>
      <c r="D24" s="4">
        <v>0</v>
      </c>
      <c r="E24" s="4" t="str">
        <f>VLOOKUP(A24,HOP!A:L,12,0)</f>
        <v>0.01</v>
      </c>
      <c r="F24" s="4" t="str">
        <f>VLOOKUP(A24,HOP!A:C,3,0)</f>
        <v>2768981</v>
      </c>
      <c r="G24" s="4">
        <f t="shared" si="0"/>
        <v>-0.01</v>
      </c>
      <c r="H24" s="4" t="str">
        <f t="shared" si="1"/>
        <v>，2768981</v>
      </c>
      <c r="I24" s="4" t="str">
        <f>VLOOKUP(A24,HOP!A:U,21,0)</f>
        <v>直连</v>
      </c>
    </row>
    <row r="25" s="4" customFormat="1" hidden="1" spans="1:9">
      <c r="A25" s="5">
        <v>21688352519</v>
      </c>
      <c r="B25" s="6">
        <v>44868</v>
      </c>
      <c r="C25" s="6">
        <v>44874</v>
      </c>
      <c r="D25" s="4">
        <v>954</v>
      </c>
      <c r="E25" s="4" t="str">
        <f>VLOOKUP(A25,HOP!A:L,12,0)</f>
        <v>954.00</v>
      </c>
      <c r="F25" s="4" t="str">
        <f>VLOOKUP(A25,HOP!A:C,3,0)</f>
        <v>2771135</v>
      </c>
      <c r="G25" s="4">
        <f t="shared" si="0"/>
        <v>0</v>
      </c>
      <c r="H25" s="4" t="str">
        <f t="shared" si="1"/>
        <v>，2771135</v>
      </c>
      <c r="I25" s="4" t="str">
        <f>VLOOKUP(A25,HOP!A:U,21,0)</f>
        <v>直连</v>
      </c>
    </row>
    <row r="26" s="4" customFormat="1" hidden="1" spans="1:9">
      <c r="A26" s="5">
        <v>21697102244</v>
      </c>
      <c r="B26" s="6">
        <v>44869</v>
      </c>
      <c r="C26" s="6">
        <v>44874</v>
      </c>
      <c r="D26" s="4">
        <v>2545</v>
      </c>
      <c r="E26" s="4" t="str">
        <f>VLOOKUP(A26,HOP!A:L,12,0)</f>
        <v>2545.00</v>
      </c>
      <c r="F26" s="4" t="str">
        <f>VLOOKUP(A26,HOP!A:C,3,0)</f>
        <v>2772571</v>
      </c>
      <c r="G26" s="4">
        <f t="shared" si="0"/>
        <v>0</v>
      </c>
      <c r="H26" s="4" t="str">
        <f t="shared" si="1"/>
        <v>，2772571</v>
      </c>
      <c r="I26" s="4" t="str">
        <f>VLOOKUP(A26,HOP!A:U,21,0)</f>
        <v>直连</v>
      </c>
    </row>
    <row r="27" s="4" customFormat="1" hidden="1" spans="1:9">
      <c r="A27" s="5">
        <v>21701833636</v>
      </c>
      <c r="B27" s="6">
        <v>44873</v>
      </c>
      <c r="C27" s="6">
        <v>44874</v>
      </c>
      <c r="D27" s="4">
        <v>329</v>
      </c>
      <c r="E27" s="4" t="str">
        <f>VLOOKUP(A27,HOP!A:L,12,0)</f>
        <v>329.00</v>
      </c>
      <c r="F27" s="4" t="str">
        <f>VLOOKUP(A27,HOP!A:C,3,0)</f>
        <v>2773764</v>
      </c>
      <c r="G27" s="4">
        <f t="shared" si="0"/>
        <v>0</v>
      </c>
      <c r="H27" s="4" t="str">
        <f t="shared" si="1"/>
        <v>，2773764</v>
      </c>
      <c r="I27" s="4" t="str">
        <f>VLOOKUP(A27,HOP!A:U,21,0)</f>
        <v>直连</v>
      </c>
    </row>
    <row r="28" s="4" customFormat="1" hidden="1" spans="1:9">
      <c r="A28" s="5">
        <v>21706641342</v>
      </c>
      <c r="B28" s="6">
        <v>44873</v>
      </c>
      <c r="C28" s="6">
        <v>44874</v>
      </c>
      <c r="D28" s="4">
        <v>1415</v>
      </c>
      <c r="E28" s="4" t="str">
        <f>VLOOKUP(A28,HOP!A:L,12,0)</f>
        <v>1415.00</v>
      </c>
      <c r="F28" s="4" t="str">
        <f>VLOOKUP(A28,HOP!A:C,3,0)</f>
        <v>2774977</v>
      </c>
      <c r="G28" s="4">
        <f t="shared" si="0"/>
        <v>0</v>
      </c>
      <c r="H28" s="4" t="str">
        <f t="shared" si="1"/>
        <v>，2774977</v>
      </c>
      <c r="I28" s="4" t="str">
        <f>VLOOKUP(A28,HOP!A:U,21,0)</f>
        <v>直连</v>
      </c>
    </row>
    <row r="29" s="4" customFormat="1" hidden="1" spans="1:9">
      <c r="A29" s="5">
        <v>21707182691</v>
      </c>
      <c r="B29" s="6">
        <v>44870</v>
      </c>
      <c r="C29" s="6">
        <v>44874</v>
      </c>
      <c r="D29" s="4">
        <v>2470</v>
      </c>
      <c r="E29" s="4" t="str">
        <f>VLOOKUP(A29,HOP!A:L,12,0)</f>
        <v>2470.00</v>
      </c>
      <c r="F29" s="4" t="str">
        <f>VLOOKUP(A29,HOP!A:C,3,0)</f>
        <v>2775111</v>
      </c>
      <c r="G29" s="4">
        <f t="shared" si="0"/>
        <v>0</v>
      </c>
      <c r="H29" s="4" t="str">
        <f t="shared" si="1"/>
        <v>，2775111</v>
      </c>
      <c r="I29" s="4" t="str">
        <f>VLOOKUP(A29,HOP!A:U,21,0)</f>
        <v>直连</v>
      </c>
    </row>
    <row r="30" s="4" customFormat="1" hidden="1" spans="1:9">
      <c r="A30" s="5">
        <v>21707260542</v>
      </c>
      <c r="B30" s="6">
        <v>44873</v>
      </c>
      <c r="C30" s="6">
        <v>44874</v>
      </c>
      <c r="D30" s="4">
        <v>1478</v>
      </c>
      <c r="E30" s="4" t="str">
        <f>VLOOKUP(A30,HOP!A:L,12,0)</f>
        <v>1478.00</v>
      </c>
      <c r="F30" s="4" t="str">
        <f>VLOOKUP(A30,HOP!A:C,3,0)</f>
        <v>2775130</v>
      </c>
      <c r="G30" s="4">
        <f t="shared" si="0"/>
        <v>0</v>
      </c>
      <c r="H30" s="4" t="str">
        <f t="shared" si="1"/>
        <v>，2775130</v>
      </c>
      <c r="I30" s="4" t="str">
        <f>VLOOKUP(A30,HOP!A:U,21,0)</f>
        <v>直连</v>
      </c>
    </row>
    <row r="31" s="4" customFormat="1" hidden="1" spans="1:9">
      <c r="A31" s="5">
        <v>21714326725</v>
      </c>
      <c r="B31" s="6">
        <v>44873</v>
      </c>
      <c r="C31" s="6">
        <v>44874</v>
      </c>
      <c r="D31" s="4">
        <v>1475</v>
      </c>
      <c r="E31" s="4" t="str">
        <f>VLOOKUP(A31,HOP!A:L,12,0)</f>
        <v>1475.00</v>
      </c>
      <c r="F31" s="4" t="str">
        <f>VLOOKUP(A31,HOP!A:C,3,0)</f>
        <v>2776641</v>
      </c>
      <c r="G31" s="4">
        <f t="shared" si="0"/>
        <v>0</v>
      </c>
      <c r="H31" s="4" t="str">
        <f t="shared" si="1"/>
        <v>，2776641</v>
      </c>
      <c r="I31" s="4" t="str">
        <f>VLOOKUP(A31,HOP!A:U,21,0)</f>
        <v>直连</v>
      </c>
    </row>
    <row r="32" s="4" customFormat="1" hidden="1" spans="1:9">
      <c r="A32" s="5">
        <v>21715426370</v>
      </c>
      <c r="B32" s="6">
        <v>44873</v>
      </c>
      <c r="C32" s="6">
        <v>44874</v>
      </c>
      <c r="D32" s="4">
        <v>220</v>
      </c>
      <c r="E32" s="4" t="str">
        <f>VLOOKUP(A32,HOP!A:L,12,0)</f>
        <v>220.00</v>
      </c>
      <c r="F32" s="4" t="str">
        <f>VLOOKUP(A32,HOP!A:C,3,0)</f>
        <v>2776945</v>
      </c>
      <c r="G32" s="4">
        <f t="shared" si="0"/>
        <v>0</v>
      </c>
      <c r="H32" s="4" t="str">
        <f t="shared" si="1"/>
        <v>，2776945</v>
      </c>
      <c r="I32" s="4" t="str">
        <f>VLOOKUP(A32,HOP!A:U,21,0)</f>
        <v>直连</v>
      </c>
    </row>
    <row r="33" s="4" customFormat="1" hidden="1" spans="1:9">
      <c r="A33" s="5">
        <v>21715439677</v>
      </c>
      <c r="B33" s="6">
        <v>44872</v>
      </c>
      <c r="C33" s="6">
        <v>44874</v>
      </c>
      <c r="D33" s="4">
        <v>3340</v>
      </c>
      <c r="E33" s="4" t="str">
        <f>VLOOKUP(A33,HOP!A:L,12,0)</f>
        <v>3340.00</v>
      </c>
      <c r="F33" s="4" t="str">
        <f>VLOOKUP(A33,HOP!A:C,3,0)</f>
        <v>2776949</v>
      </c>
      <c r="G33" s="4">
        <f t="shared" si="0"/>
        <v>0</v>
      </c>
      <c r="H33" s="4" t="str">
        <f t="shared" si="1"/>
        <v>，2776949</v>
      </c>
      <c r="I33" s="4" t="str">
        <f>VLOOKUP(A33,HOP!A:U,21,0)</f>
        <v>直连</v>
      </c>
    </row>
    <row r="34" s="4" customFormat="1" hidden="1" spans="1:9">
      <c r="A34" s="5">
        <v>21715808076</v>
      </c>
      <c r="B34" s="6">
        <v>44872</v>
      </c>
      <c r="C34" s="6">
        <v>44874</v>
      </c>
      <c r="D34" s="4">
        <v>1374</v>
      </c>
      <c r="E34" s="4" t="str">
        <f>VLOOKUP(A34,HOP!A:L,12,0)</f>
        <v>1374.00</v>
      </c>
      <c r="F34" s="4" t="str">
        <f>VLOOKUP(A34,HOP!A:C,3,0)</f>
        <v>2776980</v>
      </c>
      <c r="G34" s="4">
        <f t="shared" si="0"/>
        <v>0</v>
      </c>
      <c r="H34" s="4" t="str">
        <f t="shared" si="1"/>
        <v>，2776980</v>
      </c>
      <c r="I34" s="4" t="str">
        <f>VLOOKUP(A34,HOP!A:U,21,0)</f>
        <v>直连</v>
      </c>
    </row>
    <row r="35" s="4" customFormat="1" hidden="1" spans="1:9">
      <c r="A35" s="5">
        <v>21715852585</v>
      </c>
      <c r="B35" s="6">
        <v>44871</v>
      </c>
      <c r="C35" s="6">
        <v>44874</v>
      </c>
      <c r="D35" s="4">
        <v>2474</v>
      </c>
      <c r="E35" s="4" t="str">
        <f>VLOOKUP(A35,HOP!A:L,12,0)</f>
        <v>2474.00</v>
      </c>
      <c r="F35" s="4" t="str">
        <f>VLOOKUP(A35,HOP!A:C,3,0)</f>
        <v>2777004</v>
      </c>
      <c r="G35" s="4">
        <f t="shared" ref="G35:G66" si="2">D35-E35</f>
        <v>0</v>
      </c>
      <c r="H35" s="4" t="str">
        <f t="shared" ref="H35:H66" si="3">$H$1&amp;F35</f>
        <v>，2777004</v>
      </c>
      <c r="I35" s="4" t="str">
        <f>VLOOKUP(A35,HOP!A:U,21,0)</f>
        <v>直连</v>
      </c>
    </row>
    <row r="36" s="4" customFormat="1" hidden="1" spans="1:9">
      <c r="A36" s="5">
        <v>21716131604</v>
      </c>
      <c r="B36" s="6">
        <v>44872</v>
      </c>
      <c r="C36" s="6">
        <v>44874</v>
      </c>
      <c r="D36" s="4">
        <v>660</v>
      </c>
      <c r="E36" s="4" t="str">
        <f>VLOOKUP(A36,HOP!A:L,12,0)</f>
        <v>660.00</v>
      </c>
      <c r="F36" s="4" t="str">
        <f>VLOOKUP(A36,HOP!A:C,3,0)</f>
        <v>2777103</v>
      </c>
      <c r="G36" s="4">
        <f t="shared" si="2"/>
        <v>0</v>
      </c>
      <c r="H36" s="4" t="str">
        <f t="shared" si="3"/>
        <v>，2777103</v>
      </c>
      <c r="I36" s="4" t="str">
        <f>VLOOKUP(A36,HOP!A:U,21,0)</f>
        <v>直连</v>
      </c>
    </row>
    <row r="37" s="4" customFormat="1" hidden="1" spans="1:9">
      <c r="A37" s="5">
        <v>21722812711</v>
      </c>
      <c r="B37" s="6">
        <v>44871</v>
      </c>
      <c r="C37" s="6">
        <v>44874</v>
      </c>
      <c r="D37" s="4">
        <v>1062</v>
      </c>
      <c r="E37" s="4" t="str">
        <f>VLOOKUP(A37,HOP!A:L,12,0)</f>
        <v>1062.00</v>
      </c>
      <c r="F37" s="4" t="str">
        <f>VLOOKUP(A37,HOP!A:C,3,0)</f>
        <v>2777813</v>
      </c>
      <c r="G37" s="4">
        <f t="shared" si="2"/>
        <v>0</v>
      </c>
      <c r="H37" s="4" t="str">
        <f t="shared" si="3"/>
        <v>，2777813</v>
      </c>
      <c r="I37" s="4" t="str">
        <f>VLOOKUP(A37,HOP!A:U,21,0)</f>
        <v>直连</v>
      </c>
    </row>
    <row r="38" s="4" customFormat="1" hidden="1" spans="1:9">
      <c r="A38" s="5">
        <v>21725384525</v>
      </c>
      <c r="B38" s="6">
        <v>44872</v>
      </c>
      <c r="C38" s="6">
        <v>44874</v>
      </c>
      <c r="D38" s="4">
        <v>1358</v>
      </c>
      <c r="E38" s="4" t="str">
        <f>VLOOKUP(A38,HOP!A:L,12,0)</f>
        <v>1358.00</v>
      </c>
      <c r="F38" s="4" t="str">
        <f>VLOOKUP(A38,HOP!A:C,3,0)</f>
        <v>2778361</v>
      </c>
      <c r="G38" s="4">
        <f t="shared" si="2"/>
        <v>0</v>
      </c>
      <c r="H38" s="4" t="str">
        <f t="shared" si="3"/>
        <v>，2778361</v>
      </c>
      <c r="I38" s="4" t="str">
        <f>VLOOKUP(A38,HOP!A:U,21,0)</f>
        <v>直连</v>
      </c>
    </row>
    <row r="39" s="4" customFormat="1" hidden="1" spans="1:9">
      <c r="A39" s="5">
        <v>21725700850</v>
      </c>
      <c r="B39" s="6">
        <v>44873</v>
      </c>
      <c r="C39" s="6">
        <v>44874</v>
      </c>
      <c r="D39" s="4">
        <v>1085</v>
      </c>
      <c r="E39" s="4" t="str">
        <f>VLOOKUP(A39,HOP!A:L,12,0)</f>
        <v>1085.00</v>
      </c>
      <c r="F39" s="4" t="str">
        <f>VLOOKUP(A39,HOP!A:C,3,0)</f>
        <v>2778416</v>
      </c>
      <c r="G39" s="4">
        <f t="shared" si="2"/>
        <v>0</v>
      </c>
      <c r="H39" s="4" t="str">
        <f t="shared" si="3"/>
        <v>，2778416</v>
      </c>
      <c r="I39" s="4" t="str">
        <f>VLOOKUP(A39,HOP!A:U,21,0)</f>
        <v>直连</v>
      </c>
    </row>
    <row r="40" s="4" customFormat="1" hidden="1" spans="1:9">
      <c r="A40" s="5">
        <v>21725914557</v>
      </c>
      <c r="B40" s="6">
        <v>44872</v>
      </c>
      <c r="C40" s="6">
        <v>44874</v>
      </c>
      <c r="D40" s="4">
        <v>404</v>
      </c>
      <c r="E40" s="4" t="str">
        <f>VLOOKUP(A40,HOP!A:L,12,0)</f>
        <v>404.00</v>
      </c>
      <c r="F40" s="4" t="str">
        <f>VLOOKUP(A40,HOP!A:C,3,0)</f>
        <v>2778504</v>
      </c>
      <c r="G40" s="4">
        <f t="shared" si="2"/>
        <v>0</v>
      </c>
      <c r="H40" s="4" t="str">
        <f t="shared" si="3"/>
        <v>，2778504</v>
      </c>
      <c r="I40" s="4" t="str">
        <f>VLOOKUP(A40,HOP!A:U,21,0)</f>
        <v>直连</v>
      </c>
    </row>
    <row r="41" s="4" customFormat="1" hidden="1" spans="1:9">
      <c r="A41" s="5">
        <v>21725926555</v>
      </c>
      <c r="B41" s="6">
        <v>44873</v>
      </c>
      <c r="C41" s="6">
        <v>44874</v>
      </c>
      <c r="D41" s="4">
        <v>562</v>
      </c>
      <c r="E41" s="4" t="str">
        <f>VLOOKUP(A41,HOP!A:L,12,0)</f>
        <v>562.00</v>
      </c>
      <c r="F41" s="4" t="str">
        <f>VLOOKUP(A41,HOP!A:C,3,0)</f>
        <v>2778511</v>
      </c>
      <c r="G41" s="4">
        <f t="shared" si="2"/>
        <v>0</v>
      </c>
      <c r="H41" s="4" t="str">
        <f t="shared" si="3"/>
        <v>，2778511</v>
      </c>
      <c r="I41" s="4" t="str">
        <f>VLOOKUP(A41,HOP!A:U,21,0)</f>
        <v>直连</v>
      </c>
    </row>
    <row r="42" s="4" customFormat="1" hidden="1" spans="1:9">
      <c r="A42" s="5">
        <v>21726152022</v>
      </c>
      <c r="B42" s="6">
        <v>44873</v>
      </c>
      <c r="C42" s="6">
        <v>44874</v>
      </c>
      <c r="D42" s="4">
        <v>390</v>
      </c>
      <c r="E42" s="4" t="str">
        <f>VLOOKUP(A42,HOP!A:L,12,0)</f>
        <v>390.00</v>
      </c>
      <c r="F42" s="4" t="str">
        <f>VLOOKUP(A42,HOP!A:C,3,0)</f>
        <v>2778571</v>
      </c>
      <c r="G42" s="4">
        <f t="shared" si="2"/>
        <v>0</v>
      </c>
      <c r="H42" s="4" t="str">
        <f t="shared" si="3"/>
        <v>，2778571</v>
      </c>
      <c r="I42" s="4" t="str">
        <f>VLOOKUP(A42,HOP!A:U,21,0)</f>
        <v>直连</v>
      </c>
    </row>
    <row r="43" s="4" customFormat="1" hidden="1" spans="1:9">
      <c r="A43" s="5">
        <v>21726523913</v>
      </c>
      <c r="B43" s="6">
        <v>44872</v>
      </c>
      <c r="C43" s="6">
        <v>44874</v>
      </c>
      <c r="D43" s="4">
        <v>1188</v>
      </c>
      <c r="E43" s="4" t="str">
        <f>VLOOKUP(A43,HOP!A:L,12,0)</f>
        <v>1188.00</v>
      </c>
      <c r="F43" s="4" t="str">
        <f>VLOOKUP(A43,HOP!A:C,3,0)</f>
        <v>2778645</v>
      </c>
      <c r="G43" s="4">
        <f t="shared" si="2"/>
        <v>0</v>
      </c>
      <c r="H43" s="4" t="str">
        <f t="shared" si="3"/>
        <v>，2778645</v>
      </c>
      <c r="I43" s="4" t="str">
        <f>VLOOKUP(A43,HOP!A:U,21,0)</f>
        <v>直采</v>
      </c>
    </row>
    <row r="44" s="4" customFormat="1" hidden="1" spans="1:9">
      <c r="A44" s="5">
        <v>21728760472</v>
      </c>
      <c r="B44" s="6">
        <v>44872</v>
      </c>
      <c r="C44" s="6">
        <v>44874</v>
      </c>
      <c r="D44" s="4">
        <v>6072</v>
      </c>
      <c r="E44" s="4" t="str">
        <f>VLOOKUP(A44,HOP!A:L,12,0)</f>
        <v>6072.00</v>
      </c>
      <c r="F44" s="4" t="str">
        <f>VLOOKUP(A44,HOP!A:C,3,0)</f>
        <v>2779175</v>
      </c>
      <c r="G44" s="4">
        <f t="shared" si="2"/>
        <v>0</v>
      </c>
      <c r="H44" s="4" t="str">
        <f t="shared" si="3"/>
        <v>，2779175</v>
      </c>
      <c r="I44" s="4" t="str">
        <f>VLOOKUP(A44,HOP!A:U,21,0)</f>
        <v>直连</v>
      </c>
    </row>
    <row r="45" s="4" customFormat="1" hidden="1" spans="1:9">
      <c r="A45" s="5">
        <v>21730038388</v>
      </c>
      <c r="B45" s="6">
        <v>44873</v>
      </c>
      <c r="C45" s="6">
        <v>44874</v>
      </c>
      <c r="D45" s="4">
        <v>195</v>
      </c>
      <c r="E45" s="4" t="str">
        <f>VLOOKUP(A45,HOP!A:L,12,0)</f>
        <v>195.00</v>
      </c>
      <c r="F45" s="4" t="str">
        <f>VLOOKUP(A45,HOP!A:C,3,0)</f>
        <v>2779520</v>
      </c>
      <c r="G45" s="4">
        <f t="shared" si="2"/>
        <v>0</v>
      </c>
      <c r="H45" s="4" t="str">
        <f t="shared" si="3"/>
        <v>，2779520</v>
      </c>
      <c r="I45" s="4" t="str">
        <f>VLOOKUP(A45,HOP!A:U,21,0)</f>
        <v>直连</v>
      </c>
    </row>
    <row r="46" s="4" customFormat="1" hidden="1" spans="1:9">
      <c r="A46" s="5">
        <v>21730690230</v>
      </c>
      <c r="B46" s="6">
        <v>44872</v>
      </c>
      <c r="C46" s="6">
        <v>44874</v>
      </c>
      <c r="D46" s="4">
        <v>1484</v>
      </c>
      <c r="E46" s="4" t="str">
        <f>VLOOKUP(A46,HOP!A:L,12,0)</f>
        <v>1484.00</v>
      </c>
      <c r="F46" s="4" t="str">
        <f>VLOOKUP(A46,HOP!A:C,3,0)</f>
        <v>2779647</v>
      </c>
      <c r="G46" s="4">
        <f t="shared" si="2"/>
        <v>0</v>
      </c>
      <c r="H46" s="4" t="str">
        <f t="shared" si="3"/>
        <v>，2779647</v>
      </c>
      <c r="I46" s="4" t="str">
        <f>VLOOKUP(A46,HOP!A:U,21,0)</f>
        <v>直连</v>
      </c>
    </row>
    <row r="47" s="4" customFormat="1" hidden="1" spans="1:9">
      <c r="A47" s="5">
        <v>21734051130</v>
      </c>
      <c r="B47" s="6">
        <v>44872</v>
      </c>
      <c r="C47" s="6">
        <v>44874</v>
      </c>
      <c r="D47" s="4">
        <v>1610</v>
      </c>
      <c r="E47" s="4" t="str">
        <f>VLOOKUP(A47,HOP!A:L,12,0)</f>
        <v>1610.00</v>
      </c>
      <c r="F47" s="4" t="str">
        <f>VLOOKUP(A47,HOP!A:C,3,0)</f>
        <v>2779897</v>
      </c>
      <c r="G47" s="4">
        <f t="shared" si="2"/>
        <v>0</v>
      </c>
      <c r="H47" s="4" t="str">
        <f t="shared" si="3"/>
        <v>，2779897</v>
      </c>
      <c r="I47" s="4" t="str">
        <f>VLOOKUP(A47,HOP!A:U,21,0)</f>
        <v>直连</v>
      </c>
    </row>
    <row r="48" s="4" customFormat="1" hidden="1" spans="1:9">
      <c r="A48" s="5">
        <v>21734395433</v>
      </c>
      <c r="B48" s="6">
        <v>44873</v>
      </c>
      <c r="C48" s="6">
        <v>44874</v>
      </c>
      <c r="D48" s="4">
        <v>464</v>
      </c>
      <c r="E48" s="4" t="str">
        <f>VLOOKUP(A48,HOP!A:L,12,0)</f>
        <v>464.00</v>
      </c>
      <c r="F48" s="4" t="str">
        <f>VLOOKUP(A48,HOP!A:C,3,0)</f>
        <v>2779961</v>
      </c>
      <c r="G48" s="4">
        <f t="shared" si="2"/>
        <v>0</v>
      </c>
      <c r="H48" s="4" t="str">
        <f t="shared" si="3"/>
        <v>，2779961</v>
      </c>
      <c r="I48" s="4" t="str">
        <f>VLOOKUP(A48,HOP!A:U,21,0)</f>
        <v>直连</v>
      </c>
    </row>
    <row r="49" s="4" customFormat="1" hidden="1" spans="1:9">
      <c r="A49" s="5">
        <v>21734751562</v>
      </c>
      <c r="B49" s="6">
        <v>44872</v>
      </c>
      <c r="C49" s="6">
        <v>44874</v>
      </c>
      <c r="D49" s="4">
        <v>1314</v>
      </c>
      <c r="E49" s="4" t="str">
        <f>VLOOKUP(A49,HOP!A:L,12,0)</f>
        <v>1314.00</v>
      </c>
      <c r="F49" s="4" t="str">
        <f>VLOOKUP(A49,HOP!A:C,3,0)</f>
        <v>2780003</v>
      </c>
      <c r="G49" s="4">
        <f t="shared" si="2"/>
        <v>0</v>
      </c>
      <c r="H49" s="4" t="str">
        <f t="shared" si="3"/>
        <v>，2780003</v>
      </c>
      <c r="I49" s="4" t="str">
        <f>VLOOKUP(A49,HOP!A:U,21,0)</f>
        <v>直连</v>
      </c>
    </row>
    <row r="50" s="4" customFormat="1" hidden="1" spans="1:9">
      <c r="A50" s="5">
        <v>21734940460</v>
      </c>
      <c r="B50" s="6">
        <v>44873</v>
      </c>
      <c r="C50" s="6">
        <v>44874</v>
      </c>
      <c r="D50" s="4">
        <v>1615</v>
      </c>
      <c r="E50" s="4" t="str">
        <f>VLOOKUP(A50,HOP!A:L,12,0)</f>
        <v>1615.00</v>
      </c>
      <c r="F50" s="4" t="str">
        <f>VLOOKUP(A50,HOP!A:C,3,0)</f>
        <v>2780101</v>
      </c>
      <c r="G50" s="4">
        <f t="shared" si="2"/>
        <v>0</v>
      </c>
      <c r="H50" s="4" t="str">
        <f t="shared" si="3"/>
        <v>，2780101</v>
      </c>
      <c r="I50" s="4" t="str">
        <f>VLOOKUP(A50,HOP!A:U,21,0)</f>
        <v>直连</v>
      </c>
    </row>
    <row r="51" s="4" customFormat="1" hidden="1" spans="1:9">
      <c r="A51" s="5">
        <v>21736323365</v>
      </c>
      <c r="B51" s="6">
        <v>44872</v>
      </c>
      <c r="C51" s="6">
        <v>44874</v>
      </c>
      <c r="D51" s="4">
        <v>628</v>
      </c>
      <c r="E51" s="4" t="str">
        <f>VLOOKUP(A51,HOP!A:L,12,0)</f>
        <v>628.00</v>
      </c>
      <c r="F51" s="4" t="str">
        <f>VLOOKUP(A51,HOP!A:C,3,0)</f>
        <v>2780457</v>
      </c>
      <c r="G51" s="4">
        <f t="shared" si="2"/>
        <v>0</v>
      </c>
      <c r="H51" s="4" t="str">
        <f t="shared" si="3"/>
        <v>，2780457</v>
      </c>
      <c r="I51" s="4" t="str">
        <f>VLOOKUP(A51,HOP!A:U,21,0)</f>
        <v>直连</v>
      </c>
    </row>
    <row r="52" s="4" customFormat="1" hidden="1" spans="1:9">
      <c r="A52" s="5">
        <v>21737227394</v>
      </c>
      <c r="B52" s="6">
        <v>44873</v>
      </c>
      <c r="C52" s="6">
        <v>44874</v>
      </c>
      <c r="D52" s="4">
        <v>1320</v>
      </c>
      <c r="E52" s="4" t="str">
        <f>VLOOKUP(A52,HOP!A:L,12,0)</f>
        <v>1320.00</v>
      </c>
      <c r="F52" s="4" t="str">
        <f>VLOOKUP(A52,HOP!A:C,3,0)</f>
        <v>2780797</v>
      </c>
      <c r="G52" s="4">
        <f t="shared" si="2"/>
        <v>0</v>
      </c>
      <c r="H52" s="4" t="str">
        <f t="shared" si="3"/>
        <v>，2780797</v>
      </c>
      <c r="I52" s="4" t="str">
        <f>VLOOKUP(A52,HOP!A:U,21,0)</f>
        <v>直连</v>
      </c>
    </row>
    <row r="53" s="4" customFormat="1" hidden="1" spans="1:9">
      <c r="A53" s="5">
        <v>21738105267</v>
      </c>
      <c r="B53" s="6">
        <v>44873</v>
      </c>
      <c r="C53" s="6">
        <v>44874</v>
      </c>
      <c r="D53" s="4">
        <v>1069</v>
      </c>
      <c r="E53" s="4" t="str">
        <f>VLOOKUP(A53,HOP!A:L,12,0)</f>
        <v>1069.00</v>
      </c>
      <c r="F53" s="4" t="str">
        <f>VLOOKUP(A53,HOP!A:C,3,0)</f>
        <v>2781043</v>
      </c>
      <c r="G53" s="4">
        <f t="shared" si="2"/>
        <v>0</v>
      </c>
      <c r="H53" s="4" t="str">
        <f t="shared" si="3"/>
        <v>，2781043</v>
      </c>
      <c r="I53" s="4" t="str">
        <f>VLOOKUP(A53,HOP!A:U,21,0)</f>
        <v>直连</v>
      </c>
    </row>
    <row r="54" s="4" customFormat="1" hidden="1" spans="1:9">
      <c r="A54" s="5">
        <v>21739352049</v>
      </c>
      <c r="B54" s="6">
        <v>44873</v>
      </c>
      <c r="C54" s="6">
        <v>44874</v>
      </c>
      <c r="D54" s="4">
        <v>222</v>
      </c>
      <c r="E54" s="4" t="str">
        <f>VLOOKUP(A54,HOP!A:L,12,0)</f>
        <v>222.00</v>
      </c>
      <c r="F54" s="4" t="str">
        <f>VLOOKUP(A54,HOP!A:C,3,0)</f>
        <v>2781519</v>
      </c>
      <c r="G54" s="4">
        <f t="shared" si="2"/>
        <v>0</v>
      </c>
      <c r="H54" s="4" t="str">
        <f t="shared" si="3"/>
        <v>，2781519</v>
      </c>
      <c r="I54" s="4" t="str">
        <f>VLOOKUP(A54,HOP!A:U,21,0)</f>
        <v>直连</v>
      </c>
    </row>
    <row r="55" s="4" customFormat="1" hidden="1" spans="1:9">
      <c r="A55" s="5">
        <v>21739499911</v>
      </c>
      <c r="B55" s="6">
        <v>44872</v>
      </c>
      <c r="C55" s="6">
        <v>44874</v>
      </c>
      <c r="D55" s="4">
        <v>1708</v>
      </c>
      <c r="E55" s="4" t="str">
        <f>VLOOKUP(A55,HOP!A:L,12,0)</f>
        <v>1708.00</v>
      </c>
      <c r="F55" s="4" t="str">
        <f>VLOOKUP(A55,HOP!A:C,3,0)</f>
        <v>2781568</v>
      </c>
      <c r="G55" s="4">
        <f t="shared" si="2"/>
        <v>0</v>
      </c>
      <c r="H55" s="4" t="str">
        <f t="shared" si="3"/>
        <v>，2781568</v>
      </c>
      <c r="I55" s="4" t="str">
        <f>VLOOKUP(A55,HOP!A:U,21,0)</f>
        <v>直连</v>
      </c>
    </row>
    <row r="56" s="4" customFormat="1" hidden="1" spans="1:9">
      <c r="A56" s="5">
        <v>21739813301</v>
      </c>
      <c r="B56" s="6">
        <v>44873</v>
      </c>
      <c r="C56" s="6">
        <v>44874</v>
      </c>
      <c r="D56" s="4">
        <v>278</v>
      </c>
      <c r="E56" s="4" t="str">
        <f>VLOOKUP(A56,HOP!A:L,12,0)</f>
        <v>278.00</v>
      </c>
      <c r="F56" s="4" t="str">
        <f>VLOOKUP(A56,HOP!A:C,3,0)</f>
        <v>2781695</v>
      </c>
      <c r="G56" s="4">
        <f t="shared" si="2"/>
        <v>0</v>
      </c>
      <c r="H56" s="4" t="str">
        <f t="shared" si="3"/>
        <v>，2781695</v>
      </c>
      <c r="I56" s="4" t="str">
        <f>VLOOKUP(A56,HOP!A:U,21,0)</f>
        <v>直连</v>
      </c>
    </row>
    <row r="57" s="4" customFormat="1" hidden="1" spans="1:9">
      <c r="A57" s="5">
        <v>21740469433</v>
      </c>
      <c r="B57" s="6">
        <v>44872</v>
      </c>
      <c r="C57" s="6">
        <v>44874</v>
      </c>
      <c r="D57" s="4">
        <v>2036</v>
      </c>
      <c r="E57" s="4" t="str">
        <f>VLOOKUP(A57,HOP!A:L,12,0)</f>
        <v>2036.00</v>
      </c>
      <c r="F57" s="4" t="str">
        <f>VLOOKUP(A57,HOP!A:C,3,0)</f>
        <v>2781872</v>
      </c>
      <c r="G57" s="4">
        <f t="shared" si="2"/>
        <v>0</v>
      </c>
      <c r="H57" s="4" t="str">
        <f t="shared" si="3"/>
        <v>，2781872</v>
      </c>
      <c r="I57" s="4" t="str">
        <f>VLOOKUP(A57,HOP!A:U,21,0)</f>
        <v>直连</v>
      </c>
    </row>
    <row r="58" s="4" customFormat="1" hidden="1" spans="1:9">
      <c r="A58" s="5">
        <v>21740758394</v>
      </c>
      <c r="B58" s="6">
        <v>44873</v>
      </c>
      <c r="C58" s="6">
        <v>44874</v>
      </c>
      <c r="D58" s="4">
        <v>271</v>
      </c>
      <c r="E58" s="4" t="str">
        <f>VLOOKUP(A58,HOP!A:L,12,0)</f>
        <v>271.00</v>
      </c>
      <c r="F58" s="4" t="str">
        <f>VLOOKUP(A58,HOP!A:C,3,0)</f>
        <v>2781990</v>
      </c>
      <c r="G58" s="4">
        <f t="shared" si="2"/>
        <v>0</v>
      </c>
      <c r="H58" s="4" t="str">
        <f t="shared" si="3"/>
        <v>，2781990</v>
      </c>
      <c r="I58" s="4" t="str">
        <f>VLOOKUP(A58,HOP!A:U,21,0)</f>
        <v>直采</v>
      </c>
    </row>
    <row r="59" s="4" customFormat="1" hidden="1" spans="1:9">
      <c r="A59" s="5">
        <v>21742868441</v>
      </c>
      <c r="B59" s="6">
        <v>44873</v>
      </c>
      <c r="C59" s="6">
        <v>44874</v>
      </c>
      <c r="D59" s="4">
        <v>453</v>
      </c>
      <c r="E59" s="4" t="str">
        <f>VLOOKUP(A59,HOP!A:L,12,0)</f>
        <v>453.00</v>
      </c>
      <c r="F59" s="4" t="str">
        <f>VLOOKUP(A59,HOP!A:C,3,0)</f>
        <v>2782695</v>
      </c>
      <c r="G59" s="4">
        <f t="shared" si="2"/>
        <v>0</v>
      </c>
      <c r="H59" s="4" t="str">
        <f t="shared" si="3"/>
        <v>，2782695</v>
      </c>
      <c r="I59" s="4" t="str">
        <f>VLOOKUP(A59,HOP!A:U,21,0)</f>
        <v>直连</v>
      </c>
    </row>
    <row r="60" s="4" customFormat="1" hidden="1" spans="1:9">
      <c r="A60" s="5">
        <v>21746885267</v>
      </c>
      <c r="B60" s="6">
        <v>44873</v>
      </c>
      <c r="C60" s="6">
        <v>44874</v>
      </c>
      <c r="D60" s="4">
        <v>1252</v>
      </c>
      <c r="E60" s="4" t="str">
        <f>VLOOKUP(A60,HOP!A:L,12,0)</f>
        <v>1252.00</v>
      </c>
      <c r="F60" s="4" t="str">
        <f>VLOOKUP(A60,HOP!A:C,3,0)</f>
        <v>2783143</v>
      </c>
      <c r="G60" s="4">
        <f t="shared" si="2"/>
        <v>0</v>
      </c>
      <c r="H60" s="4" t="str">
        <f t="shared" si="3"/>
        <v>，2783143</v>
      </c>
      <c r="I60" s="4" t="str">
        <f>VLOOKUP(A60,HOP!A:U,21,0)</f>
        <v>直连</v>
      </c>
    </row>
    <row r="61" s="4" customFormat="1" hidden="1" spans="1:9">
      <c r="A61" s="5">
        <v>21747993562</v>
      </c>
      <c r="B61" s="6">
        <v>44873</v>
      </c>
      <c r="C61" s="6">
        <v>44874</v>
      </c>
      <c r="D61" s="4">
        <v>534</v>
      </c>
      <c r="E61" s="4" t="str">
        <f>VLOOKUP(A61,HOP!A:L,12,0)</f>
        <v>534.00</v>
      </c>
      <c r="F61" s="4" t="str">
        <f>VLOOKUP(A61,HOP!A:C,3,0)</f>
        <v>2783498</v>
      </c>
      <c r="G61" s="4">
        <f t="shared" si="2"/>
        <v>0</v>
      </c>
      <c r="H61" s="4" t="str">
        <f t="shared" si="3"/>
        <v>，2783498</v>
      </c>
      <c r="I61" s="4" t="str">
        <f>VLOOKUP(A61,HOP!A:U,21,0)</f>
        <v>直连</v>
      </c>
    </row>
    <row r="62" s="4" customFormat="1" hidden="1" spans="1:9">
      <c r="A62" s="5">
        <v>999221748016168</v>
      </c>
      <c r="B62" s="6">
        <v>44873</v>
      </c>
      <c r="C62" s="6">
        <v>44874</v>
      </c>
      <c r="D62" s="4">
        <v>2556</v>
      </c>
      <c r="E62" s="4" t="str">
        <f>VLOOKUP(A62,HOP!A:L,12,0)</f>
        <v>2556.00</v>
      </c>
      <c r="F62" s="4" t="str">
        <f>VLOOKUP(A62,HOP!A:C,3,0)</f>
        <v>2783507</v>
      </c>
      <c r="G62" s="4">
        <f t="shared" si="2"/>
        <v>0</v>
      </c>
      <c r="H62" s="4" t="str">
        <f t="shared" si="3"/>
        <v>，2783507</v>
      </c>
      <c r="I62" s="4" t="str">
        <f>VLOOKUP(A62,HOP!A:U,21,0)</f>
        <v>直连</v>
      </c>
    </row>
    <row r="63" s="4" customFormat="1" hidden="1" spans="1:9">
      <c r="A63" s="5">
        <v>21748026312</v>
      </c>
      <c r="B63" s="6">
        <v>44873</v>
      </c>
      <c r="C63" s="6">
        <v>44874</v>
      </c>
      <c r="D63" s="4">
        <v>632</v>
      </c>
      <c r="E63" s="4" t="str">
        <f>VLOOKUP(A63,HOP!A:L,12,0)</f>
        <v>632.00</v>
      </c>
      <c r="F63" s="4" t="str">
        <f>VLOOKUP(A63,HOP!A:C,3,0)</f>
        <v>2783511</v>
      </c>
      <c r="G63" s="4">
        <f t="shared" si="2"/>
        <v>0</v>
      </c>
      <c r="H63" s="4" t="str">
        <f t="shared" si="3"/>
        <v>，2783511</v>
      </c>
      <c r="I63" s="4" t="str">
        <f>VLOOKUP(A63,HOP!A:U,21,0)</f>
        <v>直连</v>
      </c>
    </row>
    <row r="64" s="4" customFormat="1" hidden="1" spans="1:9">
      <c r="A64" s="5">
        <v>21748004751</v>
      </c>
      <c r="B64" s="6">
        <v>44873</v>
      </c>
      <c r="C64" s="6">
        <v>44874</v>
      </c>
      <c r="D64" s="4">
        <v>255</v>
      </c>
      <c r="E64" s="4" t="str">
        <f>VLOOKUP(A64,HOP!A:L,12,0)</f>
        <v>255.00</v>
      </c>
      <c r="F64" s="4" t="str">
        <f>VLOOKUP(A64,HOP!A:C,3,0)</f>
        <v>2783503</v>
      </c>
      <c r="G64" s="4">
        <f t="shared" si="2"/>
        <v>0</v>
      </c>
      <c r="H64" s="4" t="str">
        <f t="shared" si="3"/>
        <v>，2783503</v>
      </c>
      <c r="I64" s="4" t="str">
        <f>VLOOKUP(A64,HOP!A:U,21,0)</f>
        <v>直连</v>
      </c>
    </row>
    <row r="65" s="4" customFormat="1" hidden="1" spans="1:9">
      <c r="A65" s="5">
        <v>21748123030</v>
      </c>
      <c r="B65" s="6">
        <v>44873</v>
      </c>
      <c r="C65" s="6">
        <v>44874</v>
      </c>
      <c r="D65" s="4">
        <v>304</v>
      </c>
      <c r="E65" s="4" t="str">
        <f>VLOOKUP(A65,HOP!A:L,12,0)</f>
        <v>304.00</v>
      </c>
      <c r="F65" s="4" t="str">
        <f>VLOOKUP(A65,HOP!A:C,3,0)</f>
        <v>2783551</v>
      </c>
      <c r="G65" s="4">
        <f t="shared" si="2"/>
        <v>0</v>
      </c>
      <c r="H65" s="4" t="str">
        <f t="shared" si="3"/>
        <v>，2783551</v>
      </c>
      <c r="I65" s="4" t="str">
        <f>VLOOKUP(A65,HOP!A:U,21,0)</f>
        <v>直连</v>
      </c>
    </row>
    <row r="66" s="4" customFormat="1" hidden="1" spans="1:9">
      <c r="A66" s="5">
        <v>21748133147</v>
      </c>
      <c r="B66" s="6">
        <v>44873</v>
      </c>
      <c r="C66" s="6">
        <v>44874</v>
      </c>
      <c r="D66" s="4">
        <v>206</v>
      </c>
      <c r="E66" s="4" t="str">
        <f>VLOOKUP(A66,HOP!A:L,12,0)</f>
        <v>206.00</v>
      </c>
      <c r="F66" s="4" t="str">
        <f>VLOOKUP(A66,HOP!A:C,3,0)</f>
        <v>2783550</v>
      </c>
      <c r="G66" s="4">
        <f t="shared" si="2"/>
        <v>0</v>
      </c>
      <c r="H66" s="4" t="str">
        <f t="shared" si="3"/>
        <v>，2783550</v>
      </c>
      <c r="I66" s="4" t="str">
        <f>VLOOKUP(A66,HOP!A:U,21,0)</f>
        <v>直连</v>
      </c>
    </row>
    <row r="67" s="4" customFormat="1" hidden="1" spans="1:9">
      <c r="A67" s="5">
        <v>21748663815</v>
      </c>
      <c r="B67" s="6">
        <v>44873</v>
      </c>
      <c r="C67" s="6">
        <v>44874</v>
      </c>
      <c r="D67" s="4">
        <v>341</v>
      </c>
      <c r="E67" s="4" t="str">
        <f>VLOOKUP(A67,HOP!A:L,12,0)</f>
        <v>341.00</v>
      </c>
      <c r="F67" s="4" t="str">
        <f>VLOOKUP(A67,HOP!A:C,3,0)</f>
        <v>2783711</v>
      </c>
      <c r="G67" s="4">
        <f>D67-E67</f>
        <v>0</v>
      </c>
      <c r="H67" s="4" t="str">
        <f>$H$1&amp;F67</f>
        <v>，2783711</v>
      </c>
      <c r="I67" s="4" t="str">
        <f>VLOOKUP(A67,HOP!A:U,21,0)</f>
        <v>直连</v>
      </c>
    </row>
    <row r="68" s="4" customFormat="1" hidden="1" spans="1:9">
      <c r="A68" s="5">
        <v>21748758139</v>
      </c>
      <c r="B68" s="6">
        <v>44873</v>
      </c>
      <c r="C68" s="6">
        <v>44874</v>
      </c>
      <c r="D68" s="4">
        <v>460</v>
      </c>
      <c r="E68" s="4" t="str">
        <f>VLOOKUP(A68,HOP!A:L,12,0)</f>
        <v>460.00</v>
      </c>
      <c r="F68" s="4" t="str">
        <f>VLOOKUP(A68,HOP!A:C,3,0)</f>
        <v>2783751</v>
      </c>
      <c r="G68" s="4">
        <f>D68-E68</f>
        <v>0</v>
      </c>
      <c r="H68" s="4" t="str">
        <f>$H$1&amp;F68</f>
        <v>，2783751</v>
      </c>
      <c r="I68" s="4" t="str">
        <f>VLOOKUP(A68,HOP!A:U,21,0)</f>
        <v>直连</v>
      </c>
    </row>
    <row r="69" s="4" customFormat="1" hidden="1" spans="1:9">
      <c r="A69" s="5">
        <v>21748736591</v>
      </c>
      <c r="B69" s="6">
        <v>44873</v>
      </c>
      <c r="C69" s="6">
        <v>44874</v>
      </c>
      <c r="D69" s="4">
        <v>1599</v>
      </c>
      <c r="E69" s="4" t="str">
        <f>VLOOKUP(A69,HOP!A:L,12,0)</f>
        <v>1599.00</v>
      </c>
      <c r="F69" s="4" t="str">
        <f>VLOOKUP(A69,HOP!A:C,3,0)</f>
        <v>2783737</v>
      </c>
      <c r="G69" s="4">
        <f>D69-E69</f>
        <v>0</v>
      </c>
      <c r="H69" s="4" t="str">
        <f>$H$1&amp;F69</f>
        <v>，2783737</v>
      </c>
      <c r="I69" s="4" t="str">
        <f>VLOOKUP(A69,HOP!A:U,21,0)</f>
        <v>直连</v>
      </c>
    </row>
    <row r="70" s="4" customFormat="1" hidden="1" spans="1:9">
      <c r="A70" s="5">
        <v>21749009731</v>
      </c>
      <c r="B70" s="6">
        <v>44873</v>
      </c>
      <c r="C70" s="6">
        <v>44874</v>
      </c>
      <c r="D70" s="4">
        <v>1588</v>
      </c>
      <c r="E70" s="4" t="str">
        <f>VLOOKUP(A70,HOP!A:L,12,0)</f>
        <v>1588.00</v>
      </c>
      <c r="F70" s="4" t="str">
        <f>VLOOKUP(A70,HOP!A:C,3,0)</f>
        <v>2783828</v>
      </c>
      <c r="G70" s="4">
        <f>D70-E70</f>
        <v>0</v>
      </c>
      <c r="H70" s="4" t="str">
        <f>$H$1&amp;F70</f>
        <v>，2783828</v>
      </c>
      <c r="I70" s="4" t="str">
        <f>VLOOKUP(A70,HOP!A:U,21,0)</f>
        <v>直连</v>
      </c>
    </row>
    <row r="71" s="4" customFormat="1" hidden="1" spans="1:9">
      <c r="A71" s="5">
        <v>21749408215</v>
      </c>
      <c r="B71" s="6">
        <v>44873</v>
      </c>
      <c r="C71" s="6">
        <v>44874</v>
      </c>
      <c r="D71" s="4">
        <v>1340</v>
      </c>
      <c r="E71" s="4" t="str">
        <f>VLOOKUP(A71,HOP!A:L,12,0)</f>
        <v>1340.00</v>
      </c>
      <c r="F71" s="4" t="str">
        <f>VLOOKUP(A71,HOP!A:C,3,0)</f>
        <v>2783972</v>
      </c>
      <c r="G71" s="4">
        <f>D71-E71</f>
        <v>0</v>
      </c>
      <c r="H71" s="4" t="str">
        <f>$H$1&amp;F71</f>
        <v>，2783972</v>
      </c>
      <c r="I71" s="4" t="str">
        <f>VLOOKUP(A71,HOP!A:U,21,0)</f>
        <v>直连</v>
      </c>
    </row>
    <row r="72" s="4" customFormat="1" hidden="1" spans="1:9">
      <c r="A72" s="5">
        <v>21749756741</v>
      </c>
      <c r="B72" s="6">
        <v>44873</v>
      </c>
      <c r="C72" s="6">
        <v>44874</v>
      </c>
      <c r="D72" s="4">
        <v>1379</v>
      </c>
      <c r="E72" s="4" t="str">
        <f>VLOOKUP(A72,HOP!A:L,12,0)</f>
        <v>1379.00</v>
      </c>
      <c r="F72" s="4" t="str">
        <f>VLOOKUP(A72,HOP!A:C,3,0)</f>
        <v>2784124</v>
      </c>
      <c r="G72" s="4">
        <f>D72-E72</f>
        <v>0</v>
      </c>
      <c r="H72" s="4" t="str">
        <f>$H$1&amp;F72</f>
        <v>，2784124</v>
      </c>
      <c r="I72" s="4" t="str">
        <f>VLOOKUP(A72,HOP!A:U,21,0)</f>
        <v>直连</v>
      </c>
    </row>
    <row r="73" s="4" customFormat="1" hidden="1" spans="1:9">
      <c r="A73" s="5">
        <v>21750482454</v>
      </c>
      <c r="B73" s="6">
        <v>44873</v>
      </c>
      <c r="C73" s="6">
        <v>44874</v>
      </c>
      <c r="D73" s="4">
        <v>476</v>
      </c>
      <c r="E73" s="4" t="str">
        <f>VLOOKUP(A73,HOP!A:L,12,0)</f>
        <v>476.00</v>
      </c>
      <c r="F73" s="4" t="str">
        <f>VLOOKUP(A73,HOP!A:C,3,0)</f>
        <v>2784386</v>
      </c>
      <c r="G73" s="4">
        <f>D73-E73</f>
        <v>0</v>
      </c>
      <c r="H73" s="4" t="str">
        <f>$H$1&amp;F73</f>
        <v>，2784386</v>
      </c>
      <c r="I73" s="4" t="str">
        <f>VLOOKUP(A73,HOP!A:U,21,0)</f>
        <v>直连</v>
      </c>
    </row>
    <row r="74" s="4" customFormat="1" hidden="1" spans="1:9">
      <c r="A74" s="5">
        <v>21750569776</v>
      </c>
      <c r="B74" s="6">
        <v>44873</v>
      </c>
      <c r="C74" s="6">
        <v>44874</v>
      </c>
      <c r="D74" s="4">
        <v>666</v>
      </c>
      <c r="E74" s="4" t="str">
        <f>VLOOKUP(A74,HOP!A:L,12,0)</f>
        <v>666.00</v>
      </c>
      <c r="F74" s="4" t="str">
        <f>VLOOKUP(A74,HOP!A:C,3,0)</f>
        <v>2784432</v>
      </c>
      <c r="G74" s="4">
        <f>D74-E74</f>
        <v>0</v>
      </c>
      <c r="H74" s="4" t="str">
        <f>$H$1&amp;F74</f>
        <v>，2784432</v>
      </c>
      <c r="I74" s="4" t="str">
        <f>VLOOKUP(A74,HOP!A:U,21,0)</f>
        <v>直连</v>
      </c>
    </row>
    <row r="76" spans="4:4">
      <c r="D76" s="4">
        <f>SUM(D2:D75)</f>
        <v>109660.89</v>
      </c>
    </row>
    <row r="77" spans="4:4">
      <c r="D77" s="4" t="s">
        <v>427</v>
      </c>
    </row>
    <row r="80" spans="1:3">
      <c r="A80" s="4" t="s">
        <v>428</v>
      </c>
      <c r="C80" s="4">
        <v>6865</v>
      </c>
    </row>
    <row r="81" spans="1:3">
      <c r="A81" s="4" t="s">
        <v>429</v>
      </c>
      <c r="C81" s="4">
        <v>102795.89</v>
      </c>
    </row>
    <row r="82" spans="1:3">
      <c r="A82" s="4" t="s">
        <v>430</v>
      </c>
      <c r="C82" s="4">
        <f>SUBTOTAL(9,C80:C81)</f>
        <v>109660.89</v>
      </c>
    </row>
  </sheetData>
  <autoFilter ref="A1:X74">
    <filterColumn colId="3">
      <filters>
        <filter val="304"/>
        <filter val="404"/>
        <filter val="206"/>
        <filter val="1708"/>
        <filter val="1610"/>
        <filter val="6611"/>
        <filter val="1314"/>
        <filter val="1415"/>
        <filter val="1615"/>
        <filter val="517"/>
        <filter val="220"/>
        <filter val="1320"/>
        <filter val="222"/>
        <filter val="7123"/>
        <filter val="628"/>
        <filter val="329"/>
        <filter val="1230"/>
        <filter val="632"/>
        <filter val="534"/>
        <filter val="1434"/>
        <filter val="3734"/>
        <filter val="936"/>
        <filter val="2036"/>
        <filter val="1340"/>
        <filter val="3340"/>
        <filter val="341"/>
        <filter val="2545"/>
        <filter val="7251"/>
        <filter val="752"/>
        <filter val="1252"/>
        <filter val="453"/>
        <filter val="954"/>
        <filter val="255"/>
        <filter val="355"/>
        <filter val="656"/>
        <filter val="2556"/>
        <filter val="458"/>
        <filter val="1358"/>
        <filter val="1758"/>
        <filter val="460"/>
        <filter val="660"/>
        <filter val="562"/>
        <filter val="1062"/>
        <filter val="464"/>
        <filter val="666"/>
        <filter val="1069"/>
        <filter val="1670"/>
        <filter val="2470"/>
        <filter val="6570"/>
        <filter val="271"/>
        <filter val="1772"/>
        <filter val="3972"/>
        <filter val="6072"/>
        <filter val="1374"/>
        <filter val="2474"/>
        <filter val="1475"/>
        <filter val="476"/>
        <filter val="278"/>
        <filter val="778"/>
        <filter val="1478"/>
        <filter val="1379"/>
        <filter val="1484"/>
        <filter val="1085"/>
        <filter val="1187"/>
        <filter val="1188"/>
        <filter val="1588"/>
        <filter val="295.89"/>
        <filter val="390"/>
        <filter val="1491"/>
        <filter val="195"/>
        <filter val="1599"/>
      </filters>
    </filterColumn>
    <filterColumn colId="6">
      <filters>
        <filter val="-34.11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431</v>
      </c>
      <c r="B1" s="2" t="s">
        <v>432</v>
      </c>
      <c r="C1" s="2" t="s">
        <v>433</v>
      </c>
      <c r="D1" s="2" t="s">
        <v>434</v>
      </c>
      <c r="E1" s="2" t="s">
        <v>13</v>
      </c>
      <c r="F1" s="2" t="s">
        <v>5</v>
      </c>
      <c r="G1" s="2" t="s">
        <v>6</v>
      </c>
      <c r="H1" s="2" t="s">
        <v>435</v>
      </c>
      <c r="I1" s="2" t="s">
        <v>436</v>
      </c>
      <c r="J1" s="2" t="s">
        <v>437</v>
      </c>
      <c r="K1" s="2" t="s">
        <v>438</v>
      </c>
      <c r="L1" s="2" t="s">
        <v>439</v>
      </c>
      <c r="M1" s="2" t="s">
        <v>440</v>
      </c>
      <c r="N1" s="2" t="s">
        <v>441</v>
      </c>
      <c r="O1" s="2" t="s">
        <v>442</v>
      </c>
      <c r="P1" s="2" t="s">
        <v>443</v>
      </c>
      <c r="Q1" s="2" t="s">
        <v>444</v>
      </c>
      <c r="R1" s="2" t="s">
        <v>445</v>
      </c>
      <c r="S1" s="2" t="s">
        <v>446</v>
      </c>
      <c r="T1" s="2" t="s">
        <v>447</v>
      </c>
      <c r="U1" s="2" t="s">
        <v>448</v>
      </c>
      <c r="V1" s="2" t="s">
        <v>449</v>
      </c>
    </row>
    <row r="2" s="1" customFormat="1" spans="1:22">
      <c r="A2" s="3">
        <v>21715808076</v>
      </c>
      <c r="B2" s="1" t="s">
        <v>450</v>
      </c>
      <c r="C2" s="1" t="s">
        <v>451</v>
      </c>
      <c r="D2" s="1" t="s">
        <v>452</v>
      </c>
      <c r="E2" s="1" t="s">
        <v>453</v>
      </c>
      <c r="F2" s="1" t="s">
        <v>454</v>
      </c>
      <c r="G2" s="1" t="s">
        <v>455</v>
      </c>
      <c r="H2" s="1" t="s">
        <v>456</v>
      </c>
      <c r="I2" s="1" t="s">
        <v>457</v>
      </c>
      <c r="J2" s="1" t="s">
        <v>30</v>
      </c>
      <c r="K2" s="1" t="s">
        <v>458</v>
      </c>
      <c r="L2" s="1" t="s">
        <v>458</v>
      </c>
      <c r="M2" s="1" t="s">
        <v>459</v>
      </c>
      <c r="N2" s="1" t="s">
        <v>459</v>
      </c>
      <c r="O2" s="1" t="s">
        <v>460</v>
      </c>
      <c r="P2" s="1" t="s">
        <v>461</v>
      </c>
      <c r="Q2" s="1" t="s">
        <v>462</v>
      </c>
      <c r="R2" s="1" t="s">
        <v>463</v>
      </c>
      <c r="S2" s="1" t="s">
        <v>464</v>
      </c>
      <c r="T2" s="1" t="s">
        <v>465</v>
      </c>
      <c r="U2" s="1" t="s">
        <v>466</v>
      </c>
      <c r="V2" s="1" t="s">
        <v>467</v>
      </c>
    </row>
    <row r="3" s="1" customFormat="1" spans="1:22">
      <c r="A3" s="3">
        <v>21734051130</v>
      </c>
      <c r="B3" s="1" t="s">
        <v>454</v>
      </c>
      <c r="C3" s="1" t="s">
        <v>468</v>
      </c>
      <c r="D3" s="1" t="s">
        <v>469</v>
      </c>
      <c r="E3" s="1" t="s">
        <v>470</v>
      </c>
      <c r="F3" s="1" t="s">
        <v>454</v>
      </c>
      <c r="G3" s="1" t="s">
        <v>455</v>
      </c>
      <c r="H3" s="1" t="s">
        <v>456</v>
      </c>
      <c r="I3" s="1" t="s">
        <v>471</v>
      </c>
      <c r="J3" s="1" t="s">
        <v>30</v>
      </c>
      <c r="K3" s="1" t="s">
        <v>472</v>
      </c>
      <c r="L3" s="1" t="s">
        <v>472</v>
      </c>
      <c r="M3" s="1" t="s">
        <v>459</v>
      </c>
      <c r="N3" s="1" t="s">
        <v>459</v>
      </c>
      <c r="O3" s="1" t="s">
        <v>460</v>
      </c>
      <c r="P3" s="1" t="s">
        <v>461</v>
      </c>
      <c r="Q3" s="1" t="s">
        <v>462</v>
      </c>
      <c r="R3" s="1" t="s">
        <v>473</v>
      </c>
      <c r="S3" s="1" t="s">
        <v>464</v>
      </c>
      <c r="T3" s="1" t="s">
        <v>465</v>
      </c>
      <c r="U3" s="1" t="s">
        <v>466</v>
      </c>
      <c r="V3" s="1" t="s">
        <v>467</v>
      </c>
    </row>
    <row r="4" s="1" customFormat="1" spans="1:22">
      <c r="A4" s="3">
        <v>21701833636</v>
      </c>
      <c r="B4" s="1" t="s">
        <v>474</v>
      </c>
      <c r="C4" s="1" t="s">
        <v>475</v>
      </c>
      <c r="D4" s="1" t="s">
        <v>476</v>
      </c>
      <c r="E4" s="1" t="s">
        <v>477</v>
      </c>
      <c r="F4" s="1" t="s">
        <v>478</v>
      </c>
      <c r="G4" s="1" t="s">
        <v>455</v>
      </c>
      <c r="H4" s="1" t="s">
        <v>456</v>
      </c>
      <c r="I4" s="1" t="s">
        <v>479</v>
      </c>
      <c r="J4" s="1" t="s">
        <v>30</v>
      </c>
      <c r="K4" s="1" t="s">
        <v>480</v>
      </c>
      <c r="L4" s="1" t="s">
        <v>480</v>
      </c>
      <c r="M4" s="1" t="s">
        <v>459</v>
      </c>
      <c r="N4" s="1" t="s">
        <v>459</v>
      </c>
      <c r="O4" s="1" t="s">
        <v>460</v>
      </c>
      <c r="P4" s="1" t="s">
        <v>461</v>
      </c>
      <c r="Q4" s="1" t="s">
        <v>462</v>
      </c>
      <c r="R4" s="1" t="s">
        <v>481</v>
      </c>
      <c r="S4" s="1" t="s">
        <v>464</v>
      </c>
      <c r="T4" s="1" t="s">
        <v>465</v>
      </c>
      <c r="U4" s="1" t="s">
        <v>466</v>
      </c>
      <c r="V4" s="1" t="s">
        <v>482</v>
      </c>
    </row>
    <row r="5" s="1" customFormat="1" spans="1:22">
      <c r="A5" s="3">
        <v>21560929422</v>
      </c>
      <c r="B5" s="1" t="s">
        <v>483</v>
      </c>
      <c r="C5" s="1" t="s">
        <v>484</v>
      </c>
      <c r="D5" s="1" t="s">
        <v>485</v>
      </c>
      <c r="E5" s="1" t="s">
        <v>486</v>
      </c>
      <c r="F5" s="1" t="s">
        <v>478</v>
      </c>
      <c r="G5" s="1" t="s">
        <v>455</v>
      </c>
      <c r="H5" s="1" t="s">
        <v>456</v>
      </c>
      <c r="I5" s="1" t="s">
        <v>487</v>
      </c>
      <c r="J5" s="1" t="s">
        <v>30</v>
      </c>
      <c r="K5" s="1" t="s">
        <v>488</v>
      </c>
      <c r="L5" s="1" t="s">
        <v>488</v>
      </c>
      <c r="M5" s="1" t="s">
        <v>459</v>
      </c>
      <c r="N5" s="1" t="s">
        <v>459</v>
      </c>
      <c r="O5" s="1" t="s">
        <v>460</v>
      </c>
      <c r="P5" s="1" t="s">
        <v>461</v>
      </c>
      <c r="Q5" s="1" t="s">
        <v>462</v>
      </c>
      <c r="R5" s="1" t="s">
        <v>489</v>
      </c>
      <c r="S5" s="1" t="s">
        <v>464</v>
      </c>
      <c r="T5" s="1" t="s">
        <v>465</v>
      </c>
      <c r="U5" s="1" t="s">
        <v>466</v>
      </c>
      <c r="V5" s="1" t="s">
        <v>490</v>
      </c>
    </row>
    <row r="6" s="1" customFormat="1" spans="1:22">
      <c r="A6" s="3">
        <v>21716131604</v>
      </c>
      <c r="B6" s="1" t="s">
        <v>450</v>
      </c>
      <c r="C6" s="1" t="s">
        <v>491</v>
      </c>
      <c r="D6" s="1" t="s">
        <v>492</v>
      </c>
      <c r="E6" s="1" t="s">
        <v>493</v>
      </c>
      <c r="F6" s="1" t="s">
        <v>454</v>
      </c>
      <c r="G6" s="1" t="s">
        <v>455</v>
      </c>
      <c r="H6" s="1" t="s">
        <v>456</v>
      </c>
      <c r="I6" s="1" t="s">
        <v>494</v>
      </c>
      <c r="J6" s="1" t="s">
        <v>30</v>
      </c>
      <c r="K6" s="1" t="s">
        <v>495</v>
      </c>
      <c r="L6" s="1" t="s">
        <v>495</v>
      </c>
      <c r="M6" s="1" t="s">
        <v>459</v>
      </c>
      <c r="N6" s="1" t="s">
        <v>459</v>
      </c>
      <c r="O6" s="1" t="s">
        <v>460</v>
      </c>
      <c r="P6" s="1" t="s">
        <v>461</v>
      </c>
      <c r="Q6" s="1" t="s">
        <v>462</v>
      </c>
      <c r="R6" s="1" t="s">
        <v>496</v>
      </c>
      <c r="S6" s="1" t="s">
        <v>464</v>
      </c>
      <c r="T6" s="1" t="s">
        <v>465</v>
      </c>
      <c r="U6" s="1" t="s">
        <v>466</v>
      </c>
      <c r="V6" s="1" t="s">
        <v>497</v>
      </c>
    </row>
    <row r="7" s="1" customFormat="1" spans="1:22">
      <c r="A7" s="3">
        <v>21730690230</v>
      </c>
      <c r="B7" s="1" t="s">
        <v>498</v>
      </c>
      <c r="C7" s="1" t="s">
        <v>499</v>
      </c>
      <c r="D7" s="1" t="s">
        <v>500</v>
      </c>
      <c r="E7" s="1" t="s">
        <v>501</v>
      </c>
      <c r="F7" s="1" t="s">
        <v>454</v>
      </c>
      <c r="G7" s="1" t="s">
        <v>455</v>
      </c>
      <c r="H7" s="1" t="s">
        <v>456</v>
      </c>
      <c r="I7" s="1" t="s">
        <v>502</v>
      </c>
      <c r="J7" s="1" t="s">
        <v>30</v>
      </c>
      <c r="K7" s="1" t="s">
        <v>503</v>
      </c>
      <c r="L7" s="1" t="s">
        <v>503</v>
      </c>
      <c r="M7" s="1" t="s">
        <v>459</v>
      </c>
      <c r="N7" s="1" t="s">
        <v>459</v>
      </c>
      <c r="O7" s="1" t="s">
        <v>460</v>
      </c>
      <c r="P7" s="1" t="s">
        <v>461</v>
      </c>
      <c r="Q7" s="1" t="s">
        <v>462</v>
      </c>
      <c r="R7" s="1" t="s">
        <v>504</v>
      </c>
      <c r="S7" s="1" t="s">
        <v>464</v>
      </c>
      <c r="T7" s="1" t="s">
        <v>465</v>
      </c>
      <c r="U7" s="1" t="s">
        <v>466</v>
      </c>
      <c r="V7" s="1" t="s">
        <v>482</v>
      </c>
    </row>
    <row r="8" s="1" customFormat="1" spans="1:22">
      <c r="A8" s="3">
        <v>18670230127</v>
      </c>
      <c r="B8" s="1" t="s">
        <v>505</v>
      </c>
      <c r="C8" s="1" t="s">
        <v>506</v>
      </c>
      <c r="D8" s="1" t="s">
        <v>507</v>
      </c>
      <c r="E8" s="1" t="s">
        <v>508</v>
      </c>
      <c r="F8" s="1" t="s">
        <v>498</v>
      </c>
      <c r="G8" s="1" t="s">
        <v>455</v>
      </c>
      <c r="H8" s="1" t="s">
        <v>456</v>
      </c>
      <c r="I8" s="1" t="s">
        <v>509</v>
      </c>
      <c r="J8" s="1" t="s">
        <v>30</v>
      </c>
      <c r="K8" s="1" t="s">
        <v>510</v>
      </c>
      <c r="L8" s="1" t="s">
        <v>510</v>
      </c>
      <c r="M8" s="1" t="s">
        <v>459</v>
      </c>
      <c r="N8" s="1" t="s">
        <v>459</v>
      </c>
      <c r="O8" s="1" t="s">
        <v>460</v>
      </c>
      <c r="P8" s="1" t="s">
        <v>461</v>
      </c>
      <c r="Q8" s="1" t="s">
        <v>462</v>
      </c>
      <c r="R8" s="1" t="s">
        <v>511</v>
      </c>
      <c r="S8" s="1" t="s">
        <v>464</v>
      </c>
      <c r="T8" s="1" t="s">
        <v>465</v>
      </c>
      <c r="U8" s="1" t="s">
        <v>466</v>
      </c>
      <c r="V8" s="1" t="s">
        <v>512</v>
      </c>
    </row>
    <row r="9" s="1" customFormat="1" spans="1:22">
      <c r="A9" s="3">
        <v>21722812711</v>
      </c>
      <c r="B9" s="1" t="s">
        <v>450</v>
      </c>
      <c r="C9" s="1" t="s">
        <v>513</v>
      </c>
      <c r="D9" s="1" t="s">
        <v>514</v>
      </c>
      <c r="E9" s="1" t="s">
        <v>515</v>
      </c>
      <c r="F9" s="1" t="s">
        <v>498</v>
      </c>
      <c r="G9" s="1" t="s">
        <v>455</v>
      </c>
      <c r="H9" s="1" t="s">
        <v>456</v>
      </c>
      <c r="I9" s="1" t="s">
        <v>516</v>
      </c>
      <c r="J9" s="1" t="s">
        <v>30</v>
      </c>
      <c r="K9" s="1" t="s">
        <v>517</v>
      </c>
      <c r="L9" s="1" t="s">
        <v>517</v>
      </c>
      <c r="M9" s="1" t="s">
        <v>459</v>
      </c>
      <c r="N9" s="1" t="s">
        <v>459</v>
      </c>
      <c r="O9" s="1" t="s">
        <v>460</v>
      </c>
      <c r="P9" s="1" t="s">
        <v>461</v>
      </c>
      <c r="Q9" s="1" t="s">
        <v>462</v>
      </c>
      <c r="R9" s="1" t="s">
        <v>518</v>
      </c>
      <c r="S9" s="1" t="s">
        <v>464</v>
      </c>
      <c r="T9" s="1" t="s">
        <v>465</v>
      </c>
      <c r="U9" s="1" t="s">
        <v>466</v>
      </c>
      <c r="V9" s="1" t="s">
        <v>482</v>
      </c>
    </row>
    <row r="10" s="1" customFormat="1" spans="1:22">
      <c r="A10" s="3">
        <v>21746885267</v>
      </c>
      <c r="B10" s="1" t="s">
        <v>478</v>
      </c>
      <c r="C10" s="1" t="s">
        <v>519</v>
      </c>
      <c r="D10" s="1" t="s">
        <v>520</v>
      </c>
      <c r="E10" s="1" t="s">
        <v>521</v>
      </c>
      <c r="F10" s="1" t="s">
        <v>478</v>
      </c>
      <c r="G10" s="1" t="s">
        <v>455</v>
      </c>
      <c r="H10" s="1" t="s">
        <v>456</v>
      </c>
      <c r="I10" s="1" t="s">
        <v>522</v>
      </c>
      <c r="J10" s="1" t="s">
        <v>30</v>
      </c>
      <c r="K10" s="1" t="s">
        <v>523</v>
      </c>
      <c r="L10" s="1" t="s">
        <v>523</v>
      </c>
      <c r="M10" s="1" t="s">
        <v>459</v>
      </c>
      <c r="N10" s="1" t="s">
        <v>459</v>
      </c>
      <c r="O10" s="1" t="s">
        <v>460</v>
      </c>
      <c r="P10" s="1" t="s">
        <v>461</v>
      </c>
      <c r="Q10" s="1" t="s">
        <v>462</v>
      </c>
      <c r="R10" s="1" t="s">
        <v>524</v>
      </c>
      <c r="S10" s="1" t="s">
        <v>464</v>
      </c>
      <c r="T10" s="1" t="s">
        <v>465</v>
      </c>
      <c r="U10" s="1" t="s">
        <v>466</v>
      </c>
      <c r="V10" s="1" t="s">
        <v>467</v>
      </c>
    </row>
    <row r="11" s="1" customFormat="1" spans="1:22">
      <c r="A11" s="3">
        <v>21707182691</v>
      </c>
      <c r="B11" s="1" t="s">
        <v>525</v>
      </c>
      <c r="C11" s="1" t="s">
        <v>526</v>
      </c>
      <c r="D11" s="1" t="s">
        <v>527</v>
      </c>
      <c r="E11" s="1" t="s">
        <v>528</v>
      </c>
      <c r="F11" s="1" t="s">
        <v>450</v>
      </c>
      <c r="G11" s="1" t="s">
        <v>455</v>
      </c>
      <c r="H11" s="1" t="s">
        <v>456</v>
      </c>
      <c r="I11" s="1" t="s">
        <v>529</v>
      </c>
      <c r="J11" s="1" t="s">
        <v>30</v>
      </c>
      <c r="K11" s="1" t="s">
        <v>530</v>
      </c>
      <c r="L11" s="1" t="s">
        <v>530</v>
      </c>
      <c r="M11" s="1" t="s">
        <v>459</v>
      </c>
      <c r="N11" s="1" t="s">
        <v>459</v>
      </c>
      <c r="O11" s="1" t="s">
        <v>460</v>
      </c>
      <c r="P11" s="1" t="s">
        <v>461</v>
      </c>
      <c r="Q11" s="1" t="s">
        <v>462</v>
      </c>
      <c r="R11" s="1" t="s">
        <v>531</v>
      </c>
      <c r="S11" s="1" t="s">
        <v>464</v>
      </c>
      <c r="T11" s="1" t="s">
        <v>465</v>
      </c>
      <c r="U11" s="1" t="s">
        <v>466</v>
      </c>
      <c r="V11" s="1" t="s">
        <v>490</v>
      </c>
    </row>
    <row r="12" s="1" customFormat="1" spans="1:22">
      <c r="A12" s="3">
        <v>21734940460</v>
      </c>
      <c r="B12" s="1" t="s">
        <v>454</v>
      </c>
      <c r="C12" s="1" t="s">
        <v>532</v>
      </c>
      <c r="D12" s="1" t="s">
        <v>533</v>
      </c>
      <c r="E12" s="1" t="s">
        <v>534</v>
      </c>
      <c r="F12" s="1" t="s">
        <v>478</v>
      </c>
      <c r="G12" s="1" t="s">
        <v>455</v>
      </c>
      <c r="H12" s="1" t="s">
        <v>456</v>
      </c>
      <c r="I12" s="1" t="s">
        <v>535</v>
      </c>
      <c r="J12" s="1" t="s">
        <v>30</v>
      </c>
      <c r="K12" s="1" t="s">
        <v>536</v>
      </c>
      <c r="L12" s="1" t="s">
        <v>536</v>
      </c>
      <c r="M12" s="1" t="s">
        <v>459</v>
      </c>
      <c r="N12" s="1" t="s">
        <v>459</v>
      </c>
      <c r="O12" s="1" t="s">
        <v>460</v>
      </c>
      <c r="P12" s="1" t="s">
        <v>461</v>
      </c>
      <c r="Q12" s="1" t="s">
        <v>462</v>
      </c>
      <c r="R12" s="1" t="s">
        <v>537</v>
      </c>
      <c r="S12" s="1" t="s">
        <v>464</v>
      </c>
      <c r="T12" s="1" t="s">
        <v>465</v>
      </c>
      <c r="U12" s="1" t="s">
        <v>466</v>
      </c>
      <c r="V12" s="1" t="s">
        <v>467</v>
      </c>
    </row>
    <row r="13" s="1" customFormat="1" spans="1:22">
      <c r="A13" s="3">
        <v>21725384525</v>
      </c>
      <c r="B13" s="1" t="s">
        <v>498</v>
      </c>
      <c r="C13" s="1" t="s">
        <v>538</v>
      </c>
      <c r="D13" s="1" t="s">
        <v>539</v>
      </c>
      <c r="E13" s="1" t="s">
        <v>540</v>
      </c>
      <c r="F13" s="1" t="s">
        <v>454</v>
      </c>
      <c r="G13" s="1" t="s">
        <v>455</v>
      </c>
      <c r="H13" s="1" t="s">
        <v>456</v>
      </c>
      <c r="I13" s="1" t="s">
        <v>541</v>
      </c>
      <c r="J13" s="1" t="s">
        <v>30</v>
      </c>
      <c r="K13" s="1" t="s">
        <v>542</v>
      </c>
      <c r="L13" s="1" t="s">
        <v>542</v>
      </c>
      <c r="M13" s="1" t="s">
        <v>459</v>
      </c>
      <c r="N13" s="1" t="s">
        <v>459</v>
      </c>
      <c r="O13" s="1" t="s">
        <v>460</v>
      </c>
      <c r="P13" s="1" t="s">
        <v>461</v>
      </c>
      <c r="Q13" s="1" t="s">
        <v>462</v>
      </c>
      <c r="R13" s="1" t="s">
        <v>543</v>
      </c>
      <c r="S13" s="1" t="s">
        <v>464</v>
      </c>
      <c r="T13" s="1" t="s">
        <v>465</v>
      </c>
      <c r="U13" s="1" t="s">
        <v>466</v>
      </c>
      <c r="V13" s="1" t="s">
        <v>467</v>
      </c>
    </row>
    <row r="14" s="1" customFormat="1" spans="1:22">
      <c r="A14" s="3">
        <v>21725700850</v>
      </c>
      <c r="B14" s="1" t="s">
        <v>498</v>
      </c>
      <c r="C14" s="1" t="s">
        <v>544</v>
      </c>
      <c r="D14" s="1" t="s">
        <v>545</v>
      </c>
      <c r="E14" s="1" t="s">
        <v>546</v>
      </c>
      <c r="F14" s="1" t="s">
        <v>478</v>
      </c>
      <c r="G14" s="1" t="s">
        <v>455</v>
      </c>
      <c r="H14" s="1" t="s">
        <v>456</v>
      </c>
      <c r="I14" s="1" t="s">
        <v>547</v>
      </c>
      <c r="J14" s="1" t="s">
        <v>30</v>
      </c>
      <c r="K14" s="1" t="s">
        <v>548</v>
      </c>
      <c r="L14" s="1" t="s">
        <v>548</v>
      </c>
      <c r="M14" s="1" t="s">
        <v>459</v>
      </c>
      <c r="N14" s="1" t="s">
        <v>459</v>
      </c>
      <c r="O14" s="1" t="s">
        <v>460</v>
      </c>
      <c r="P14" s="1" t="s">
        <v>461</v>
      </c>
      <c r="Q14" s="1" t="s">
        <v>462</v>
      </c>
      <c r="R14" s="1" t="s">
        <v>549</v>
      </c>
      <c r="S14" s="1" t="s">
        <v>464</v>
      </c>
      <c r="T14" s="1" t="s">
        <v>465</v>
      </c>
      <c r="U14" s="1" t="s">
        <v>466</v>
      </c>
      <c r="V14" s="1" t="s">
        <v>467</v>
      </c>
    </row>
    <row r="15" s="1" customFormat="1" spans="1:22">
      <c r="A15" s="3">
        <v>21728760472</v>
      </c>
      <c r="B15" s="1" t="s">
        <v>498</v>
      </c>
      <c r="C15" s="1" t="s">
        <v>550</v>
      </c>
      <c r="D15" s="1" t="s">
        <v>551</v>
      </c>
      <c r="E15" s="1" t="s">
        <v>552</v>
      </c>
      <c r="F15" s="1" t="s">
        <v>454</v>
      </c>
      <c r="G15" s="1" t="s">
        <v>455</v>
      </c>
      <c r="H15" s="1" t="s">
        <v>456</v>
      </c>
      <c r="I15" s="1" t="s">
        <v>553</v>
      </c>
      <c r="J15" s="1" t="s">
        <v>30</v>
      </c>
      <c r="K15" s="1" t="s">
        <v>554</v>
      </c>
      <c r="L15" s="1" t="s">
        <v>554</v>
      </c>
      <c r="M15" s="1" t="s">
        <v>459</v>
      </c>
      <c r="N15" s="1" t="s">
        <v>459</v>
      </c>
      <c r="O15" s="1" t="s">
        <v>460</v>
      </c>
      <c r="P15" s="1" t="s">
        <v>461</v>
      </c>
      <c r="Q15" s="1" t="s">
        <v>462</v>
      </c>
      <c r="R15" s="1" t="s">
        <v>555</v>
      </c>
      <c r="S15" s="1" t="s">
        <v>464</v>
      </c>
      <c r="T15" s="1" t="s">
        <v>465</v>
      </c>
      <c r="U15" s="1" t="s">
        <v>466</v>
      </c>
      <c r="V15" s="1" t="s">
        <v>556</v>
      </c>
    </row>
    <row r="16" s="1" customFormat="1" spans="1:22">
      <c r="A16" s="3">
        <v>21591314717</v>
      </c>
      <c r="B16" s="1" t="s">
        <v>557</v>
      </c>
      <c r="C16" s="1" t="s">
        <v>558</v>
      </c>
      <c r="D16" s="1" t="s">
        <v>559</v>
      </c>
      <c r="E16" s="1" t="s">
        <v>560</v>
      </c>
      <c r="F16" s="1" t="s">
        <v>478</v>
      </c>
      <c r="G16" s="1" t="s">
        <v>455</v>
      </c>
      <c r="H16" s="1" t="s">
        <v>456</v>
      </c>
      <c r="I16" s="1" t="s">
        <v>561</v>
      </c>
      <c r="J16" s="1" t="s">
        <v>30</v>
      </c>
      <c r="K16" s="1" t="s">
        <v>562</v>
      </c>
      <c r="L16" s="1" t="s">
        <v>562</v>
      </c>
      <c r="M16" s="1" t="s">
        <v>459</v>
      </c>
      <c r="N16" s="1" t="s">
        <v>459</v>
      </c>
      <c r="O16" s="1" t="s">
        <v>460</v>
      </c>
      <c r="P16" s="1" t="s">
        <v>461</v>
      </c>
      <c r="Q16" s="1" t="s">
        <v>462</v>
      </c>
      <c r="R16" s="1" t="s">
        <v>563</v>
      </c>
      <c r="S16" s="1" t="s">
        <v>464</v>
      </c>
      <c r="T16" s="1" t="s">
        <v>465</v>
      </c>
      <c r="U16" s="1" t="s">
        <v>466</v>
      </c>
      <c r="V16" s="1" t="s">
        <v>564</v>
      </c>
    </row>
    <row r="17" s="1" customFormat="1" spans="1:22">
      <c r="A17" s="3">
        <v>21715852585</v>
      </c>
      <c r="B17" s="1" t="s">
        <v>450</v>
      </c>
      <c r="C17" s="1" t="s">
        <v>565</v>
      </c>
      <c r="D17" s="1" t="s">
        <v>566</v>
      </c>
      <c r="E17" s="1" t="s">
        <v>567</v>
      </c>
      <c r="F17" s="1" t="s">
        <v>498</v>
      </c>
      <c r="G17" s="1" t="s">
        <v>455</v>
      </c>
      <c r="H17" s="1" t="s">
        <v>456</v>
      </c>
      <c r="I17" s="1" t="s">
        <v>568</v>
      </c>
      <c r="J17" s="1" t="s">
        <v>30</v>
      </c>
      <c r="K17" s="1" t="s">
        <v>569</v>
      </c>
      <c r="L17" s="1" t="s">
        <v>569</v>
      </c>
      <c r="M17" s="1" t="s">
        <v>459</v>
      </c>
      <c r="N17" s="1" t="s">
        <v>459</v>
      </c>
      <c r="O17" s="1" t="s">
        <v>460</v>
      </c>
      <c r="P17" s="1" t="s">
        <v>461</v>
      </c>
      <c r="Q17" s="1" t="s">
        <v>462</v>
      </c>
      <c r="R17" s="1" t="s">
        <v>570</v>
      </c>
      <c r="S17" s="1" t="s">
        <v>464</v>
      </c>
      <c r="T17" s="1" t="s">
        <v>465</v>
      </c>
      <c r="U17" s="1" t="s">
        <v>466</v>
      </c>
      <c r="V17" s="1" t="s">
        <v>571</v>
      </c>
    </row>
    <row r="18" s="1" customFormat="1" spans="1:22">
      <c r="A18" s="3">
        <v>21730038388</v>
      </c>
      <c r="B18" s="1" t="s">
        <v>498</v>
      </c>
      <c r="C18" s="1" t="s">
        <v>572</v>
      </c>
      <c r="D18" s="1" t="s">
        <v>573</v>
      </c>
      <c r="E18" s="1" t="s">
        <v>574</v>
      </c>
      <c r="F18" s="1" t="s">
        <v>478</v>
      </c>
      <c r="G18" s="1" t="s">
        <v>455</v>
      </c>
      <c r="H18" s="1" t="s">
        <v>456</v>
      </c>
      <c r="I18" s="1" t="s">
        <v>575</v>
      </c>
      <c r="J18" s="1" t="s">
        <v>30</v>
      </c>
      <c r="K18" s="1" t="s">
        <v>576</v>
      </c>
      <c r="L18" s="1" t="s">
        <v>576</v>
      </c>
      <c r="M18" s="1" t="s">
        <v>459</v>
      </c>
      <c r="N18" s="1" t="s">
        <v>459</v>
      </c>
      <c r="O18" s="1" t="s">
        <v>460</v>
      </c>
      <c r="P18" s="1" t="s">
        <v>461</v>
      </c>
      <c r="Q18" s="1" t="s">
        <v>462</v>
      </c>
      <c r="R18" s="1" t="s">
        <v>577</v>
      </c>
      <c r="S18" s="1" t="s">
        <v>464</v>
      </c>
      <c r="T18" s="1" t="s">
        <v>465</v>
      </c>
      <c r="U18" s="1" t="s">
        <v>466</v>
      </c>
      <c r="V18" s="1" t="s">
        <v>578</v>
      </c>
    </row>
    <row r="19" s="1" customFormat="1" spans="1:22">
      <c r="A19" s="3">
        <v>21734395433</v>
      </c>
      <c r="B19" s="1" t="s">
        <v>454</v>
      </c>
      <c r="C19" s="1" t="s">
        <v>579</v>
      </c>
      <c r="D19" s="1" t="s">
        <v>580</v>
      </c>
      <c r="E19" s="1" t="s">
        <v>581</v>
      </c>
      <c r="F19" s="1" t="s">
        <v>478</v>
      </c>
      <c r="G19" s="1" t="s">
        <v>455</v>
      </c>
      <c r="H19" s="1" t="s">
        <v>456</v>
      </c>
      <c r="I19" s="1" t="s">
        <v>582</v>
      </c>
      <c r="J19" s="1" t="s">
        <v>30</v>
      </c>
      <c r="K19" s="1" t="s">
        <v>583</v>
      </c>
      <c r="L19" s="1" t="s">
        <v>583</v>
      </c>
      <c r="M19" s="1" t="s">
        <v>459</v>
      </c>
      <c r="N19" s="1" t="s">
        <v>459</v>
      </c>
      <c r="O19" s="1" t="s">
        <v>460</v>
      </c>
      <c r="P19" s="1" t="s">
        <v>461</v>
      </c>
      <c r="Q19" s="1" t="s">
        <v>462</v>
      </c>
      <c r="R19" s="1" t="s">
        <v>584</v>
      </c>
      <c r="S19" s="1" t="s">
        <v>464</v>
      </c>
      <c r="T19" s="1" t="s">
        <v>465</v>
      </c>
      <c r="U19" s="1" t="s">
        <v>466</v>
      </c>
      <c r="V19" s="1" t="s">
        <v>585</v>
      </c>
    </row>
    <row r="20" s="1" customFormat="1" spans="1:22">
      <c r="A20" s="3">
        <v>21348867882</v>
      </c>
      <c r="B20" s="1" t="s">
        <v>586</v>
      </c>
      <c r="C20" s="1" t="s">
        <v>587</v>
      </c>
      <c r="D20" s="1" t="s">
        <v>588</v>
      </c>
      <c r="E20" s="1" t="s">
        <v>589</v>
      </c>
      <c r="F20" s="1" t="s">
        <v>454</v>
      </c>
      <c r="G20" s="1" t="s">
        <v>455</v>
      </c>
      <c r="H20" s="1" t="s">
        <v>456</v>
      </c>
      <c r="I20" s="1" t="s">
        <v>590</v>
      </c>
      <c r="J20" s="1" t="s">
        <v>30</v>
      </c>
      <c r="K20" s="1" t="s">
        <v>591</v>
      </c>
      <c r="L20" s="1" t="s">
        <v>591</v>
      </c>
      <c r="M20" s="1" t="s">
        <v>459</v>
      </c>
      <c r="N20" s="1" t="s">
        <v>459</v>
      </c>
      <c r="O20" s="1" t="s">
        <v>460</v>
      </c>
      <c r="P20" s="1" t="s">
        <v>461</v>
      </c>
      <c r="Q20" s="1" t="s">
        <v>462</v>
      </c>
      <c r="R20" s="1" t="s">
        <v>592</v>
      </c>
      <c r="S20" s="1" t="s">
        <v>464</v>
      </c>
      <c r="T20" s="1" t="s">
        <v>465</v>
      </c>
      <c r="U20" s="1" t="s">
        <v>466</v>
      </c>
      <c r="V20" s="1" t="s">
        <v>593</v>
      </c>
    </row>
    <row r="21" s="1" customFormat="1" spans="1:22">
      <c r="A21" s="3">
        <v>21707260542</v>
      </c>
      <c r="B21" s="1" t="s">
        <v>525</v>
      </c>
      <c r="C21" s="1" t="s">
        <v>594</v>
      </c>
      <c r="D21" s="1" t="s">
        <v>595</v>
      </c>
      <c r="E21" s="1" t="s">
        <v>596</v>
      </c>
      <c r="F21" s="1" t="s">
        <v>478</v>
      </c>
      <c r="G21" s="1" t="s">
        <v>455</v>
      </c>
      <c r="H21" s="1" t="s">
        <v>456</v>
      </c>
      <c r="I21" s="1" t="s">
        <v>597</v>
      </c>
      <c r="J21" s="1" t="s">
        <v>30</v>
      </c>
      <c r="K21" s="1" t="s">
        <v>598</v>
      </c>
      <c r="L21" s="1" t="s">
        <v>598</v>
      </c>
      <c r="M21" s="1" t="s">
        <v>459</v>
      </c>
      <c r="N21" s="1" t="s">
        <v>459</v>
      </c>
      <c r="O21" s="1" t="s">
        <v>460</v>
      </c>
      <c r="P21" s="1" t="s">
        <v>461</v>
      </c>
      <c r="Q21" s="1" t="s">
        <v>462</v>
      </c>
      <c r="R21" s="1" t="s">
        <v>599</v>
      </c>
      <c r="S21" s="1" t="s">
        <v>464</v>
      </c>
      <c r="T21" s="1" t="s">
        <v>465</v>
      </c>
      <c r="U21" s="1" t="s">
        <v>466</v>
      </c>
      <c r="V21" s="1" t="s">
        <v>467</v>
      </c>
    </row>
    <row r="22" s="1" customFormat="1" spans="1:22">
      <c r="A22" s="3">
        <v>21725926555</v>
      </c>
      <c r="B22" s="1" t="s">
        <v>498</v>
      </c>
      <c r="C22" s="1" t="s">
        <v>600</v>
      </c>
      <c r="D22" s="1" t="s">
        <v>601</v>
      </c>
      <c r="E22" s="1" t="s">
        <v>602</v>
      </c>
      <c r="F22" s="1" t="s">
        <v>478</v>
      </c>
      <c r="G22" s="1" t="s">
        <v>455</v>
      </c>
      <c r="H22" s="1" t="s">
        <v>456</v>
      </c>
      <c r="I22" s="1" t="s">
        <v>603</v>
      </c>
      <c r="J22" s="1" t="s">
        <v>30</v>
      </c>
      <c r="K22" s="1" t="s">
        <v>604</v>
      </c>
      <c r="L22" s="1" t="s">
        <v>604</v>
      </c>
      <c r="M22" s="1" t="s">
        <v>459</v>
      </c>
      <c r="N22" s="1" t="s">
        <v>459</v>
      </c>
      <c r="O22" s="1" t="s">
        <v>460</v>
      </c>
      <c r="P22" s="1" t="s">
        <v>461</v>
      </c>
      <c r="Q22" s="1" t="s">
        <v>462</v>
      </c>
      <c r="R22" s="1" t="s">
        <v>605</v>
      </c>
      <c r="S22" s="1" t="s">
        <v>464</v>
      </c>
      <c r="T22" s="1" t="s">
        <v>465</v>
      </c>
      <c r="U22" s="1" t="s">
        <v>466</v>
      </c>
      <c r="V22" s="1" t="s">
        <v>467</v>
      </c>
    </row>
    <row r="23" s="1" customFormat="1" spans="1:22">
      <c r="A23" s="3">
        <v>21736323365</v>
      </c>
      <c r="B23" s="1" t="s">
        <v>454</v>
      </c>
      <c r="C23" s="1" t="s">
        <v>606</v>
      </c>
      <c r="D23" s="1" t="s">
        <v>607</v>
      </c>
      <c r="E23" s="1" t="s">
        <v>608</v>
      </c>
      <c r="F23" s="1" t="s">
        <v>454</v>
      </c>
      <c r="G23" s="1" t="s">
        <v>455</v>
      </c>
      <c r="H23" s="1" t="s">
        <v>456</v>
      </c>
      <c r="I23" s="1" t="s">
        <v>609</v>
      </c>
      <c r="J23" s="1" t="s">
        <v>30</v>
      </c>
      <c r="K23" s="1" t="s">
        <v>610</v>
      </c>
      <c r="L23" s="1" t="s">
        <v>610</v>
      </c>
      <c r="M23" s="1" t="s">
        <v>459</v>
      </c>
      <c r="N23" s="1" t="s">
        <v>459</v>
      </c>
      <c r="O23" s="1" t="s">
        <v>460</v>
      </c>
      <c r="P23" s="1" t="s">
        <v>461</v>
      </c>
      <c r="Q23" s="1" t="s">
        <v>462</v>
      </c>
      <c r="R23" s="1" t="s">
        <v>611</v>
      </c>
      <c r="S23" s="1" t="s">
        <v>464</v>
      </c>
      <c r="T23" s="1" t="s">
        <v>465</v>
      </c>
      <c r="U23" s="1" t="s">
        <v>466</v>
      </c>
      <c r="V23" s="1" t="s">
        <v>578</v>
      </c>
    </row>
    <row r="24" s="1" customFormat="1" spans="1:22">
      <c r="A24" s="3">
        <v>21725914557</v>
      </c>
      <c r="B24" s="1" t="s">
        <v>498</v>
      </c>
      <c r="C24" s="1" t="s">
        <v>612</v>
      </c>
      <c r="D24" s="1" t="s">
        <v>613</v>
      </c>
      <c r="E24" s="1" t="s">
        <v>614</v>
      </c>
      <c r="F24" s="1" t="s">
        <v>454</v>
      </c>
      <c r="G24" s="1" t="s">
        <v>455</v>
      </c>
      <c r="H24" s="1" t="s">
        <v>456</v>
      </c>
      <c r="I24" s="1" t="s">
        <v>615</v>
      </c>
      <c r="J24" s="1" t="s">
        <v>30</v>
      </c>
      <c r="K24" s="1" t="s">
        <v>616</v>
      </c>
      <c r="L24" s="1" t="s">
        <v>616</v>
      </c>
      <c r="M24" s="1" t="s">
        <v>459</v>
      </c>
      <c r="N24" s="1" t="s">
        <v>459</v>
      </c>
      <c r="O24" s="1" t="s">
        <v>460</v>
      </c>
      <c r="P24" s="1" t="s">
        <v>461</v>
      </c>
      <c r="Q24" s="1" t="s">
        <v>462</v>
      </c>
      <c r="R24" s="1" t="s">
        <v>617</v>
      </c>
      <c r="S24" s="1" t="s">
        <v>464</v>
      </c>
      <c r="T24" s="1" t="s">
        <v>465</v>
      </c>
      <c r="U24" s="1" t="s">
        <v>466</v>
      </c>
      <c r="V24" s="1" t="s">
        <v>490</v>
      </c>
    </row>
    <row r="25" s="1" customFormat="1" spans="1:22">
      <c r="A25" s="3">
        <v>21476905105</v>
      </c>
      <c r="B25" s="1" t="s">
        <v>618</v>
      </c>
      <c r="C25" s="1" t="s">
        <v>619</v>
      </c>
      <c r="D25" s="1" t="s">
        <v>620</v>
      </c>
      <c r="E25" s="1" t="s">
        <v>621</v>
      </c>
      <c r="F25" s="1" t="s">
        <v>498</v>
      </c>
      <c r="G25" s="1" t="s">
        <v>455</v>
      </c>
      <c r="H25" s="1" t="s">
        <v>456</v>
      </c>
      <c r="I25" s="1" t="s">
        <v>460</v>
      </c>
      <c r="J25" s="1" t="s">
        <v>30</v>
      </c>
      <c r="K25" s="1" t="s">
        <v>460</v>
      </c>
      <c r="L25" s="1" t="s">
        <v>622</v>
      </c>
      <c r="M25" s="1" t="s">
        <v>623</v>
      </c>
      <c r="N25" s="1" t="s">
        <v>624</v>
      </c>
      <c r="O25" s="1" t="s">
        <v>460</v>
      </c>
      <c r="P25" s="1" t="s">
        <v>461</v>
      </c>
      <c r="Q25" s="1" t="s">
        <v>462</v>
      </c>
      <c r="R25" s="1" t="s">
        <v>625</v>
      </c>
      <c r="S25" s="1" t="s">
        <v>464</v>
      </c>
      <c r="T25" s="1" t="s">
        <v>465</v>
      </c>
      <c r="U25" s="1" t="s">
        <v>466</v>
      </c>
      <c r="V25" s="1" t="s">
        <v>626</v>
      </c>
    </row>
    <row r="26" s="1" customFormat="1" spans="1:22">
      <c r="A26" s="3">
        <v>21747993562</v>
      </c>
      <c r="B26" s="1" t="s">
        <v>478</v>
      </c>
      <c r="C26" s="1" t="s">
        <v>627</v>
      </c>
      <c r="D26" s="1" t="s">
        <v>628</v>
      </c>
      <c r="E26" s="1" t="s">
        <v>629</v>
      </c>
      <c r="F26" s="1" t="s">
        <v>478</v>
      </c>
      <c r="G26" s="1" t="s">
        <v>455</v>
      </c>
      <c r="H26" s="1" t="s">
        <v>456</v>
      </c>
      <c r="I26" s="1" t="s">
        <v>630</v>
      </c>
      <c r="J26" s="1" t="s">
        <v>30</v>
      </c>
      <c r="K26" s="1" t="s">
        <v>631</v>
      </c>
      <c r="L26" s="1" t="s">
        <v>631</v>
      </c>
      <c r="M26" s="1" t="s">
        <v>459</v>
      </c>
      <c r="N26" s="1" t="s">
        <v>459</v>
      </c>
      <c r="O26" s="1" t="s">
        <v>460</v>
      </c>
      <c r="P26" s="1" t="s">
        <v>461</v>
      </c>
      <c r="Q26" s="1" t="s">
        <v>462</v>
      </c>
      <c r="R26" s="1" t="s">
        <v>632</v>
      </c>
      <c r="S26" s="1" t="s">
        <v>464</v>
      </c>
      <c r="T26" s="1" t="s">
        <v>465</v>
      </c>
      <c r="U26" s="1" t="s">
        <v>466</v>
      </c>
      <c r="V26" s="1" t="s">
        <v>633</v>
      </c>
    </row>
    <row r="27" s="1" customFormat="1" spans="1:22">
      <c r="A27" s="3">
        <v>21573033074</v>
      </c>
      <c r="B27" s="1" t="s">
        <v>634</v>
      </c>
      <c r="C27" s="1" t="s">
        <v>635</v>
      </c>
      <c r="D27" s="1" t="s">
        <v>636</v>
      </c>
      <c r="E27" s="1" t="s">
        <v>637</v>
      </c>
      <c r="F27" s="1" t="s">
        <v>498</v>
      </c>
      <c r="G27" s="1" t="s">
        <v>455</v>
      </c>
      <c r="H27" s="1" t="s">
        <v>456</v>
      </c>
      <c r="I27" s="1" t="s">
        <v>638</v>
      </c>
      <c r="J27" s="1" t="s">
        <v>30</v>
      </c>
      <c r="K27" s="1" t="s">
        <v>639</v>
      </c>
      <c r="L27" s="1" t="s">
        <v>639</v>
      </c>
      <c r="M27" s="1" t="s">
        <v>459</v>
      </c>
      <c r="N27" s="1" t="s">
        <v>459</v>
      </c>
      <c r="O27" s="1" t="s">
        <v>460</v>
      </c>
      <c r="P27" s="1" t="s">
        <v>461</v>
      </c>
      <c r="Q27" s="1" t="s">
        <v>462</v>
      </c>
      <c r="R27" s="1" t="s">
        <v>640</v>
      </c>
      <c r="S27" s="1" t="s">
        <v>464</v>
      </c>
      <c r="T27" s="1" t="s">
        <v>465</v>
      </c>
      <c r="U27" s="1" t="s">
        <v>466</v>
      </c>
      <c r="V27" s="1" t="s">
        <v>578</v>
      </c>
    </row>
    <row r="28" s="1" customFormat="1" spans="1:22">
      <c r="A28" s="3">
        <v>21737227394</v>
      </c>
      <c r="B28" s="1" t="s">
        <v>454</v>
      </c>
      <c r="C28" s="1" t="s">
        <v>641</v>
      </c>
      <c r="D28" s="1" t="s">
        <v>642</v>
      </c>
      <c r="E28" s="1" t="s">
        <v>643</v>
      </c>
      <c r="F28" s="1" t="s">
        <v>478</v>
      </c>
      <c r="G28" s="1" t="s">
        <v>455</v>
      </c>
      <c r="H28" s="1" t="s">
        <v>456</v>
      </c>
      <c r="I28" s="1" t="s">
        <v>644</v>
      </c>
      <c r="J28" s="1" t="s">
        <v>30</v>
      </c>
      <c r="K28" s="1" t="s">
        <v>645</v>
      </c>
      <c r="L28" s="1" t="s">
        <v>645</v>
      </c>
      <c r="M28" s="1" t="s">
        <v>459</v>
      </c>
      <c r="N28" s="1" t="s">
        <v>459</v>
      </c>
      <c r="O28" s="1" t="s">
        <v>460</v>
      </c>
      <c r="P28" s="1" t="s">
        <v>461</v>
      </c>
      <c r="Q28" s="1" t="s">
        <v>462</v>
      </c>
      <c r="R28" s="1" t="s">
        <v>646</v>
      </c>
      <c r="S28" s="1" t="s">
        <v>464</v>
      </c>
      <c r="T28" s="1" t="s">
        <v>465</v>
      </c>
      <c r="U28" s="1" t="s">
        <v>466</v>
      </c>
      <c r="V28" s="1" t="s">
        <v>482</v>
      </c>
    </row>
    <row r="29" s="1" customFormat="1" spans="1:22">
      <c r="A29" s="3">
        <v>21637198005</v>
      </c>
      <c r="B29" s="1" t="s">
        <v>647</v>
      </c>
      <c r="C29" s="1" t="s">
        <v>648</v>
      </c>
      <c r="D29" s="1" t="s">
        <v>649</v>
      </c>
      <c r="E29" s="1" t="s">
        <v>650</v>
      </c>
      <c r="F29" s="1" t="s">
        <v>498</v>
      </c>
      <c r="G29" s="1" t="s">
        <v>455</v>
      </c>
      <c r="H29" s="1" t="s">
        <v>456</v>
      </c>
      <c r="I29" s="1" t="s">
        <v>651</v>
      </c>
      <c r="J29" s="1" t="s">
        <v>30</v>
      </c>
      <c r="K29" s="1" t="s">
        <v>652</v>
      </c>
      <c r="L29" s="1" t="s">
        <v>652</v>
      </c>
      <c r="M29" s="1" t="s">
        <v>459</v>
      </c>
      <c r="N29" s="1" t="s">
        <v>459</v>
      </c>
      <c r="O29" s="1" t="s">
        <v>460</v>
      </c>
      <c r="P29" s="1" t="s">
        <v>461</v>
      </c>
      <c r="Q29" s="1" t="s">
        <v>462</v>
      </c>
      <c r="R29" s="1" t="s">
        <v>653</v>
      </c>
      <c r="S29" s="1" t="s">
        <v>464</v>
      </c>
      <c r="T29" s="1" t="s">
        <v>465</v>
      </c>
      <c r="U29" s="1" t="s">
        <v>466</v>
      </c>
      <c r="V29" s="1" t="s">
        <v>654</v>
      </c>
    </row>
    <row r="30" s="1" customFormat="1" spans="1:22">
      <c r="A30" s="3">
        <v>21599681454</v>
      </c>
      <c r="B30" s="1" t="s">
        <v>655</v>
      </c>
      <c r="C30" s="1" t="s">
        <v>656</v>
      </c>
      <c r="D30" s="1" t="s">
        <v>657</v>
      </c>
      <c r="E30" s="1" t="s">
        <v>658</v>
      </c>
      <c r="F30" s="1" t="s">
        <v>498</v>
      </c>
      <c r="G30" s="1" t="s">
        <v>455</v>
      </c>
      <c r="H30" s="1" t="s">
        <v>456</v>
      </c>
      <c r="I30" s="1" t="s">
        <v>659</v>
      </c>
      <c r="J30" s="1" t="s">
        <v>30</v>
      </c>
      <c r="K30" s="1" t="s">
        <v>660</v>
      </c>
      <c r="L30" s="1" t="s">
        <v>660</v>
      </c>
      <c r="M30" s="1" t="s">
        <v>459</v>
      </c>
      <c r="N30" s="1" t="s">
        <v>459</v>
      </c>
      <c r="O30" s="1" t="s">
        <v>460</v>
      </c>
      <c r="P30" s="1" t="s">
        <v>461</v>
      </c>
      <c r="Q30" s="1" t="s">
        <v>462</v>
      </c>
      <c r="R30" s="1" t="s">
        <v>661</v>
      </c>
      <c r="S30" s="1" t="s">
        <v>464</v>
      </c>
      <c r="T30" s="1" t="s">
        <v>465</v>
      </c>
      <c r="U30" s="1" t="s">
        <v>466</v>
      </c>
      <c r="V30" s="1" t="s">
        <v>662</v>
      </c>
    </row>
    <row r="31" s="1" customFormat="1" spans="1:22">
      <c r="A31" s="3">
        <v>21714326725</v>
      </c>
      <c r="B31" s="1" t="s">
        <v>525</v>
      </c>
      <c r="C31" s="1" t="s">
        <v>663</v>
      </c>
      <c r="D31" s="1" t="s">
        <v>664</v>
      </c>
      <c r="E31" s="1" t="s">
        <v>665</v>
      </c>
      <c r="F31" s="1" t="s">
        <v>478</v>
      </c>
      <c r="G31" s="1" t="s">
        <v>455</v>
      </c>
      <c r="H31" s="1" t="s">
        <v>456</v>
      </c>
      <c r="I31" s="1" t="s">
        <v>666</v>
      </c>
      <c r="J31" s="1" t="s">
        <v>30</v>
      </c>
      <c r="K31" s="1" t="s">
        <v>667</v>
      </c>
      <c r="L31" s="1" t="s">
        <v>667</v>
      </c>
      <c r="M31" s="1" t="s">
        <v>459</v>
      </c>
      <c r="N31" s="1" t="s">
        <v>459</v>
      </c>
      <c r="O31" s="1" t="s">
        <v>460</v>
      </c>
      <c r="P31" s="1" t="s">
        <v>461</v>
      </c>
      <c r="Q31" s="1" t="s">
        <v>462</v>
      </c>
      <c r="R31" s="1" t="s">
        <v>668</v>
      </c>
      <c r="S31" s="1" t="s">
        <v>464</v>
      </c>
      <c r="T31" s="1" t="s">
        <v>465</v>
      </c>
      <c r="U31" s="1" t="s">
        <v>466</v>
      </c>
      <c r="V31" s="1" t="s">
        <v>467</v>
      </c>
    </row>
    <row r="32" s="1" customFormat="1" spans="1:22">
      <c r="A32" s="3">
        <v>21624734683</v>
      </c>
      <c r="B32" s="1" t="s">
        <v>669</v>
      </c>
      <c r="C32" s="1" t="s">
        <v>670</v>
      </c>
      <c r="D32" s="1" t="s">
        <v>671</v>
      </c>
      <c r="E32" s="1" t="s">
        <v>672</v>
      </c>
      <c r="F32" s="1" t="s">
        <v>478</v>
      </c>
      <c r="G32" s="1" t="s">
        <v>455</v>
      </c>
      <c r="H32" s="1" t="s">
        <v>456</v>
      </c>
      <c r="I32" s="1" t="s">
        <v>673</v>
      </c>
      <c r="J32" s="1" t="s">
        <v>30</v>
      </c>
      <c r="K32" s="1" t="s">
        <v>674</v>
      </c>
      <c r="L32" s="1" t="s">
        <v>674</v>
      </c>
      <c r="M32" s="1" t="s">
        <v>459</v>
      </c>
      <c r="N32" s="1" t="s">
        <v>459</v>
      </c>
      <c r="O32" s="1" t="s">
        <v>460</v>
      </c>
      <c r="P32" s="1" t="s">
        <v>461</v>
      </c>
      <c r="Q32" s="1" t="s">
        <v>462</v>
      </c>
      <c r="R32" s="1" t="s">
        <v>675</v>
      </c>
      <c r="S32" s="1" t="s">
        <v>464</v>
      </c>
      <c r="T32" s="1" t="s">
        <v>465</v>
      </c>
      <c r="U32" s="1" t="s">
        <v>466</v>
      </c>
      <c r="V32" s="1" t="s">
        <v>593</v>
      </c>
    </row>
    <row r="33" s="1" customFormat="1" spans="1:22">
      <c r="A33" s="3">
        <v>21624807892</v>
      </c>
      <c r="B33" s="1" t="s">
        <v>647</v>
      </c>
      <c r="C33" s="1" t="s">
        <v>676</v>
      </c>
      <c r="D33" s="1" t="s">
        <v>677</v>
      </c>
      <c r="E33" s="1" t="s">
        <v>678</v>
      </c>
      <c r="F33" s="1" t="s">
        <v>450</v>
      </c>
      <c r="G33" s="1" t="s">
        <v>455</v>
      </c>
      <c r="H33" s="1" t="s">
        <v>456</v>
      </c>
      <c r="I33" s="1" t="s">
        <v>679</v>
      </c>
      <c r="J33" s="1" t="s">
        <v>30</v>
      </c>
      <c r="K33" s="1" t="s">
        <v>680</v>
      </c>
      <c r="L33" s="1" t="s">
        <v>680</v>
      </c>
      <c r="M33" s="1" t="s">
        <v>459</v>
      </c>
      <c r="N33" s="1" t="s">
        <v>459</v>
      </c>
      <c r="O33" s="1" t="s">
        <v>460</v>
      </c>
      <c r="P33" s="1" t="s">
        <v>461</v>
      </c>
      <c r="Q33" s="1" t="s">
        <v>462</v>
      </c>
      <c r="R33" s="1" t="s">
        <v>681</v>
      </c>
      <c r="S33" s="1" t="s">
        <v>464</v>
      </c>
      <c r="T33" s="1" t="s">
        <v>465</v>
      </c>
      <c r="U33" s="1" t="s">
        <v>466</v>
      </c>
      <c r="V33" s="1" t="s">
        <v>593</v>
      </c>
    </row>
    <row r="34" s="1" customFormat="1" spans="1:22">
      <c r="A34" s="3">
        <v>21697102244</v>
      </c>
      <c r="B34" s="1" t="s">
        <v>682</v>
      </c>
      <c r="C34" s="1" t="s">
        <v>683</v>
      </c>
      <c r="D34" s="1" t="s">
        <v>628</v>
      </c>
      <c r="E34" s="1" t="s">
        <v>684</v>
      </c>
      <c r="F34" s="1" t="s">
        <v>525</v>
      </c>
      <c r="G34" s="1" t="s">
        <v>455</v>
      </c>
      <c r="H34" s="1" t="s">
        <v>456</v>
      </c>
      <c r="I34" s="1" t="s">
        <v>685</v>
      </c>
      <c r="J34" s="1" t="s">
        <v>30</v>
      </c>
      <c r="K34" s="1" t="s">
        <v>686</v>
      </c>
      <c r="L34" s="1" t="s">
        <v>686</v>
      </c>
      <c r="M34" s="1" t="s">
        <v>459</v>
      </c>
      <c r="N34" s="1" t="s">
        <v>459</v>
      </c>
      <c r="O34" s="1" t="s">
        <v>460</v>
      </c>
      <c r="P34" s="1" t="s">
        <v>461</v>
      </c>
      <c r="Q34" s="1" t="s">
        <v>462</v>
      </c>
      <c r="R34" s="1" t="s">
        <v>687</v>
      </c>
      <c r="S34" s="1" t="s">
        <v>464</v>
      </c>
      <c r="T34" s="1" t="s">
        <v>465</v>
      </c>
      <c r="U34" s="1" t="s">
        <v>466</v>
      </c>
      <c r="V34" s="1" t="s">
        <v>633</v>
      </c>
    </row>
    <row r="35" s="1" customFormat="1" spans="1:22">
      <c r="A35" s="3">
        <v>21630465264</v>
      </c>
      <c r="B35" s="1" t="s">
        <v>647</v>
      </c>
      <c r="C35" s="1" t="s">
        <v>688</v>
      </c>
      <c r="D35" s="1" t="s">
        <v>689</v>
      </c>
      <c r="E35" s="1" t="s">
        <v>690</v>
      </c>
      <c r="F35" s="1" t="s">
        <v>478</v>
      </c>
      <c r="G35" s="1" t="s">
        <v>455</v>
      </c>
      <c r="H35" s="1" t="s">
        <v>456</v>
      </c>
      <c r="I35" s="1" t="s">
        <v>691</v>
      </c>
      <c r="J35" s="1" t="s">
        <v>30</v>
      </c>
      <c r="K35" s="1" t="s">
        <v>692</v>
      </c>
      <c r="L35" s="1" t="s">
        <v>692</v>
      </c>
      <c r="M35" s="1" t="s">
        <v>459</v>
      </c>
      <c r="N35" s="1" t="s">
        <v>459</v>
      </c>
      <c r="O35" s="1" t="s">
        <v>460</v>
      </c>
      <c r="P35" s="1" t="s">
        <v>461</v>
      </c>
      <c r="Q35" s="1" t="s">
        <v>462</v>
      </c>
      <c r="R35" s="1" t="s">
        <v>693</v>
      </c>
      <c r="S35" s="1" t="s">
        <v>464</v>
      </c>
      <c r="T35" s="1" t="s">
        <v>465</v>
      </c>
      <c r="U35" s="1" t="s">
        <v>466</v>
      </c>
      <c r="V35" s="1" t="s">
        <v>571</v>
      </c>
    </row>
    <row r="36" s="1" customFormat="1" spans="1:22">
      <c r="A36" s="3">
        <v>21631969886</v>
      </c>
      <c r="B36" s="1" t="s">
        <v>647</v>
      </c>
      <c r="C36" s="1" t="s">
        <v>694</v>
      </c>
      <c r="D36" s="1" t="s">
        <v>695</v>
      </c>
      <c r="E36" s="1" t="s">
        <v>696</v>
      </c>
      <c r="F36" s="1" t="s">
        <v>454</v>
      </c>
      <c r="G36" s="1" t="s">
        <v>455</v>
      </c>
      <c r="H36" s="1" t="s">
        <v>456</v>
      </c>
      <c r="I36" s="1" t="s">
        <v>697</v>
      </c>
      <c r="J36" s="1" t="s">
        <v>30</v>
      </c>
      <c r="K36" s="1" t="s">
        <v>698</v>
      </c>
      <c r="L36" s="1" t="s">
        <v>698</v>
      </c>
      <c r="M36" s="1" t="s">
        <v>459</v>
      </c>
      <c r="N36" s="1" t="s">
        <v>459</v>
      </c>
      <c r="O36" s="1" t="s">
        <v>460</v>
      </c>
      <c r="P36" s="1" t="s">
        <v>461</v>
      </c>
      <c r="Q36" s="1" t="s">
        <v>462</v>
      </c>
      <c r="R36" s="1" t="s">
        <v>699</v>
      </c>
      <c r="S36" s="1" t="s">
        <v>464</v>
      </c>
      <c r="T36" s="1" t="s">
        <v>465</v>
      </c>
      <c r="U36" s="1" t="s">
        <v>466</v>
      </c>
      <c r="V36" s="1" t="s">
        <v>700</v>
      </c>
    </row>
    <row r="37" s="1" customFormat="1" spans="1:22">
      <c r="A37" s="3">
        <v>21726523913</v>
      </c>
      <c r="B37" s="1" t="s">
        <v>498</v>
      </c>
      <c r="C37" s="1" t="s">
        <v>701</v>
      </c>
      <c r="D37" s="1" t="s">
        <v>702</v>
      </c>
      <c r="E37" s="1" t="s">
        <v>703</v>
      </c>
      <c r="F37" s="1" t="s">
        <v>454</v>
      </c>
      <c r="G37" s="1" t="s">
        <v>455</v>
      </c>
      <c r="H37" s="1" t="s">
        <v>456</v>
      </c>
      <c r="I37" s="1" t="s">
        <v>704</v>
      </c>
      <c r="J37" s="1" t="s">
        <v>30</v>
      </c>
      <c r="K37" s="1" t="s">
        <v>705</v>
      </c>
      <c r="L37" s="1" t="s">
        <v>705</v>
      </c>
      <c r="M37" s="1" t="s">
        <v>459</v>
      </c>
      <c r="N37" s="1" t="s">
        <v>459</v>
      </c>
      <c r="O37" s="1" t="s">
        <v>460</v>
      </c>
      <c r="P37" s="1" t="s">
        <v>461</v>
      </c>
      <c r="Q37" s="1" t="s">
        <v>462</v>
      </c>
      <c r="R37" s="1" t="s">
        <v>706</v>
      </c>
      <c r="S37" s="1" t="s">
        <v>464</v>
      </c>
      <c r="T37" s="1" t="s">
        <v>465</v>
      </c>
      <c r="U37" s="1" t="s">
        <v>707</v>
      </c>
      <c r="V37" s="1" t="s">
        <v>708</v>
      </c>
    </row>
    <row r="38" s="1" customFormat="1" spans="1:22">
      <c r="A38" s="3">
        <v>21738105267</v>
      </c>
      <c r="B38" s="1" t="s">
        <v>454</v>
      </c>
      <c r="C38" s="1" t="s">
        <v>709</v>
      </c>
      <c r="D38" s="1" t="s">
        <v>710</v>
      </c>
      <c r="E38" s="1" t="s">
        <v>711</v>
      </c>
      <c r="F38" s="1" t="s">
        <v>478</v>
      </c>
      <c r="G38" s="1" t="s">
        <v>455</v>
      </c>
      <c r="H38" s="1" t="s">
        <v>456</v>
      </c>
      <c r="I38" s="1" t="s">
        <v>712</v>
      </c>
      <c r="J38" s="1" t="s">
        <v>30</v>
      </c>
      <c r="K38" s="1" t="s">
        <v>713</v>
      </c>
      <c r="L38" s="1" t="s">
        <v>713</v>
      </c>
      <c r="M38" s="1" t="s">
        <v>459</v>
      </c>
      <c r="N38" s="1" t="s">
        <v>459</v>
      </c>
      <c r="O38" s="1" t="s">
        <v>460</v>
      </c>
      <c r="P38" s="1" t="s">
        <v>461</v>
      </c>
      <c r="Q38" s="1" t="s">
        <v>462</v>
      </c>
      <c r="R38" s="1" t="s">
        <v>714</v>
      </c>
      <c r="S38" s="1" t="s">
        <v>464</v>
      </c>
      <c r="T38" s="1" t="s">
        <v>465</v>
      </c>
      <c r="U38" s="1" t="s">
        <v>466</v>
      </c>
      <c r="V38" s="1" t="s">
        <v>715</v>
      </c>
    </row>
    <row r="39" s="1" customFormat="1" spans="1:22">
      <c r="A39" s="3">
        <v>21739499911</v>
      </c>
      <c r="B39" s="1" t="s">
        <v>454</v>
      </c>
      <c r="C39" s="1" t="s">
        <v>716</v>
      </c>
      <c r="D39" s="1" t="s">
        <v>717</v>
      </c>
      <c r="E39" s="1" t="s">
        <v>718</v>
      </c>
      <c r="F39" s="1" t="s">
        <v>454</v>
      </c>
      <c r="G39" s="1" t="s">
        <v>455</v>
      </c>
      <c r="H39" s="1" t="s">
        <v>456</v>
      </c>
      <c r="I39" s="1" t="s">
        <v>719</v>
      </c>
      <c r="J39" s="1" t="s">
        <v>30</v>
      </c>
      <c r="K39" s="1" t="s">
        <v>720</v>
      </c>
      <c r="L39" s="1" t="s">
        <v>720</v>
      </c>
      <c r="M39" s="1" t="s">
        <v>459</v>
      </c>
      <c r="N39" s="1" t="s">
        <v>459</v>
      </c>
      <c r="O39" s="1" t="s">
        <v>460</v>
      </c>
      <c r="P39" s="1" t="s">
        <v>461</v>
      </c>
      <c r="Q39" s="1" t="s">
        <v>462</v>
      </c>
      <c r="R39" s="1" t="s">
        <v>721</v>
      </c>
      <c r="S39" s="1" t="s">
        <v>464</v>
      </c>
      <c r="T39" s="1" t="s">
        <v>465</v>
      </c>
      <c r="U39" s="1" t="s">
        <v>466</v>
      </c>
      <c r="V39" s="1" t="s">
        <v>482</v>
      </c>
    </row>
    <row r="40" s="1" customFormat="1" spans="1:22">
      <c r="A40" s="3">
        <v>21144800140</v>
      </c>
      <c r="B40" s="1" t="s">
        <v>722</v>
      </c>
      <c r="C40" s="1" t="s">
        <v>723</v>
      </c>
      <c r="D40" s="1" t="s">
        <v>724</v>
      </c>
      <c r="E40" s="1" t="s">
        <v>725</v>
      </c>
      <c r="F40" s="1" t="s">
        <v>498</v>
      </c>
      <c r="G40" s="1" t="s">
        <v>455</v>
      </c>
      <c r="H40" s="1" t="s">
        <v>456</v>
      </c>
      <c r="I40" s="1" t="s">
        <v>726</v>
      </c>
      <c r="J40" s="1" t="s">
        <v>30</v>
      </c>
      <c r="K40" s="1" t="s">
        <v>727</v>
      </c>
      <c r="L40" s="1" t="s">
        <v>727</v>
      </c>
      <c r="M40" s="1" t="s">
        <v>459</v>
      </c>
      <c r="N40" s="1" t="s">
        <v>459</v>
      </c>
      <c r="O40" s="1" t="s">
        <v>460</v>
      </c>
      <c r="P40" s="1" t="s">
        <v>461</v>
      </c>
      <c r="Q40" s="1" t="s">
        <v>462</v>
      </c>
      <c r="R40" s="1" t="s">
        <v>728</v>
      </c>
      <c r="S40" s="1" t="s">
        <v>464</v>
      </c>
      <c r="T40" s="1" t="s">
        <v>465</v>
      </c>
      <c r="U40" s="1" t="s">
        <v>466</v>
      </c>
      <c r="V40" s="1" t="s">
        <v>729</v>
      </c>
    </row>
    <row r="41" s="1" customFormat="1" spans="1:22">
      <c r="A41" s="3">
        <v>21474601832</v>
      </c>
      <c r="B41" s="1" t="s">
        <v>618</v>
      </c>
      <c r="C41" s="1" t="s">
        <v>730</v>
      </c>
      <c r="D41" s="1" t="s">
        <v>731</v>
      </c>
      <c r="E41" s="1" t="s">
        <v>732</v>
      </c>
      <c r="F41" s="1" t="s">
        <v>474</v>
      </c>
      <c r="G41" s="1" t="s">
        <v>455</v>
      </c>
      <c r="H41" s="1" t="s">
        <v>456</v>
      </c>
      <c r="I41" s="1" t="s">
        <v>733</v>
      </c>
      <c r="J41" s="1" t="s">
        <v>30</v>
      </c>
      <c r="K41" s="1" t="s">
        <v>734</v>
      </c>
      <c r="L41" s="1" t="s">
        <v>734</v>
      </c>
      <c r="M41" s="1" t="s">
        <v>459</v>
      </c>
      <c r="N41" s="1" t="s">
        <v>459</v>
      </c>
      <c r="O41" s="1" t="s">
        <v>460</v>
      </c>
      <c r="P41" s="1" t="s">
        <v>461</v>
      </c>
      <c r="Q41" s="1" t="s">
        <v>462</v>
      </c>
      <c r="R41" s="1" t="s">
        <v>735</v>
      </c>
      <c r="S41" s="1" t="s">
        <v>464</v>
      </c>
      <c r="T41" s="1" t="s">
        <v>465</v>
      </c>
      <c r="U41" s="1" t="s">
        <v>466</v>
      </c>
      <c r="V41" s="1" t="s">
        <v>512</v>
      </c>
    </row>
    <row r="42" s="1" customFormat="1" spans="1:22">
      <c r="A42" s="3">
        <v>21148371969</v>
      </c>
      <c r="B42" s="1" t="s">
        <v>722</v>
      </c>
      <c r="C42" s="1" t="s">
        <v>736</v>
      </c>
      <c r="D42" s="1" t="s">
        <v>737</v>
      </c>
      <c r="E42" s="1" t="s">
        <v>738</v>
      </c>
      <c r="F42" s="1" t="s">
        <v>450</v>
      </c>
      <c r="G42" s="1" t="s">
        <v>455</v>
      </c>
      <c r="H42" s="1" t="s">
        <v>456</v>
      </c>
      <c r="I42" s="1" t="s">
        <v>739</v>
      </c>
      <c r="J42" s="1" t="s">
        <v>30</v>
      </c>
      <c r="K42" s="1" t="s">
        <v>740</v>
      </c>
      <c r="L42" s="1" t="s">
        <v>740</v>
      </c>
      <c r="M42" s="1" t="s">
        <v>459</v>
      </c>
      <c r="N42" s="1" t="s">
        <v>459</v>
      </c>
      <c r="O42" s="1" t="s">
        <v>460</v>
      </c>
      <c r="P42" s="1" t="s">
        <v>461</v>
      </c>
      <c r="Q42" s="1" t="s">
        <v>462</v>
      </c>
      <c r="R42" s="1" t="s">
        <v>741</v>
      </c>
      <c r="S42" s="1" t="s">
        <v>464</v>
      </c>
      <c r="T42" s="1" t="s">
        <v>465</v>
      </c>
      <c r="U42" s="1" t="s">
        <v>707</v>
      </c>
      <c r="V42" s="1" t="s">
        <v>564</v>
      </c>
    </row>
    <row r="43" s="1" customFormat="1" spans="1:22">
      <c r="A43" s="3">
        <v>21483481899</v>
      </c>
      <c r="B43" s="1" t="s">
        <v>742</v>
      </c>
      <c r="C43" s="1" t="s">
        <v>743</v>
      </c>
      <c r="D43" s="1" t="s">
        <v>731</v>
      </c>
      <c r="E43" s="1" t="s">
        <v>744</v>
      </c>
      <c r="F43" s="1" t="s">
        <v>474</v>
      </c>
      <c r="G43" s="1" t="s">
        <v>455</v>
      </c>
      <c r="H43" s="1" t="s">
        <v>456</v>
      </c>
      <c r="I43" s="1" t="s">
        <v>745</v>
      </c>
      <c r="J43" s="1" t="s">
        <v>30</v>
      </c>
      <c r="K43" s="1" t="s">
        <v>746</v>
      </c>
      <c r="L43" s="1" t="s">
        <v>746</v>
      </c>
      <c r="M43" s="1" t="s">
        <v>459</v>
      </c>
      <c r="N43" s="1" t="s">
        <v>459</v>
      </c>
      <c r="O43" s="1" t="s">
        <v>460</v>
      </c>
      <c r="P43" s="1" t="s">
        <v>461</v>
      </c>
      <c r="Q43" s="1" t="s">
        <v>462</v>
      </c>
      <c r="R43" s="1" t="s">
        <v>747</v>
      </c>
      <c r="S43" s="1" t="s">
        <v>464</v>
      </c>
      <c r="T43" s="1" t="s">
        <v>465</v>
      </c>
      <c r="U43" s="1" t="s">
        <v>466</v>
      </c>
      <c r="V43" s="1" t="s">
        <v>512</v>
      </c>
    </row>
    <row r="44" s="1" customFormat="1" spans="1:22">
      <c r="A44" s="3">
        <v>21502403990</v>
      </c>
      <c r="B44" s="1" t="s">
        <v>748</v>
      </c>
      <c r="C44" s="1" t="s">
        <v>749</v>
      </c>
      <c r="D44" s="1" t="s">
        <v>750</v>
      </c>
      <c r="E44" s="1" t="s">
        <v>751</v>
      </c>
      <c r="F44" s="1" t="s">
        <v>454</v>
      </c>
      <c r="G44" s="1" t="s">
        <v>455</v>
      </c>
      <c r="H44" s="1" t="s">
        <v>456</v>
      </c>
      <c r="I44" s="1" t="s">
        <v>752</v>
      </c>
      <c r="J44" s="1" t="s">
        <v>30</v>
      </c>
      <c r="K44" s="1" t="s">
        <v>753</v>
      </c>
      <c r="L44" s="1" t="s">
        <v>753</v>
      </c>
      <c r="M44" s="1" t="s">
        <v>459</v>
      </c>
      <c r="N44" s="1" t="s">
        <v>459</v>
      </c>
      <c r="O44" s="1" t="s">
        <v>460</v>
      </c>
      <c r="P44" s="1" t="s">
        <v>461</v>
      </c>
      <c r="Q44" s="1" t="s">
        <v>462</v>
      </c>
      <c r="R44" s="1" t="s">
        <v>754</v>
      </c>
      <c r="S44" s="1" t="s">
        <v>464</v>
      </c>
      <c r="T44" s="1" t="s">
        <v>465</v>
      </c>
      <c r="U44" s="1" t="s">
        <v>466</v>
      </c>
      <c r="V44" s="1" t="s">
        <v>482</v>
      </c>
    </row>
    <row r="45" s="1" customFormat="1" spans="1:22">
      <c r="A45" s="3">
        <v>21511731592</v>
      </c>
      <c r="B45" s="1" t="s">
        <v>755</v>
      </c>
      <c r="C45" s="1" t="s">
        <v>756</v>
      </c>
      <c r="D45" s="1" t="s">
        <v>757</v>
      </c>
      <c r="E45" s="1" t="s">
        <v>758</v>
      </c>
      <c r="F45" s="1" t="s">
        <v>498</v>
      </c>
      <c r="G45" s="1" t="s">
        <v>455</v>
      </c>
      <c r="H45" s="1" t="s">
        <v>456</v>
      </c>
      <c r="I45" s="1" t="s">
        <v>759</v>
      </c>
      <c r="J45" s="1" t="s">
        <v>30</v>
      </c>
      <c r="K45" s="1" t="s">
        <v>760</v>
      </c>
      <c r="L45" s="1" t="s">
        <v>760</v>
      </c>
      <c r="M45" s="1" t="s">
        <v>459</v>
      </c>
      <c r="N45" s="1" t="s">
        <v>459</v>
      </c>
      <c r="O45" s="1" t="s">
        <v>460</v>
      </c>
      <c r="P45" s="1" t="s">
        <v>461</v>
      </c>
      <c r="Q45" s="1" t="s">
        <v>462</v>
      </c>
      <c r="R45" s="1" t="s">
        <v>761</v>
      </c>
      <c r="S45" s="1" t="s">
        <v>464</v>
      </c>
      <c r="T45" s="1" t="s">
        <v>465</v>
      </c>
      <c r="U45" s="1" t="s">
        <v>707</v>
      </c>
      <c r="V45" s="1" t="s">
        <v>564</v>
      </c>
    </row>
    <row r="46" s="1" customFormat="1" spans="1:22">
      <c r="A46" s="3">
        <v>21623486264</v>
      </c>
      <c r="B46" s="1" t="s">
        <v>669</v>
      </c>
      <c r="C46" s="1" t="s">
        <v>762</v>
      </c>
      <c r="D46" s="1" t="s">
        <v>763</v>
      </c>
      <c r="E46" s="1" t="s">
        <v>764</v>
      </c>
      <c r="F46" s="1" t="s">
        <v>450</v>
      </c>
      <c r="G46" s="1" t="s">
        <v>455</v>
      </c>
      <c r="H46" s="1" t="s">
        <v>456</v>
      </c>
      <c r="I46" s="1" t="s">
        <v>765</v>
      </c>
      <c r="J46" s="1" t="s">
        <v>30</v>
      </c>
      <c r="K46" s="1" t="s">
        <v>766</v>
      </c>
      <c r="L46" s="1" t="s">
        <v>766</v>
      </c>
      <c r="M46" s="1" t="s">
        <v>459</v>
      </c>
      <c r="N46" s="1" t="s">
        <v>459</v>
      </c>
      <c r="O46" s="1" t="s">
        <v>460</v>
      </c>
      <c r="P46" s="1" t="s">
        <v>461</v>
      </c>
      <c r="Q46" s="1" t="s">
        <v>462</v>
      </c>
      <c r="R46" s="1" t="s">
        <v>767</v>
      </c>
      <c r="S46" s="1" t="s">
        <v>464</v>
      </c>
      <c r="T46" s="1" t="s">
        <v>465</v>
      </c>
      <c r="U46" s="1" t="s">
        <v>466</v>
      </c>
      <c r="V46" s="1" t="s">
        <v>556</v>
      </c>
    </row>
    <row r="47" s="1" customFormat="1" spans="1:22">
      <c r="A47" s="3">
        <v>21637411944</v>
      </c>
      <c r="B47" s="1" t="s">
        <v>647</v>
      </c>
      <c r="C47" s="1" t="s">
        <v>768</v>
      </c>
      <c r="D47" s="1" t="s">
        <v>769</v>
      </c>
      <c r="E47" s="1" t="s">
        <v>770</v>
      </c>
      <c r="F47" s="1" t="s">
        <v>454</v>
      </c>
      <c r="G47" s="1" t="s">
        <v>455</v>
      </c>
      <c r="H47" s="1" t="s">
        <v>456</v>
      </c>
      <c r="I47" s="1" t="s">
        <v>679</v>
      </c>
      <c r="J47" s="1" t="s">
        <v>30</v>
      </c>
      <c r="K47" s="1" t="s">
        <v>680</v>
      </c>
      <c r="L47" s="1" t="s">
        <v>771</v>
      </c>
      <c r="M47" s="1" t="s">
        <v>772</v>
      </c>
      <c r="N47" s="1" t="s">
        <v>773</v>
      </c>
      <c r="O47" s="1" t="s">
        <v>460</v>
      </c>
      <c r="P47" s="1" t="s">
        <v>461</v>
      </c>
      <c r="Q47" s="1" t="s">
        <v>462</v>
      </c>
      <c r="R47" s="1" t="s">
        <v>774</v>
      </c>
      <c r="S47" s="1" t="s">
        <v>464</v>
      </c>
      <c r="T47" s="1" t="s">
        <v>465</v>
      </c>
      <c r="U47" s="1" t="s">
        <v>466</v>
      </c>
      <c r="V47" s="1" t="s">
        <v>633</v>
      </c>
    </row>
    <row r="48" s="1" customFormat="1" spans="1:22">
      <c r="A48" s="3">
        <v>21726152022</v>
      </c>
      <c r="B48" s="1" t="s">
        <v>498</v>
      </c>
      <c r="C48" s="1" t="s">
        <v>775</v>
      </c>
      <c r="D48" s="1" t="s">
        <v>573</v>
      </c>
      <c r="E48" s="1" t="s">
        <v>776</v>
      </c>
      <c r="F48" s="1" t="s">
        <v>478</v>
      </c>
      <c r="G48" s="1" t="s">
        <v>455</v>
      </c>
      <c r="H48" s="1" t="s">
        <v>456</v>
      </c>
      <c r="I48" s="1" t="s">
        <v>777</v>
      </c>
      <c r="J48" s="1" t="s">
        <v>30</v>
      </c>
      <c r="K48" s="1" t="s">
        <v>778</v>
      </c>
      <c r="L48" s="1" t="s">
        <v>778</v>
      </c>
      <c r="M48" s="1" t="s">
        <v>459</v>
      </c>
      <c r="N48" s="1" t="s">
        <v>459</v>
      </c>
      <c r="O48" s="1" t="s">
        <v>460</v>
      </c>
      <c r="P48" s="1" t="s">
        <v>461</v>
      </c>
      <c r="Q48" s="1" t="s">
        <v>462</v>
      </c>
      <c r="R48" s="1" t="s">
        <v>779</v>
      </c>
      <c r="S48" s="1" t="s">
        <v>464</v>
      </c>
      <c r="T48" s="1" t="s">
        <v>465</v>
      </c>
      <c r="U48" s="1" t="s">
        <v>466</v>
      </c>
      <c r="V48" s="1" t="s">
        <v>578</v>
      </c>
    </row>
    <row r="49" s="1" customFormat="1" spans="1:22">
      <c r="A49" s="3">
        <v>21507926470</v>
      </c>
      <c r="B49" s="1" t="s">
        <v>755</v>
      </c>
      <c r="C49" s="1" t="s">
        <v>780</v>
      </c>
      <c r="D49" s="1" t="s">
        <v>781</v>
      </c>
      <c r="E49" s="1" t="s">
        <v>782</v>
      </c>
      <c r="F49" s="1" t="s">
        <v>478</v>
      </c>
      <c r="G49" s="1" t="s">
        <v>455</v>
      </c>
      <c r="H49" s="1" t="s">
        <v>456</v>
      </c>
      <c r="I49" s="1" t="s">
        <v>783</v>
      </c>
      <c r="J49" s="1" t="s">
        <v>30</v>
      </c>
      <c r="K49" s="1" t="s">
        <v>784</v>
      </c>
      <c r="L49" s="1" t="s">
        <v>784</v>
      </c>
      <c r="M49" s="1" t="s">
        <v>459</v>
      </c>
      <c r="N49" s="1" t="s">
        <v>459</v>
      </c>
      <c r="O49" s="1" t="s">
        <v>460</v>
      </c>
      <c r="P49" s="1" t="s">
        <v>461</v>
      </c>
      <c r="Q49" s="1" t="s">
        <v>462</v>
      </c>
      <c r="R49" s="1" t="s">
        <v>785</v>
      </c>
      <c r="S49" s="1" t="s">
        <v>464</v>
      </c>
      <c r="T49" s="1" t="s">
        <v>465</v>
      </c>
      <c r="U49" s="1" t="s">
        <v>466</v>
      </c>
      <c r="V49" s="1" t="s">
        <v>467</v>
      </c>
    </row>
    <row r="50" s="1" customFormat="1" spans="1:22">
      <c r="A50" s="3">
        <v>21739352049</v>
      </c>
      <c r="B50" s="1" t="s">
        <v>454</v>
      </c>
      <c r="C50" s="1" t="s">
        <v>786</v>
      </c>
      <c r="D50" s="1" t="s">
        <v>787</v>
      </c>
      <c r="E50" s="1" t="s">
        <v>788</v>
      </c>
      <c r="F50" s="1" t="s">
        <v>478</v>
      </c>
      <c r="G50" s="1" t="s">
        <v>455</v>
      </c>
      <c r="H50" s="1" t="s">
        <v>456</v>
      </c>
      <c r="I50" s="1" t="s">
        <v>789</v>
      </c>
      <c r="J50" s="1" t="s">
        <v>30</v>
      </c>
      <c r="K50" s="1" t="s">
        <v>790</v>
      </c>
      <c r="L50" s="1" t="s">
        <v>790</v>
      </c>
      <c r="M50" s="1" t="s">
        <v>459</v>
      </c>
      <c r="N50" s="1" t="s">
        <v>459</v>
      </c>
      <c r="O50" s="1" t="s">
        <v>460</v>
      </c>
      <c r="P50" s="1" t="s">
        <v>461</v>
      </c>
      <c r="Q50" s="1" t="s">
        <v>462</v>
      </c>
      <c r="R50" s="1" t="s">
        <v>791</v>
      </c>
      <c r="S50" s="1" t="s">
        <v>464</v>
      </c>
      <c r="T50" s="1" t="s">
        <v>465</v>
      </c>
      <c r="U50" s="1" t="s">
        <v>466</v>
      </c>
      <c r="V50" s="1" t="s">
        <v>792</v>
      </c>
    </row>
    <row r="51" s="1" customFormat="1" spans="1:22">
      <c r="A51" s="3">
        <v>21597832107</v>
      </c>
      <c r="B51" s="1" t="s">
        <v>557</v>
      </c>
      <c r="C51" s="1" t="s">
        <v>793</v>
      </c>
      <c r="D51" s="1" t="s">
        <v>794</v>
      </c>
      <c r="E51" s="1" t="s">
        <v>795</v>
      </c>
      <c r="F51" s="1" t="s">
        <v>454</v>
      </c>
      <c r="G51" s="1" t="s">
        <v>455</v>
      </c>
      <c r="H51" s="1" t="s">
        <v>456</v>
      </c>
      <c r="I51" s="1" t="s">
        <v>796</v>
      </c>
      <c r="J51" s="1" t="s">
        <v>30</v>
      </c>
      <c r="K51" s="1" t="s">
        <v>797</v>
      </c>
      <c r="L51" s="1" t="s">
        <v>797</v>
      </c>
      <c r="M51" s="1" t="s">
        <v>459</v>
      </c>
      <c r="N51" s="1" t="s">
        <v>459</v>
      </c>
      <c r="O51" s="1" t="s">
        <v>460</v>
      </c>
      <c r="P51" s="1" t="s">
        <v>461</v>
      </c>
      <c r="Q51" s="1" t="s">
        <v>462</v>
      </c>
      <c r="R51" s="1" t="s">
        <v>798</v>
      </c>
      <c r="S51" s="1" t="s">
        <v>464</v>
      </c>
      <c r="T51" s="1" t="s">
        <v>465</v>
      </c>
      <c r="U51" s="1" t="s">
        <v>466</v>
      </c>
      <c r="V51" s="1" t="s">
        <v>626</v>
      </c>
    </row>
    <row r="52" s="1" customFormat="1" spans="1:22">
      <c r="A52" s="3">
        <v>21750569776</v>
      </c>
      <c r="B52" s="1" t="s">
        <v>478</v>
      </c>
      <c r="C52" s="1" t="s">
        <v>799</v>
      </c>
      <c r="D52" s="1" t="s">
        <v>800</v>
      </c>
      <c r="E52" s="1" t="s">
        <v>801</v>
      </c>
      <c r="F52" s="1" t="s">
        <v>478</v>
      </c>
      <c r="G52" s="1" t="s">
        <v>455</v>
      </c>
      <c r="H52" s="1" t="s">
        <v>456</v>
      </c>
      <c r="I52" s="1" t="s">
        <v>802</v>
      </c>
      <c r="J52" s="1" t="s">
        <v>30</v>
      </c>
      <c r="K52" s="1" t="s">
        <v>803</v>
      </c>
      <c r="L52" s="1" t="s">
        <v>803</v>
      </c>
      <c r="M52" s="1" t="s">
        <v>459</v>
      </c>
      <c r="N52" s="1" t="s">
        <v>459</v>
      </c>
      <c r="O52" s="1" t="s">
        <v>460</v>
      </c>
      <c r="P52" s="1" t="s">
        <v>461</v>
      </c>
      <c r="Q52" s="1" t="s">
        <v>462</v>
      </c>
      <c r="R52" s="1" t="s">
        <v>804</v>
      </c>
      <c r="S52" s="1" t="s">
        <v>464</v>
      </c>
      <c r="T52" s="1" t="s">
        <v>465</v>
      </c>
      <c r="U52" s="1" t="s">
        <v>466</v>
      </c>
      <c r="V52" s="1" t="s">
        <v>805</v>
      </c>
    </row>
    <row r="53" s="1" customFormat="1" spans="1:22">
      <c r="A53" s="3">
        <v>21739813301</v>
      </c>
      <c r="B53" s="1" t="s">
        <v>454</v>
      </c>
      <c r="C53" s="1" t="s">
        <v>806</v>
      </c>
      <c r="D53" s="1" t="s">
        <v>514</v>
      </c>
      <c r="E53" s="1" t="s">
        <v>807</v>
      </c>
      <c r="F53" s="1" t="s">
        <v>478</v>
      </c>
      <c r="G53" s="1" t="s">
        <v>455</v>
      </c>
      <c r="H53" s="1" t="s">
        <v>456</v>
      </c>
      <c r="I53" s="1" t="s">
        <v>808</v>
      </c>
      <c r="J53" s="1" t="s">
        <v>30</v>
      </c>
      <c r="K53" s="1" t="s">
        <v>809</v>
      </c>
      <c r="L53" s="1" t="s">
        <v>809</v>
      </c>
      <c r="M53" s="1" t="s">
        <v>459</v>
      </c>
      <c r="N53" s="1" t="s">
        <v>459</v>
      </c>
      <c r="O53" s="1" t="s">
        <v>460</v>
      </c>
      <c r="P53" s="1" t="s">
        <v>461</v>
      </c>
      <c r="Q53" s="1" t="s">
        <v>462</v>
      </c>
      <c r="R53" s="1" t="s">
        <v>810</v>
      </c>
      <c r="S53" s="1" t="s">
        <v>464</v>
      </c>
      <c r="T53" s="1" t="s">
        <v>465</v>
      </c>
      <c r="U53" s="1" t="s">
        <v>466</v>
      </c>
      <c r="V53" s="1" t="s">
        <v>482</v>
      </c>
    </row>
    <row r="54" s="1" customFormat="1" spans="1:22">
      <c r="A54" s="3">
        <v>21734751562</v>
      </c>
      <c r="B54" s="1" t="s">
        <v>454</v>
      </c>
      <c r="C54" s="1" t="s">
        <v>811</v>
      </c>
      <c r="D54" s="1" t="s">
        <v>812</v>
      </c>
      <c r="E54" s="1" t="s">
        <v>813</v>
      </c>
      <c r="F54" s="1" t="s">
        <v>454</v>
      </c>
      <c r="G54" s="1" t="s">
        <v>455</v>
      </c>
      <c r="H54" s="1" t="s">
        <v>456</v>
      </c>
      <c r="I54" s="1" t="s">
        <v>814</v>
      </c>
      <c r="J54" s="1" t="s">
        <v>30</v>
      </c>
      <c r="K54" s="1" t="s">
        <v>815</v>
      </c>
      <c r="L54" s="1" t="s">
        <v>815</v>
      </c>
      <c r="M54" s="1" t="s">
        <v>459</v>
      </c>
      <c r="N54" s="1" t="s">
        <v>459</v>
      </c>
      <c r="O54" s="1" t="s">
        <v>460</v>
      </c>
      <c r="P54" s="1" t="s">
        <v>461</v>
      </c>
      <c r="Q54" s="1" t="s">
        <v>462</v>
      </c>
      <c r="R54" s="1" t="s">
        <v>816</v>
      </c>
      <c r="S54" s="1" t="s">
        <v>464</v>
      </c>
      <c r="T54" s="1" t="s">
        <v>465</v>
      </c>
      <c r="U54" s="1" t="s">
        <v>466</v>
      </c>
      <c r="V54" s="1" t="s">
        <v>467</v>
      </c>
    </row>
    <row r="55" s="1" customFormat="1" spans="1:22">
      <c r="A55" s="3">
        <v>21740758394</v>
      </c>
      <c r="B55" s="1" t="s">
        <v>454</v>
      </c>
      <c r="C55" s="1" t="s">
        <v>817</v>
      </c>
      <c r="D55" s="1" t="s">
        <v>818</v>
      </c>
      <c r="E55" s="1" t="s">
        <v>819</v>
      </c>
      <c r="F55" s="1" t="s">
        <v>478</v>
      </c>
      <c r="G55" s="1" t="s">
        <v>455</v>
      </c>
      <c r="H55" s="1" t="s">
        <v>456</v>
      </c>
      <c r="I55" s="1" t="s">
        <v>820</v>
      </c>
      <c r="J55" s="1" t="s">
        <v>30</v>
      </c>
      <c r="K55" s="1" t="s">
        <v>821</v>
      </c>
      <c r="L55" s="1" t="s">
        <v>821</v>
      </c>
      <c r="M55" s="1" t="s">
        <v>459</v>
      </c>
      <c r="N55" s="1" t="s">
        <v>459</v>
      </c>
      <c r="O55" s="1" t="s">
        <v>460</v>
      </c>
      <c r="P55" s="1" t="s">
        <v>461</v>
      </c>
      <c r="Q55" s="1" t="s">
        <v>462</v>
      </c>
      <c r="R55" s="1" t="s">
        <v>822</v>
      </c>
      <c r="S55" s="1" t="s">
        <v>464</v>
      </c>
      <c r="T55" s="1" t="s">
        <v>465</v>
      </c>
      <c r="U55" s="1" t="s">
        <v>707</v>
      </c>
      <c r="V55" s="1" t="s">
        <v>482</v>
      </c>
    </row>
    <row r="56" s="1" customFormat="1" spans="1:22">
      <c r="A56" s="3">
        <v>21748004751</v>
      </c>
      <c r="B56" s="1" t="s">
        <v>478</v>
      </c>
      <c r="C56" s="1" t="s">
        <v>823</v>
      </c>
      <c r="D56" s="1" t="s">
        <v>824</v>
      </c>
      <c r="E56" s="1" t="s">
        <v>825</v>
      </c>
      <c r="F56" s="1" t="s">
        <v>478</v>
      </c>
      <c r="G56" s="1" t="s">
        <v>455</v>
      </c>
      <c r="H56" s="1" t="s">
        <v>456</v>
      </c>
      <c r="I56" s="1" t="s">
        <v>826</v>
      </c>
      <c r="J56" s="1" t="s">
        <v>30</v>
      </c>
      <c r="K56" s="1" t="s">
        <v>827</v>
      </c>
      <c r="L56" s="1" t="s">
        <v>827</v>
      </c>
      <c r="M56" s="1" t="s">
        <v>459</v>
      </c>
      <c r="N56" s="1" t="s">
        <v>459</v>
      </c>
      <c r="O56" s="1" t="s">
        <v>460</v>
      </c>
      <c r="P56" s="1" t="s">
        <v>461</v>
      </c>
      <c r="Q56" s="1" t="s">
        <v>462</v>
      </c>
      <c r="R56" s="1" t="s">
        <v>828</v>
      </c>
      <c r="S56" s="1" t="s">
        <v>464</v>
      </c>
      <c r="T56" s="1" t="s">
        <v>465</v>
      </c>
      <c r="U56" s="1" t="s">
        <v>466</v>
      </c>
      <c r="V56" s="1" t="s">
        <v>564</v>
      </c>
    </row>
    <row r="57" s="1" customFormat="1" spans="1:22">
      <c r="A57" s="3">
        <v>21748026312</v>
      </c>
      <c r="B57" s="1" t="s">
        <v>478</v>
      </c>
      <c r="C57" s="1" t="s">
        <v>829</v>
      </c>
      <c r="D57" s="1" t="s">
        <v>830</v>
      </c>
      <c r="E57" s="1" t="s">
        <v>831</v>
      </c>
      <c r="F57" s="1" t="s">
        <v>478</v>
      </c>
      <c r="G57" s="1" t="s">
        <v>455</v>
      </c>
      <c r="H57" s="1" t="s">
        <v>456</v>
      </c>
      <c r="I57" s="1" t="s">
        <v>832</v>
      </c>
      <c r="J57" s="1" t="s">
        <v>30</v>
      </c>
      <c r="K57" s="1" t="s">
        <v>833</v>
      </c>
      <c r="L57" s="1" t="s">
        <v>833</v>
      </c>
      <c r="M57" s="1" t="s">
        <v>459</v>
      </c>
      <c r="N57" s="1" t="s">
        <v>459</v>
      </c>
      <c r="O57" s="1" t="s">
        <v>460</v>
      </c>
      <c r="P57" s="1" t="s">
        <v>461</v>
      </c>
      <c r="Q57" s="1" t="s">
        <v>462</v>
      </c>
      <c r="R57" s="1" t="s">
        <v>834</v>
      </c>
      <c r="S57" s="1" t="s">
        <v>464</v>
      </c>
      <c r="T57" s="1" t="s">
        <v>465</v>
      </c>
      <c r="U57" s="1" t="s">
        <v>466</v>
      </c>
      <c r="V57" s="1" t="s">
        <v>467</v>
      </c>
    </row>
    <row r="58" s="1" customFormat="1" spans="1:22">
      <c r="A58" s="3">
        <v>999221748016168</v>
      </c>
      <c r="B58" s="1" t="s">
        <v>478</v>
      </c>
      <c r="C58" s="1" t="s">
        <v>835</v>
      </c>
      <c r="D58" s="1" t="s">
        <v>836</v>
      </c>
      <c r="E58" s="1" t="s">
        <v>837</v>
      </c>
      <c r="F58" s="1" t="s">
        <v>478</v>
      </c>
      <c r="G58" s="1" t="s">
        <v>455</v>
      </c>
      <c r="H58" s="1" t="s">
        <v>456</v>
      </c>
      <c r="I58" s="1" t="s">
        <v>838</v>
      </c>
      <c r="J58" s="1" t="s">
        <v>30</v>
      </c>
      <c r="K58" s="1" t="s">
        <v>839</v>
      </c>
      <c r="L58" s="1" t="s">
        <v>839</v>
      </c>
      <c r="M58" s="1" t="s">
        <v>459</v>
      </c>
      <c r="N58" s="1" t="s">
        <v>459</v>
      </c>
      <c r="O58" s="1" t="s">
        <v>460</v>
      </c>
      <c r="P58" s="1" t="s">
        <v>461</v>
      </c>
      <c r="Q58" s="1" t="s">
        <v>462</v>
      </c>
      <c r="R58" s="1" t="s">
        <v>840</v>
      </c>
      <c r="S58" s="1" t="s">
        <v>464</v>
      </c>
      <c r="T58" s="1" t="s">
        <v>465</v>
      </c>
      <c r="U58" s="1" t="s">
        <v>466</v>
      </c>
      <c r="V58" s="1" t="s">
        <v>841</v>
      </c>
    </row>
    <row r="59" s="1" customFormat="1" spans="1:22">
      <c r="A59" s="3">
        <v>21748123030</v>
      </c>
      <c r="B59" s="1" t="s">
        <v>478</v>
      </c>
      <c r="C59" s="1" t="s">
        <v>842</v>
      </c>
      <c r="D59" s="1" t="s">
        <v>843</v>
      </c>
      <c r="E59" s="1" t="s">
        <v>844</v>
      </c>
      <c r="F59" s="1" t="s">
        <v>478</v>
      </c>
      <c r="G59" s="1" t="s">
        <v>455</v>
      </c>
      <c r="H59" s="1" t="s">
        <v>456</v>
      </c>
      <c r="I59" s="1" t="s">
        <v>845</v>
      </c>
      <c r="J59" s="1" t="s">
        <v>30</v>
      </c>
      <c r="K59" s="1" t="s">
        <v>846</v>
      </c>
      <c r="L59" s="1" t="s">
        <v>846</v>
      </c>
      <c r="M59" s="1" t="s">
        <v>459</v>
      </c>
      <c r="N59" s="1" t="s">
        <v>459</v>
      </c>
      <c r="O59" s="1" t="s">
        <v>460</v>
      </c>
      <c r="P59" s="1" t="s">
        <v>461</v>
      </c>
      <c r="Q59" s="1" t="s">
        <v>462</v>
      </c>
      <c r="R59" s="1" t="s">
        <v>847</v>
      </c>
      <c r="S59" s="1" t="s">
        <v>464</v>
      </c>
      <c r="T59" s="1" t="s">
        <v>465</v>
      </c>
      <c r="U59" s="1" t="s">
        <v>466</v>
      </c>
      <c r="V59" s="1" t="s">
        <v>578</v>
      </c>
    </row>
    <row r="60" s="1" customFormat="1" spans="1:22">
      <c r="A60" s="3">
        <v>21748133147</v>
      </c>
      <c r="B60" s="1" t="s">
        <v>478</v>
      </c>
      <c r="C60" s="1" t="s">
        <v>848</v>
      </c>
      <c r="D60" s="1" t="s">
        <v>849</v>
      </c>
      <c r="E60" s="1" t="s">
        <v>850</v>
      </c>
      <c r="F60" s="1" t="s">
        <v>478</v>
      </c>
      <c r="G60" s="1" t="s">
        <v>455</v>
      </c>
      <c r="H60" s="1" t="s">
        <v>456</v>
      </c>
      <c r="I60" s="1" t="s">
        <v>851</v>
      </c>
      <c r="J60" s="1" t="s">
        <v>30</v>
      </c>
      <c r="K60" s="1" t="s">
        <v>852</v>
      </c>
      <c r="L60" s="1" t="s">
        <v>852</v>
      </c>
      <c r="M60" s="1" t="s">
        <v>459</v>
      </c>
      <c r="N60" s="1" t="s">
        <v>459</v>
      </c>
      <c r="O60" s="1" t="s">
        <v>460</v>
      </c>
      <c r="P60" s="1" t="s">
        <v>461</v>
      </c>
      <c r="Q60" s="1" t="s">
        <v>462</v>
      </c>
      <c r="R60" s="1" t="s">
        <v>853</v>
      </c>
      <c r="S60" s="1" t="s">
        <v>464</v>
      </c>
      <c r="T60" s="1" t="s">
        <v>465</v>
      </c>
      <c r="U60" s="1" t="s">
        <v>466</v>
      </c>
      <c r="V60" s="1" t="s">
        <v>482</v>
      </c>
    </row>
    <row r="61" s="1" customFormat="1" spans="1:22">
      <c r="A61" s="3">
        <v>21749009731</v>
      </c>
      <c r="B61" s="1" t="s">
        <v>478</v>
      </c>
      <c r="C61" s="1" t="s">
        <v>854</v>
      </c>
      <c r="D61" s="1" t="s">
        <v>855</v>
      </c>
      <c r="E61" s="1" t="s">
        <v>856</v>
      </c>
      <c r="F61" s="1" t="s">
        <v>478</v>
      </c>
      <c r="G61" s="1" t="s">
        <v>455</v>
      </c>
      <c r="H61" s="1" t="s">
        <v>456</v>
      </c>
      <c r="I61" s="1" t="s">
        <v>857</v>
      </c>
      <c r="J61" s="1" t="s">
        <v>30</v>
      </c>
      <c r="K61" s="1" t="s">
        <v>858</v>
      </c>
      <c r="L61" s="1" t="s">
        <v>858</v>
      </c>
      <c r="M61" s="1" t="s">
        <v>459</v>
      </c>
      <c r="N61" s="1" t="s">
        <v>459</v>
      </c>
      <c r="O61" s="1" t="s">
        <v>460</v>
      </c>
      <c r="P61" s="1" t="s">
        <v>461</v>
      </c>
      <c r="Q61" s="1" t="s">
        <v>462</v>
      </c>
      <c r="R61" s="1" t="s">
        <v>859</v>
      </c>
      <c r="S61" s="1" t="s">
        <v>464</v>
      </c>
      <c r="T61" s="1" t="s">
        <v>465</v>
      </c>
      <c r="U61" s="1" t="s">
        <v>466</v>
      </c>
      <c r="V61" s="1" t="s">
        <v>860</v>
      </c>
    </row>
    <row r="62" s="1" customFormat="1" spans="1:22">
      <c r="A62" s="3">
        <v>21749408215</v>
      </c>
      <c r="B62" s="1" t="s">
        <v>478</v>
      </c>
      <c r="C62" s="1" t="s">
        <v>861</v>
      </c>
      <c r="D62" s="1" t="s">
        <v>862</v>
      </c>
      <c r="E62" s="1" t="s">
        <v>863</v>
      </c>
      <c r="F62" s="1" t="s">
        <v>478</v>
      </c>
      <c r="G62" s="1" t="s">
        <v>455</v>
      </c>
      <c r="H62" s="1" t="s">
        <v>456</v>
      </c>
      <c r="I62" s="1" t="s">
        <v>864</v>
      </c>
      <c r="J62" s="1" t="s">
        <v>30</v>
      </c>
      <c r="K62" s="1" t="s">
        <v>865</v>
      </c>
      <c r="L62" s="1" t="s">
        <v>865</v>
      </c>
      <c r="M62" s="1" t="s">
        <v>459</v>
      </c>
      <c r="N62" s="1" t="s">
        <v>459</v>
      </c>
      <c r="O62" s="1" t="s">
        <v>460</v>
      </c>
      <c r="P62" s="1" t="s">
        <v>461</v>
      </c>
      <c r="Q62" s="1" t="s">
        <v>462</v>
      </c>
      <c r="R62" s="1" t="s">
        <v>866</v>
      </c>
      <c r="S62" s="1" t="s">
        <v>464</v>
      </c>
      <c r="T62" s="1" t="s">
        <v>465</v>
      </c>
      <c r="U62" s="1" t="s">
        <v>466</v>
      </c>
      <c r="V62" s="1" t="s">
        <v>564</v>
      </c>
    </row>
    <row r="63" s="1" customFormat="1" spans="1:22">
      <c r="A63" s="3">
        <v>21688352519</v>
      </c>
      <c r="B63" s="1" t="s">
        <v>682</v>
      </c>
      <c r="C63" s="1" t="s">
        <v>867</v>
      </c>
      <c r="D63" s="1" t="s">
        <v>868</v>
      </c>
      <c r="E63" s="1" t="s">
        <v>869</v>
      </c>
      <c r="F63" s="1" t="s">
        <v>474</v>
      </c>
      <c r="G63" s="1" t="s">
        <v>455</v>
      </c>
      <c r="H63" s="1" t="s">
        <v>456</v>
      </c>
      <c r="I63" s="1" t="s">
        <v>870</v>
      </c>
      <c r="J63" s="1" t="s">
        <v>30</v>
      </c>
      <c r="K63" s="1" t="s">
        <v>871</v>
      </c>
      <c r="L63" s="1" t="s">
        <v>871</v>
      </c>
      <c r="M63" s="1" t="s">
        <v>459</v>
      </c>
      <c r="N63" s="1" t="s">
        <v>459</v>
      </c>
      <c r="O63" s="1" t="s">
        <v>460</v>
      </c>
      <c r="P63" s="1" t="s">
        <v>461</v>
      </c>
      <c r="Q63" s="1" t="s">
        <v>462</v>
      </c>
      <c r="R63" s="1" t="s">
        <v>872</v>
      </c>
      <c r="S63" s="1" t="s">
        <v>464</v>
      </c>
      <c r="T63" s="1" t="s">
        <v>465</v>
      </c>
      <c r="U63" s="1" t="s">
        <v>466</v>
      </c>
      <c r="V63" s="1" t="s">
        <v>578</v>
      </c>
    </row>
    <row r="64" s="1" customFormat="1" spans="1:22">
      <c r="A64" s="3">
        <v>21740469433</v>
      </c>
      <c r="B64" s="1" t="s">
        <v>454</v>
      </c>
      <c r="C64" s="1" t="s">
        <v>873</v>
      </c>
      <c r="D64" s="1" t="s">
        <v>874</v>
      </c>
      <c r="E64" s="1" t="s">
        <v>875</v>
      </c>
      <c r="F64" s="1" t="s">
        <v>454</v>
      </c>
      <c r="G64" s="1" t="s">
        <v>455</v>
      </c>
      <c r="H64" s="1" t="s">
        <v>456</v>
      </c>
      <c r="I64" s="1" t="s">
        <v>876</v>
      </c>
      <c r="J64" s="1" t="s">
        <v>30</v>
      </c>
      <c r="K64" s="1" t="s">
        <v>877</v>
      </c>
      <c r="L64" s="1" t="s">
        <v>877</v>
      </c>
      <c r="M64" s="1" t="s">
        <v>459</v>
      </c>
      <c r="N64" s="1" t="s">
        <v>459</v>
      </c>
      <c r="O64" s="1" t="s">
        <v>460</v>
      </c>
      <c r="P64" s="1" t="s">
        <v>461</v>
      </c>
      <c r="Q64" s="1" t="s">
        <v>462</v>
      </c>
      <c r="R64" s="1" t="s">
        <v>878</v>
      </c>
      <c r="S64" s="1" t="s">
        <v>464</v>
      </c>
      <c r="T64" s="1" t="s">
        <v>465</v>
      </c>
      <c r="U64" s="1" t="s">
        <v>466</v>
      </c>
      <c r="V64" s="1" t="s">
        <v>879</v>
      </c>
    </row>
    <row r="65" s="1" customFormat="1" spans="1:22">
      <c r="A65" s="3">
        <v>21715439677</v>
      </c>
      <c r="B65" s="1" t="s">
        <v>450</v>
      </c>
      <c r="C65" s="1" t="s">
        <v>880</v>
      </c>
      <c r="D65" s="1" t="s">
        <v>855</v>
      </c>
      <c r="E65" s="1" t="s">
        <v>881</v>
      </c>
      <c r="F65" s="1" t="s">
        <v>454</v>
      </c>
      <c r="G65" s="1" t="s">
        <v>455</v>
      </c>
      <c r="H65" s="1" t="s">
        <v>456</v>
      </c>
      <c r="I65" s="1" t="s">
        <v>882</v>
      </c>
      <c r="J65" s="1" t="s">
        <v>30</v>
      </c>
      <c r="K65" s="1" t="s">
        <v>883</v>
      </c>
      <c r="L65" s="1" t="s">
        <v>883</v>
      </c>
      <c r="M65" s="1" t="s">
        <v>459</v>
      </c>
      <c r="N65" s="1" t="s">
        <v>459</v>
      </c>
      <c r="O65" s="1" t="s">
        <v>460</v>
      </c>
      <c r="P65" s="1" t="s">
        <v>461</v>
      </c>
      <c r="Q65" s="1" t="s">
        <v>462</v>
      </c>
      <c r="R65" s="1" t="s">
        <v>884</v>
      </c>
      <c r="S65" s="1" t="s">
        <v>464</v>
      </c>
      <c r="T65" s="1" t="s">
        <v>465</v>
      </c>
      <c r="U65" s="1" t="s">
        <v>466</v>
      </c>
      <c r="V65" s="1" t="s">
        <v>860</v>
      </c>
    </row>
    <row r="66" s="1" customFormat="1" spans="1:22">
      <c r="A66" s="3">
        <v>21715426370</v>
      </c>
      <c r="B66" s="1" t="s">
        <v>450</v>
      </c>
      <c r="C66" s="1" t="s">
        <v>885</v>
      </c>
      <c r="D66" s="1" t="s">
        <v>886</v>
      </c>
      <c r="E66" s="1" t="s">
        <v>887</v>
      </c>
      <c r="F66" s="1" t="s">
        <v>478</v>
      </c>
      <c r="G66" s="1" t="s">
        <v>455</v>
      </c>
      <c r="H66" s="1" t="s">
        <v>456</v>
      </c>
      <c r="I66" s="1" t="s">
        <v>888</v>
      </c>
      <c r="J66" s="1" t="s">
        <v>30</v>
      </c>
      <c r="K66" s="1" t="s">
        <v>889</v>
      </c>
      <c r="L66" s="1" t="s">
        <v>889</v>
      </c>
      <c r="M66" s="1" t="s">
        <v>459</v>
      </c>
      <c r="N66" s="1" t="s">
        <v>459</v>
      </c>
      <c r="O66" s="1" t="s">
        <v>460</v>
      </c>
      <c r="P66" s="1" t="s">
        <v>461</v>
      </c>
      <c r="Q66" s="1" t="s">
        <v>462</v>
      </c>
      <c r="R66" s="1" t="s">
        <v>890</v>
      </c>
      <c r="S66" s="1" t="s">
        <v>464</v>
      </c>
      <c r="T66" s="1" t="s">
        <v>465</v>
      </c>
      <c r="U66" s="1" t="s">
        <v>466</v>
      </c>
      <c r="V66" s="1" t="s">
        <v>564</v>
      </c>
    </row>
    <row r="67" s="1" customFormat="1" spans="1:22">
      <c r="A67" s="3">
        <v>21742868441</v>
      </c>
      <c r="B67" s="1" t="s">
        <v>478</v>
      </c>
      <c r="C67" s="1" t="s">
        <v>891</v>
      </c>
      <c r="D67" s="1" t="s">
        <v>892</v>
      </c>
      <c r="E67" s="1" t="s">
        <v>893</v>
      </c>
      <c r="F67" s="1" t="s">
        <v>478</v>
      </c>
      <c r="G67" s="1" t="s">
        <v>455</v>
      </c>
      <c r="H67" s="1" t="s">
        <v>456</v>
      </c>
      <c r="I67" s="1" t="s">
        <v>894</v>
      </c>
      <c r="J67" s="1" t="s">
        <v>30</v>
      </c>
      <c r="K67" s="1" t="s">
        <v>895</v>
      </c>
      <c r="L67" s="1" t="s">
        <v>895</v>
      </c>
      <c r="M67" s="1" t="s">
        <v>459</v>
      </c>
      <c r="N67" s="1" t="s">
        <v>459</v>
      </c>
      <c r="O67" s="1" t="s">
        <v>460</v>
      </c>
      <c r="P67" s="1" t="s">
        <v>461</v>
      </c>
      <c r="Q67" s="1" t="s">
        <v>462</v>
      </c>
      <c r="R67" s="1" t="s">
        <v>896</v>
      </c>
      <c r="S67" s="1" t="s">
        <v>464</v>
      </c>
      <c r="T67" s="1" t="s">
        <v>465</v>
      </c>
      <c r="U67" s="1" t="s">
        <v>466</v>
      </c>
      <c r="V67" s="1" t="s">
        <v>482</v>
      </c>
    </row>
    <row r="68" s="1" customFormat="1" spans="1:22">
      <c r="A68" s="3">
        <v>21706641342</v>
      </c>
      <c r="B68" s="1" t="s">
        <v>525</v>
      </c>
      <c r="C68" s="1" t="s">
        <v>897</v>
      </c>
      <c r="D68" s="1" t="s">
        <v>898</v>
      </c>
      <c r="E68" s="1" t="s">
        <v>899</v>
      </c>
      <c r="F68" s="1" t="s">
        <v>478</v>
      </c>
      <c r="G68" s="1" t="s">
        <v>455</v>
      </c>
      <c r="H68" s="1" t="s">
        <v>456</v>
      </c>
      <c r="I68" s="1" t="s">
        <v>900</v>
      </c>
      <c r="J68" s="1" t="s">
        <v>30</v>
      </c>
      <c r="K68" s="1" t="s">
        <v>901</v>
      </c>
      <c r="L68" s="1" t="s">
        <v>901</v>
      </c>
      <c r="M68" s="1" t="s">
        <v>459</v>
      </c>
      <c r="N68" s="1" t="s">
        <v>459</v>
      </c>
      <c r="O68" s="1" t="s">
        <v>460</v>
      </c>
      <c r="P68" s="1" t="s">
        <v>461</v>
      </c>
      <c r="Q68" s="1" t="s">
        <v>462</v>
      </c>
      <c r="R68" s="1" t="s">
        <v>902</v>
      </c>
      <c r="S68" s="1" t="s">
        <v>464</v>
      </c>
      <c r="T68" s="1" t="s">
        <v>465</v>
      </c>
      <c r="U68" s="1" t="s">
        <v>466</v>
      </c>
      <c r="V68" s="1" t="s">
        <v>467</v>
      </c>
    </row>
    <row r="69" s="1" customFormat="1" spans="1:22">
      <c r="A69" s="3">
        <v>21748663815</v>
      </c>
      <c r="B69" s="1" t="s">
        <v>478</v>
      </c>
      <c r="C69" s="1" t="s">
        <v>903</v>
      </c>
      <c r="D69" s="1" t="s">
        <v>904</v>
      </c>
      <c r="E69" s="1" t="s">
        <v>905</v>
      </c>
      <c r="F69" s="1" t="s">
        <v>478</v>
      </c>
      <c r="G69" s="1" t="s">
        <v>455</v>
      </c>
      <c r="H69" s="1" t="s">
        <v>456</v>
      </c>
      <c r="I69" s="1" t="s">
        <v>906</v>
      </c>
      <c r="J69" s="1" t="s">
        <v>30</v>
      </c>
      <c r="K69" s="1" t="s">
        <v>907</v>
      </c>
      <c r="L69" s="1" t="s">
        <v>907</v>
      </c>
      <c r="M69" s="1" t="s">
        <v>459</v>
      </c>
      <c r="N69" s="1" t="s">
        <v>459</v>
      </c>
      <c r="O69" s="1" t="s">
        <v>460</v>
      </c>
      <c r="P69" s="1" t="s">
        <v>461</v>
      </c>
      <c r="Q69" s="1" t="s">
        <v>462</v>
      </c>
      <c r="R69" s="1" t="s">
        <v>908</v>
      </c>
      <c r="S69" s="1" t="s">
        <v>464</v>
      </c>
      <c r="T69" s="1" t="s">
        <v>465</v>
      </c>
      <c r="U69" s="1" t="s">
        <v>466</v>
      </c>
      <c r="V69" s="1" t="s">
        <v>909</v>
      </c>
    </row>
    <row r="70" s="1" customFormat="1" spans="1:22">
      <c r="A70" s="3">
        <v>21748736591</v>
      </c>
      <c r="B70" s="1" t="s">
        <v>478</v>
      </c>
      <c r="C70" s="1" t="s">
        <v>910</v>
      </c>
      <c r="D70" s="1" t="s">
        <v>911</v>
      </c>
      <c r="E70" s="1" t="s">
        <v>912</v>
      </c>
      <c r="F70" s="1" t="s">
        <v>478</v>
      </c>
      <c r="G70" s="1" t="s">
        <v>455</v>
      </c>
      <c r="H70" s="1" t="s">
        <v>456</v>
      </c>
      <c r="I70" s="1" t="s">
        <v>913</v>
      </c>
      <c r="J70" s="1" t="s">
        <v>30</v>
      </c>
      <c r="K70" s="1" t="s">
        <v>914</v>
      </c>
      <c r="L70" s="1" t="s">
        <v>914</v>
      </c>
      <c r="M70" s="1" t="s">
        <v>459</v>
      </c>
      <c r="N70" s="1" t="s">
        <v>459</v>
      </c>
      <c r="O70" s="1" t="s">
        <v>460</v>
      </c>
      <c r="P70" s="1" t="s">
        <v>461</v>
      </c>
      <c r="Q70" s="1" t="s">
        <v>462</v>
      </c>
      <c r="R70" s="1" t="s">
        <v>915</v>
      </c>
      <c r="S70" s="1" t="s">
        <v>464</v>
      </c>
      <c r="T70" s="1" t="s">
        <v>465</v>
      </c>
      <c r="U70" s="1" t="s">
        <v>466</v>
      </c>
      <c r="V70" s="1" t="s">
        <v>916</v>
      </c>
    </row>
    <row r="71" s="1" customFormat="1" spans="1:22">
      <c r="A71" s="3">
        <v>21748758139</v>
      </c>
      <c r="B71" s="1" t="s">
        <v>478</v>
      </c>
      <c r="C71" s="1" t="s">
        <v>917</v>
      </c>
      <c r="D71" s="1" t="s">
        <v>918</v>
      </c>
      <c r="E71" s="1" t="s">
        <v>919</v>
      </c>
      <c r="F71" s="1" t="s">
        <v>478</v>
      </c>
      <c r="G71" s="1" t="s">
        <v>455</v>
      </c>
      <c r="H71" s="1" t="s">
        <v>456</v>
      </c>
      <c r="I71" s="1" t="s">
        <v>920</v>
      </c>
      <c r="J71" s="1" t="s">
        <v>30</v>
      </c>
      <c r="K71" s="1" t="s">
        <v>921</v>
      </c>
      <c r="L71" s="1" t="s">
        <v>921</v>
      </c>
      <c r="M71" s="1" t="s">
        <v>459</v>
      </c>
      <c r="N71" s="1" t="s">
        <v>459</v>
      </c>
      <c r="O71" s="1" t="s">
        <v>460</v>
      </c>
      <c r="P71" s="1" t="s">
        <v>461</v>
      </c>
      <c r="Q71" s="1" t="s">
        <v>462</v>
      </c>
      <c r="R71" s="1" t="s">
        <v>922</v>
      </c>
      <c r="S71" s="1" t="s">
        <v>464</v>
      </c>
      <c r="T71" s="1" t="s">
        <v>465</v>
      </c>
      <c r="U71" s="1" t="s">
        <v>466</v>
      </c>
      <c r="V71" s="1" t="s">
        <v>578</v>
      </c>
    </row>
    <row r="72" s="1" customFormat="1" spans="1:22">
      <c r="A72" s="3">
        <v>21749756741</v>
      </c>
      <c r="B72" s="1" t="s">
        <v>478</v>
      </c>
      <c r="C72" s="1" t="s">
        <v>923</v>
      </c>
      <c r="D72" s="1" t="s">
        <v>924</v>
      </c>
      <c r="E72" s="1" t="s">
        <v>925</v>
      </c>
      <c r="F72" s="1" t="s">
        <v>478</v>
      </c>
      <c r="G72" s="1" t="s">
        <v>455</v>
      </c>
      <c r="H72" s="1" t="s">
        <v>456</v>
      </c>
      <c r="I72" s="1" t="s">
        <v>926</v>
      </c>
      <c r="J72" s="1" t="s">
        <v>30</v>
      </c>
      <c r="K72" s="1" t="s">
        <v>927</v>
      </c>
      <c r="L72" s="1" t="s">
        <v>927</v>
      </c>
      <c r="M72" s="1" t="s">
        <v>459</v>
      </c>
      <c r="N72" s="1" t="s">
        <v>459</v>
      </c>
      <c r="O72" s="1" t="s">
        <v>460</v>
      </c>
      <c r="P72" s="1" t="s">
        <v>461</v>
      </c>
      <c r="Q72" s="1" t="s">
        <v>462</v>
      </c>
      <c r="R72" s="1" t="s">
        <v>928</v>
      </c>
      <c r="S72" s="1" t="s">
        <v>464</v>
      </c>
      <c r="T72" s="1" t="s">
        <v>465</v>
      </c>
      <c r="U72" s="1" t="s">
        <v>466</v>
      </c>
      <c r="V72" s="1" t="s">
        <v>879</v>
      </c>
    </row>
    <row r="73" s="1" customFormat="1" spans="1:22">
      <c r="A73" s="3">
        <v>21750482454</v>
      </c>
      <c r="B73" s="1" t="s">
        <v>478</v>
      </c>
      <c r="C73" s="1" t="s">
        <v>929</v>
      </c>
      <c r="D73" s="1" t="s">
        <v>930</v>
      </c>
      <c r="E73" s="1" t="s">
        <v>931</v>
      </c>
      <c r="F73" s="1" t="s">
        <v>478</v>
      </c>
      <c r="G73" s="1" t="s">
        <v>455</v>
      </c>
      <c r="H73" s="1" t="s">
        <v>456</v>
      </c>
      <c r="I73" s="1" t="s">
        <v>932</v>
      </c>
      <c r="J73" s="1" t="s">
        <v>30</v>
      </c>
      <c r="K73" s="1" t="s">
        <v>933</v>
      </c>
      <c r="L73" s="1" t="s">
        <v>933</v>
      </c>
      <c r="M73" s="1" t="s">
        <v>459</v>
      </c>
      <c r="N73" s="1" t="s">
        <v>459</v>
      </c>
      <c r="O73" s="1" t="s">
        <v>460</v>
      </c>
      <c r="P73" s="1" t="s">
        <v>461</v>
      </c>
      <c r="Q73" s="1" t="s">
        <v>462</v>
      </c>
      <c r="R73" s="1" t="s">
        <v>934</v>
      </c>
      <c r="S73" s="1" t="s">
        <v>464</v>
      </c>
      <c r="T73" s="1" t="s">
        <v>465</v>
      </c>
      <c r="U73" s="1" t="s">
        <v>466</v>
      </c>
      <c r="V73" s="1" t="s">
        <v>467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2022-11-12T01:28:13Z</dcterms:created>
  <dcterms:modified xsi:type="dcterms:W3CDTF">2022-11-12T03:02:07Z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0C29159DDD2C4FBAA0ECC10DC8532D4C</vt:lpwstr>
  </property>
  <property fmtid="{D5CDD505-2E9C-101B-9397-08002B2CF9AE}" pid="3" name="KSOProductBuildVer">
    <vt:lpwstr>2052-11.1.0.12763</vt:lpwstr>
  </property>
</Properties>
</file>