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<sst xmlns="http://schemas.openxmlformats.org/spreadsheetml/2006/main" count="339" uniqueCount="143">
  <si>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</si>
  <si>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</si>
  <si>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</si>
  <si>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</si>
  <si>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</si>
  <si>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</si>
  <si>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</si>
  <si>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</si>
  <si>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</si>
  <si>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20221107-20221113</t>
  </si>
  <si>
    <t>广州汇登信息科技有限公司（直连）</t>
  </si>
  <si>
    <t>4319408</t>
  </si>
  <si>
    <t>2879.00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</si>
  <si>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</si>
  <si>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</si>
  <si>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</si>
  <si>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</si>
  <si>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</si>
  <si>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</si>
  <si>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</si>
  <si>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</si>
  <si>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</si>
  <si>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</si>
  <si>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</si>
  <si>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</si>
  <si>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</si>
  <si>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</si>
  <si>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</si>
  <si>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</si>
  <si>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</si>
  <si>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4899928651039507352</t>
  </si>
  <si>
    <t>宜昌国宾半岛酒店（水悦城店）</t>
  </si>
  <si>
    <t>宜昌市</t>
  </si>
  <si>
    <t>本期应结</t>
  </si>
  <si>
    <t>2022-11-09~2022-11-10</t>
  </si>
  <si>
    <t>商务双床房</t>
  </si>
  <si>
    <t>叶子航</t>
  </si>
  <si>
    <t>1</t>
  </si>
  <si>
    <t>底价结算</t>
  </si>
  <si>
    <t>266.00</t>
  </si>
  <si>
    <t>29.56</t>
  </si>
  <si>
    <t>2786197</t>
  </si>
  <si>
    <t>719724</t>
  </si>
  <si>
    <t>4899928654840438141</t>
  </si>
  <si>
    <t>上海虹桥雅辰缇酒店</t>
  </si>
  <si>
    <t>上海市</t>
  </si>
  <si>
    <t>2022-11-10~2022-11-11</t>
  </si>
  <si>
    <t>标准房</t>
  </si>
  <si>
    <t>李泓成</t>
  </si>
  <si>
    <t>326.00</t>
  </si>
  <si>
    <t>36.22</t>
  </si>
  <si>
    <t>2788225</t>
  </si>
  <si>
    <t>443501</t>
  </si>
  <si>
    <t>4899928654057772683</t>
  </si>
  <si>
    <t>高级房</t>
  </si>
  <si>
    <t>liu/yu</t>
  </si>
  <si>
    <t>357.00</t>
  </si>
  <si>
    <t>39.67</t>
  </si>
  <si>
    <t>2787455</t>
  </si>
  <si>
    <t>4899928673451398092</t>
  </si>
  <si>
    <t>广州瑰丽酒店</t>
  </si>
  <si>
    <t>广州市</t>
  </si>
  <si>
    <t>2022-11-12~2022-11-13</t>
  </si>
  <si>
    <t>豪华江景客房</t>
  </si>
  <si>
    <t>钟倩君</t>
  </si>
  <si>
    <t>1930.00</t>
  </si>
  <si>
    <t>214.44</t>
  </si>
  <si>
    <t>2793921</t>
  </si>
  <si>
    <t>1074333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</si>
  <si>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</si>
  <si>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</si>
  <si>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</si>
  <si>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</si>
  <si>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</si>
  <si>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</si>
  <si>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</si>
  <si>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</si>
  <si>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</si>
  <si>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</si>
  <si>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</si>
  <si>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</si>
  <si>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酒店专享红包</t>
  </si>
  <si>
    <t>338836100392218382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</si>
  <si>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</si>
  <si>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</si>
  <si>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</si>
  <si>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</si>
  <si>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</si>
  <si>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</si>
  <si>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</si>
  <si>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</si>
  <si>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</si>
  <si>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</si>
  <si>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</si>
  <si>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</si>
  <si>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</si>
  <si>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</si>
  <si>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</si>
  <si>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A221115114745481</t>
  </si>
  <si>
    <t>A221115114807481</t>
  </si>
  <si>
    <t>总计：2879元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</si>
  <si>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</si>
  <si>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</si>
  <si>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</si>
  <si>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</si>
  <si>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</si>
  <si>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</si>
  <si>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</si>
  <si>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</si>
  <si>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</si>
  <si>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</si>
  <si>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</si>
  <si>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</si>
  <si>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</si>
  <si>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</si>
  <si>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</si>
  <si>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</si>
  <si>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</si>
  <si>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</si>
  <si>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</si>
  <si>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</si>
  <si>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</si>
  <si>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2022-11-09</t>
  </si>
  <si>
    <t>国宾半岛酒店（宜昌水悦城店）</t>
  </si>
  <si>
    <t>2022-11-10</t>
  </si>
  <si>
    <t>退房日周结</t>
  </si>
  <si>
    <t>RMB</t>
  </si>
  <si>
    <t>0</t>
  </si>
  <si>
    <t>美团汇登国内直连</t>
  </si>
  <si>
    <t>01.011020</t>
  </si>
  <si>
    <t>2022-11-09 18:21:21</t>
  </si>
  <si>
    <t>否</t>
  </si>
  <si>
    <t>广州汇登信息科技有限公司</t>
  </si>
  <si>
    <t>直连</t>
  </si>
  <si>
    <t>中国</t>
  </si>
  <si>
    <t>liu yu</t>
  </si>
  <si>
    <t>2022-11-11</t>
  </si>
  <si>
    <t>2022-11-10 09:51:30</t>
  </si>
  <si>
    <t>2022-11-10 16:12:29</t>
  </si>
  <si>
    <t>2022-11-12</t>
  </si>
  <si>
    <t>2022-11-13</t>
  </si>
  <si>
    <t>2022-11-12 19:21:13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</si>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</sst>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opLeftCell="E1" workbookViewId="0">
      <selection activeCell="E1" sqref="$A1:$XFD1048576"/>
    </sheetView>
  </sheetViews>
  <sheetFormatPr defaultColWidth="8.83333333333333" defaultRowHeight="13.5" outlineLevelRow="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46</v>
      </c>
      <c r="F3" t="s">
        <v>47</v>
      </c>
      <c r="G3" t="s">
        <v>48</v>
      </c>
      <c r="H3" t="s">
        <v>37</v>
      </c>
      <c r="I3" t="s">
        <v>38</v>
      </c>
      <c r="J3" t="s">
        <v>49</v>
      </c>
      <c r="K3" t="s">
        <v>49</v>
      </c>
      <c r="L3" t="s">
        <v>50</v>
      </c>
      <c r="M3" t="s">
        <v>13</v>
      </c>
      <c r="N3" t="s">
        <v>13</v>
      </c>
      <c r="O3" t="s">
        <v>13</v>
      </c>
      <c r="P3" t="s">
        <v>13</v>
      </c>
      <c r="Q3" t="s">
        <v>51</v>
      </c>
      <c r="R3" t="s">
        <v>51</v>
      </c>
      <c r="S3" t="s">
        <v>52</v>
      </c>
    </row>
    <row r="4" spans="1:19">
      <c r="A4" t="s">
        <v>53</v>
      </c>
      <c r="B4" t="s">
        <v>44</v>
      </c>
      <c r="C4" t="s">
        <v>45</v>
      </c>
      <c r="D4" t="s">
        <v>33</v>
      </c>
      <c r="E4" t="s">
        <v>46</v>
      </c>
      <c r="F4" t="s">
        <v>54</v>
      </c>
      <c r="G4" t="s">
        <v>55</v>
      </c>
      <c r="H4" t="s">
        <v>37</v>
      </c>
      <c r="I4" t="s">
        <v>38</v>
      </c>
      <c r="J4" t="s">
        <v>56</v>
      </c>
      <c r="K4" t="s">
        <v>56</v>
      </c>
      <c r="L4" t="s">
        <v>57</v>
      </c>
      <c r="M4" t="s">
        <v>13</v>
      </c>
      <c r="N4" t="s">
        <v>13</v>
      </c>
      <c r="O4" t="s">
        <v>13</v>
      </c>
      <c r="P4" t="s">
        <v>13</v>
      </c>
      <c r="Q4" t="s">
        <v>58</v>
      </c>
      <c r="R4" t="s">
        <v>58</v>
      </c>
      <c r="S4" t="s">
        <v>52</v>
      </c>
    </row>
    <row r="5" spans="1:19">
      <c r="A5" t="s">
        <v>59</v>
      </c>
      <c r="B5" t="s">
        <v>60</v>
      </c>
      <c r="C5" t="s">
        <v>61</v>
      </c>
      <c r="D5" t="s">
        <v>33</v>
      </c>
      <c r="E5" t="s">
        <v>62</v>
      </c>
      <c r="F5" t="s">
        <v>63</v>
      </c>
      <c r="G5" t="s">
        <v>64</v>
      </c>
      <c r="H5" t="s">
        <v>37</v>
      </c>
      <c r="I5" t="s">
        <v>38</v>
      </c>
      <c r="J5" t="s">
        <v>65</v>
      </c>
      <c r="K5" t="s">
        <v>65</v>
      </c>
      <c r="L5" t="s">
        <v>66</v>
      </c>
      <c r="M5" t="s">
        <v>13</v>
      </c>
      <c r="N5" t="s">
        <v>13</v>
      </c>
      <c r="O5" t="s">
        <v>13</v>
      </c>
      <c r="P5" t="s">
        <v>13</v>
      </c>
      <c r="Q5" t="s">
        <v>67</v>
      </c>
      <c r="R5" t="s">
        <v>67</v>
      </c>
      <c r="S5" t="s">
        <v>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69</v>
      </c>
      <c r="D1" t="s">
        <v>70</v>
      </c>
      <c r="E1" t="s">
        <v>18</v>
      </c>
      <c r="F1" t="s">
        <v>19</v>
      </c>
      <c r="G1" t="s">
        <v>20</v>
      </c>
      <c r="H1" t="s">
        <v>71</v>
      </c>
      <c r="I1" t="s">
        <v>22</v>
      </c>
      <c r="J1" t="s">
        <v>72</v>
      </c>
      <c r="K1" t="s">
        <v>73</v>
      </c>
      <c r="L1" t="s">
        <v>74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75</v>
      </c>
    </row>
    <row r="2" spans="1:18">
      <c r="A2" t="s">
        <v>76</v>
      </c>
      <c r="B2" t="s">
        <v>76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/>
  </cols>
  <sheetData>
    <row r="1" spans="1:15">
      <c r="A1" t="s">
        <v>15</v>
      </c>
      <c r="B1" t="s">
        <v>16</v>
      </c>
      <c r="C1" t="s">
        <v>69</v>
      </c>
      <c r="D1" t="s">
        <v>70</v>
      </c>
      <c r="E1" t="s">
        <v>18</v>
      </c>
      <c r="F1" t="s">
        <v>19</v>
      </c>
      <c r="G1" t="s">
        <v>20</v>
      </c>
      <c r="H1" t="s">
        <v>22</v>
      </c>
      <c r="I1" t="s">
        <v>77</v>
      </c>
      <c r="J1" t="s">
        <v>78</v>
      </c>
      <c r="K1" t="s">
        <v>79</v>
      </c>
      <c r="L1" t="s">
        <v>27</v>
      </c>
      <c r="M1" t="s">
        <v>28</v>
      </c>
      <c r="N1" t="s">
        <v>29</v>
      </c>
      <c r="O1" t="s">
        <v>75</v>
      </c>
    </row>
    <row r="2" spans="1:15">
      <c r="A2" t="s">
        <v>44</v>
      </c>
      <c r="B2" t="s">
        <v>76</v>
      </c>
      <c r="C2" t="s">
        <v>53</v>
      </c>
      <c r="D2" t="s">
        <v>80</v>
      </c>
      <c r="E2" t="s">
        <v>46</v>
      </c>
      <c r="F2" t="s">
        <v>54</v>
      </c>
      <c r="G2" t="s">
        <v>55</v>
      </c>
      <c r="H2" t="s">
        <v>76</v>
      </c>
      <c r="I2" t="s">
        <v>13</v>
      </c>
      <c r="J2" t="s">
        <v>81</v>
      </c>
      <c r="K2" t="s">
        <v>82</v>
      </c>
      <c r="L2" t="s">
        <v>58</v>
      </c>
      <c r="M2" t="s">
        <v>58</v>
      </c>
      <c r="N2" t="s">
        <v>52</v>
      </c>
      <c r="O2" t="s">
        <v>83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84</v>
      </c>
      <c r="B1" t="s">
        <v>85</v>
      </c>
      <c r="C1" t="s">
        <v>6</v>
      </c>
      <c r="D1" t="s">
        <v>86</v>
      </c>
      <c r="E1" t="s">
        <v>87</v>
      </c>
      <c r="F1" t="s">
        <v>88</v>
      </c>
      <c r="G1" t="s">
        <v>89</v>
      </c>
    </row>
    <row r="2" spans="1:7">
      <c r="A2" t="s">
        <v>76</v>
      </c>
      <c r="B2" t="s">
        <v>76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90</v>
      </c>
      <c r="C1" t="s">
        <v>69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7</v>
      </c>
    </row>
    <row r="2" spans="1:10">
      <c r="A2" t="s">
        <v>76</v>
      </c>
      <c r="B2" t="s">
        <v>76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1" sqref="A11:B13"/>
    </sheetView>
  </sheetViews>
  <sheetFormatPr defaultColWidth="8.83333333333333" defaultRowHeight="13.5" outlineLevelCol="7"/>
  <cols>
    <col min="1" max="1" width="25.875" customWidth="1"/>
    <col min="2" max="2" width="22.5" customWidth="1"/>
  </cols>
  <sheetData>
    <row r="1" spans="1:7">
      <c r="A1" t="s">
        <v>14</v>
      </c>
      <c r="B1" t="s">
        <v>18</v>
      </c>
      <c r="C1" t="s">
        <v>8</v>
      </c>
      <c r="G1" t="s">
        <v>97</v>
      </c>
    </row>
    <row r="2" spans="1:8">
      <c r="A2" t="s">
        <v>30</v>
      </c>
      <c r="B2" t="s">
        <v>34</v>
      </c>
      <c r="C2" s="3">
        <v>266</v>
      </c>
      <c r="D2" t="str">
        <f>VLOOKUP(A2,HOP!A:L,12,0)</f>
        <v>266.00</v>
      </c>
      <c r="E2" t="str">
        <f>VLOOKUP(A2,HOP!A:C,3,0)</f>
        <v>2786197</v>
      </c>
      <c r="F2">
        <f>C2-D2</f>
        <v>0</v>
      </c>
      <c r="G2" t="str">
        <f>$G$1&amp;E2</f>
        <v>，2786197</v>
      </c>
      <c r="H2" t="str">
        <f>VLOOKUP(A2,HOP!A:U,21,0)</f>
        <v>直连</v>
      </c>
    </row>
    <row r="3" spans="1:8">
      <c r="A3" t="s">
        <v>43</v>
      </c>
      <c r="B3" t="s">
        <v>46</v>
      </c>
      <c r="C3" s="3">
        <v>326</v>
      </c>
      <c r="D3" t="str">
        <f>VLOOKUP(A3,HOP!A:L,12,0)</f>
        <v>326.00</v>
      </c>
      <c r="E3" t="str">
        <f>VLOOKUP(A3,HOP!A:C,3,0)</f>
        <v>2788225</v>
      </c>
      <c r="F3">
        <f>C3-D3</f>
        <v>0</v>
      </c>
      <c r="G3" t="str">
        <f>$G$1&amp;E3</f>
        <v>，2788225</v>
      </c>
      <c r="H3" t="str">
        <f>VLOOKUP(A3,HOP!A:U,21,0)</f>
        <v>直连</v>
      </c>
    </row>
    <row r="4" spans="1:8">
      <c r="A4" t="s">
        <v>53</v>
      </c>
      <c r="B4" t="s">
        <v>46</v>
      </c>
      <c r="C4" s="3">
        <v>357</v>
      </c>
      <c r="D4" t="str">
        <f>VLOOKUP(A4,HOP!A:L,12,0)</f>
        <v>357.00</v>
      </c>
      <c r="E4" t="str">
        <f>VLOOKUP(A4,HOP!A:C,3,0)</f>
        <v>2787455</v>
      </c>
      <c r="F4">
        <f>C4-D4</f>
        <v>0</v>
      </c>
      <c r="G4" t="str">
        <f>$G$1&amp;E4</f>
        <v>，2787455</v>
      </c>
      <c r="H4" t="str">
        <f>VLOOKUP(A4,HOP!A:U,21,0)</f>
        <v>直连</v>
      </c>
    </row>
    <row r="5" spans="1:8">
      <c r="A5" t="s">
        <v>59</v>
      </c>
      <c r="B5" t="s">
        <v>62</v>
      </c>
      <c r="C5" s="3">
        <v>1930</v>
      </c>
      <c r="D5" t="str">
        <f>VLOOKUP(A5,HOP!A:L,12,0)</f>
        <v>1930.00</v>
      </c>
      <c r="E5" t="str">
        <f>VLOOKUP(A5,HOP!A:C,3,0)</f>
        <v>2793921</v>
      </c>
      <c r="F5">
        <f>C5-D5</f>
        <v>0</v>
      </c>
      <c r="G5" t="str">
        <f>$G$1&amp;E5</f>
        <v>，2793921</v>
      </c>
      <c r="H5" t="str">
        <f>VLOOKUP(A5,HOP!A:U,21,0)</f>
        <v>直采</v>
      </c>
    </row>
    <row r="7" spans="3:3">
      <c r="C7">
        <f>SUM(C2:C6)</f>
        <v>2879</v>
      </c>
    </row>
    <row r="8" spans="3:3">
      <c r="C8" t="s">
        <v>12</v>
      </c>
    </row>
    <row r="11" spans="1:2">
      <c r="A11" t="s">
        <v>98</v>
      </c>
      <c r="B11">
        <v>1930</v>
      </c>
    </row>
    <row r="12" spans="1:2">
      <c r="A12" t="s">
        <v>99</v>
      </c>
      <c r="B12">
        <v>949</v>
      </c>
    </row>
    <row r="13" spans="1:2">
      <c r="A13" t="s">
        <v>100</v>
      </c>
      <c r="B13">
        <f>SUM(B11:B12)</f>
        <v>2879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2">
      <c r="A1" s="2" t="s">
        <v>101</v>
      </c>
      <c r="B1" s="2" t="s">
        <v>102</v>
      </c>
      <c r="C1" s="2" t="s">
        <v>103</v>
      </c>
      <c r="D1" s="2" t="s">
        <v>15</v>
      </c>
      <c r="E1" s="2" t="s">
        <v>104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  <c r="V1" s="2" t="s">
        <v>121</v>
      </c>
    </row>
    <row r="2" s="1" customFormat="1" spans="1:22">
      <c r="A2" s="1" t="s">
        <v>30</v>
      </c>
      <c r="B2" s="1" t="s">
        <v>122</v>
      </c>
      <c r="C2" s="1" t="s">
        <v>41</v>
      </c>
      <c r="D2" s="1" t="s">
        <v>123</v>
      </c>
      <c r="E2" s="1" t="s">
        <v>36</v>
      </c>
      <c r="F2" s="1" t="s">
        <v>122</v>
      </c>
      <c r="G2" s="1" t="s">
        <v>124</v>
      </c>
      <c r="H2" s="1" t="s">
        <v>125</v>
      </c>
      <c r="I2" s="1" t="s">
        <v>39</v>
      </c>
      <c r="J2" s="1" t="s">
        <v>126</v>
      </c>
      <c r="K2" s="1" t="s">
        <v>39</v>
      </c>
      <c r="L2" s="1" t="s">
        <v>39</v>
      </c>
      <c r="M2" s="1" t="s">
        <v>127</v>
      </c>
      <c r="N2" s="1" t="s">
        <v>127</v>
      </c>
      <c r="O2" s="1" t="s">
        <v>13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1" t="s">
        <v>53</v>
      </c>
      <c r="B3" s="1" t="s">
        <v>124</v>
      </c>
      <c r="C3" s="1" t="s">
        <v>58</v>
      </c>
      <c r="D3" s="1" t="s">
        <v>44</v>
      </c>
      <c r="E3" s="1" t="s">
        <v>135</v>
      </c>
      <c r="F3" s="1" t="s">
        <v>124</v>
      </c>
      <c r="G3" s="1" t="s">
        <v>136</v>
      </c>
      <c r="H3" s="1" t="s">
        <v>125</v>
      </c>
      <c r="I3" s="1" t="s">
        <v>56</v>
      </c>
      <c r="J3" s="1" t="s">
        <v>126</v>
      </c>
      <c r="K3" s="1" t="s">
        <v>56</v>
      </c>
      <c r="L3" s="1" t="s">
        <v>56</v>
      </c>
      <c r="M3" s="1" t="s">
        <v>127</v>
      </c>
      <c r="N3" s="1" t="s">
        <v>127</v>
      </c>
      <c r="O3" s="1" t="s">
        <v>13</v>
      </c>
      <c r="P3" s="1" t="s">
        <v>128</v>
      </c>
      <c r="Q3" s="1" t="s">
        <v>129</v>
      </c>
      <c r="R3" s="1" t="s">
        <v>137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1" t="s">
        <v>43</v>
      </c>
      <c r="B4" s="1" t="s">
        <v>124</v>
      </c>
      <c r="C4" s="1" t="s">
        <v>51</v>
      </c>
      <c r="D4" s="1" t="s">
        <v>44</v>
      </c>
      <c r="E4" s="1" t="s">
        <v>48</v>
      </c>
      <c r="F4" s="1" t="s">
        <v>124</v>
      </c>
      <c r="G4" s="1" t="s">
        <v>136</v>
      </c>
      <c r="H4" s="1" t="s">
        <v>125</v>
      </c>
      <c r="I4" s="1" t="s">
        <v>49</v>
      </c>
      <c r="J4" s="1" t="s">
        <v>126</v>
      </c>
      <c r="K4" s="1" t="s">
        <v>49</v>
      </c>
      <c r="L4" s="1" t="s">
        <v>49</v>
      </c>
      <c r="M4" s="1" t="s">
        <v>127</v>
      </c>
      <c r="N4" s="1" t="s">
        <v>127</v>
      </c>
      <c r="O4" s="1" t="s">
        <v>13</v>
      </c>
      <c r="P4" s="1" t="s">
        <v>128</v>
      </c>
      <c r="Q4" s="1" t="s">
        <v>129</v>
      </c>
      <c r="R4" s="1" t="s">
        <v>138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1" t="s">
        <v>59</v>
      </c>
      <c r="B5" s="1" t="s">
        <v>139</v>
      </c>
      <c r="C5" s="1" t="s">
        <v>67</v>
      </c>
      <c r="D5" s="1" t="s">
        <v>60</v>
      </c>
      <c r="E5" s="1" t="s">
        <v>64</v>
      </c>
      <c r="F5" s="1" t="s">
        <v>139</v>
      </c>
      <c r="G5" s="1" t="s">
        <v>140</v>
      </c>
      <c r="H5" s="1" t="s">
        <v>125</v>
      </c>
      <c r="I5" s="1" t="s">
        <v>65</v>
      </c>
      <c r="J5" s="1" t="s">
        <v>126</v>
      </c>
      <c r="K5" s="1" t="s">
        <v>65</v>
      </c>
      <c r="L5" s="1" t="s">
        <v>65</v>
      </c>
      <c r="M5" s="1" t="s">
        <v>127</v>
      </c>
      <c r="N5" s="1" t="s">
        <v>127</v>
      </c>
      <c r="O5" s="1" t="s">
        <v>13</v>
      </c>
      <c r="P5" s="1" t="s">
        <v>128</v>
      </c>
      <c r="Q5" s="1" t="s">
        <v>129</v>
      </c>
      <c r="R5" s="1" t="s">
        <v>141</v>
      </c>
      <c r="S5" s="1" t="s">
        <v>131</v>
      </c>
      <c r="T5" s="1" t="s">
        <v>132</v>
      </c>
      <c r="U5" s="1" t="s">
        <v>142</v>
      </c>
      <c r="V5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2022-11-15T03:46:17Z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E1C465869C5E40C0A23B45944900A025</vt:lpwstr>
  </property>
  <property fmtid="{D5CDD505-2E9C-101B-9397-08002B2CF9AE}" pid="3" name="KSOProductBuildVer">
    <vt:lpwstr>2052-11.1.0.12763</vt:lpwstr>
  </property>
</Properties>
</file>