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<sst xmlns="http://schemas.openxmlformats.org/spreadsheetml/2006/main" count="133" uniqueCount="95">
  <si>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</si>
  <si>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</si>
  <si>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</si>
  <si>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</si>
  <si>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</si>
  <si>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</si>
  <si>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</si>
  <si>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</si>
  <si>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</si>
  <si>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</si>
  <si>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</si>
  <si>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</si>
  <si>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</si>
  <si>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</si>
  <si>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</si>
  <si>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</si>
  <si>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</si>
  <si>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</si>
  <si>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</si>
  <si>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</si>
  <si>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</si>
  <si>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</si>
  <si>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</si>
  <si>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</si>
  <si>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</si>
  <si>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21612250000	</t>
  </si>
  <si>
    <t>Ctrip</t>
  </si>
  <si>
    <t>正常</t>
  </si>
  <si>
    <t>[嘉义市]嘉义洄嘉居行旅(Back Home Hotel)(80942045)</t>
  </si>
  <si>
    <t>高级双床房&lt;至多8间&gt;&lt;2人入住&gt;</t>
  </si>
  <si>
    <t>CNY</t>
  </si>
  <si>
    <t>PAN/JULIN</t>
  </si>
  <si>
    <t>CA13744221115CNY</t>
  </si>
  <si>
    <t>未提现</t>
  </si>
  <si>
    <t>携程开票</t>
  </si>
  <si>
    <t xml:space="preserve">2765134	</t>
  </si>
  <si>
    <t xml:space="preserve">	</t>
  </si>
  <si>
    <t xml:space="preserve">999221624597749	</t>
  </si>
  <si>
    <t>[南宁]格林豪泰(南宁国际会展中心店)(68605799)</t>
  </si>
  <si>
    <t>1.8米大床房&lt;2人入住&gt;</t>
  </si>
  <si>
    <t>古震超</t>
  </si>
  <si>
    <t xml:space="preserve">2767322	</t>
  </si>
  <si>
    <t xml:space="preserve">(GRT)80482595;	</t>
  </si>
  <si>
    <t xml:space="preserve">999221147781058	</t>
  </si>
  <si>
    <t>赔款</t>
  </si>
  <si>
    <t>[佛山]寓米精品公寓(佛山祖庙地铁站铂顿城店)(60184180)</t>
  </si>
  <si>
    <t>智选大床房-热门房型&lt;至多8间&gt;&lt;2人入住&gt;</t>
  </si>
  <si>
    <t>沓元德</t>
  </si>
  <si>
    <t xml:space="preserve">761898768	</t>
  </si>
  <si>
    <t>，</t>
  </si>
  <si>
    <t>本期扣款175元</t>
  </si>
  <si>
    <t>186 CNY</t>
  </si>
  <si>
    <t>A221115093706481</t>
  </si>
  <si>
    <t>总计：186元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</si>
  <si>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</si>
  <si>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</si>
  <si>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</si>
  <si>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</si>
  <si>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</si>
  <si>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</si>
  <si>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</si>
  <si>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</si>
  <si>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</si>
  <si>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</si>
  <si>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</si>
  <si>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</si>
  <si>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</si>
  <si>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</si>
  <si>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</si>
  <si>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</si>
  <si>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</si>
  <si>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</si>
  <si>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</si>
  <si>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2022-10-30</t>
  </si>
  <si>
    <t>2767322</t>
  </si>
  <si>
    <t>格林豪泰(南宁国际会展中心店)</t>
  </si>
  <si>
    <t>2022-10-31</t>
  </si>
  <si>
    <t>退房日月结</t>
  </si>
  <si>
    <t>135.00</t>
  </si>
  <si>
    <t>RMB</t>
  </si>
  <si>
    <t>0</t>
  </si>
  <si>
    <t>0.00</t>
  </si>
  <si>
    <t>携程汇登国内直连</t>
  </si>
  <si>
    <t>01.011264</t>
  </si>
  <si>
    <t>2022-10-30 22:31:44</t>
  </si>
  <si>
    <t>否</t>
  </si>
  <si>
    <t>广州汇登信息科技有限公司</t>
  </si>
  <si>
    <t>直连</t>
  </si>
  <si>
    <t>中国</t>
  </si>
  <si>
    <t>2022-10-29</t>
  </si>
  <si>
    <t>2765134</t>
  </si>
  <si>
    <t>嘉义洄嘉居行旅</t>
  </si>
  <si>
    <t>PAN JULIN</t>
  </si>
  <si>
    <t>226.00</t>
  </si>
  <si>
    <t>2022-10-29 13:09:08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</si>
</sst>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44864</v>
      </c>
      <c r="G2" s="6">
        <v>44865</v>
      </c>
      <c r="H2" s="4">
        <v>1</v>
      </c>
      <c r="I2" s="4">
        <v>1</v>
      </c>
      <c r="J2" s="4">
        <v>1</v>
      </c>
      <c r="K2" s="4" t="s">
        <v>30</v>
      </c>
      <c r="L2" s="4">
        <v>226</v>
      </c>
      <c r="M2" s="4">
        <v>226</v>
      </c>
      <c r="N2" s="4" t="s">
        <v>31</v>
      </c>
      <c r="O2" s="4" t="s">
        <v>32</v>
      </c>
      <c r="P2" s="4" t="s">
        <v>33</v>
      </c>
      <c r="Q2" s="4">
        <v>0</v>
      </c>
      <c r="R2" s="7">
        <v>44863</v>
      </c>
      <c r="S2" s="6">
        <v>44880</v>
      </c>
      <c r="T2" s="4" t="s">
        <v>34</v>
      </c>
      <c r="U2" s="4">
        <v>226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44864</v>
      </c>
      <c r="G3" s="6">
        <v>44865</v>
      </c>
      <c r="H3" s="4">
        <v>1</v>
      </c>
      <c r="I3" s="4">
        <v>1</v>
      </c>
      <c r="J3" s="4">
        <v>1</v>
      </c>
      <c r="K3" s="4" t="s">
        <v>30</v>
      </c>
      <c r="L3" s="4">
        <v>135</v>
      </c>
      <c r="M3" s="4">
        <v>135</v>
      </c>
      <c r="N3" s="4" t="s">
        <v>40</v>
      </c>
      <c r="O3" s="4" t="s">
        <v>32</v>
      </c>
      <c r="P3" s="4" t="s">
        <v>33</v>
      </c>
      <c r="Q3" s="4">
        <v>0</v>
      </c>
      <c r="R3" s="7">
        <v>44864</v>
      </c>
      <c r="S3" s="6">
        <v>44880</v>
      </c>
      <c r="T3" s="4" t="s">
        <v>34</v>
      </c>
      <c r="U3" s="4">
        <v>135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44</v>
      </c>
      <c r="D4" s="4" t="s">
        <v>45</v>
      </c>
      <c r="E4" s="4" t="s">
        <v>46</v>
      </c>
      <c r="F4" s="6">
        <v>44837</v>
      </c>
      <c r="G4" s="6">
        <v>44838</v>
      </c>
      <c r="H4" s="4">
        <v>1</v>
      </c>
      <c r="I4" s="4">
        <v>1</v>
      </c>
      <c r="J4" s="4">
        <v>1</v>
      </c>
      <c r="K4" s="4" t="s">
        <v>30</v>
      </c>
      <c r="L4" s="4">
        <v>-175</v>
      </c>
      <c r="M4" s="4">
        <v>-175</v>
      </c>
      <c r="N4" s="4" t="s">
        <v>47</v>
      </c>
      <c r="O4" s="4" t="s">
        <v>32</v>
      </c>
      <c r="P4" s="4" t="s">
        <v>33</v>
      </c>
      <c r="Q4" s="4">
        <v>0</v>
      </c>
      <c r="R4" s="7">
        <v>44829</v>
      </c>
      <c r="S4" s="6">
        <v>44880</v>
      </c>
      <c r="T4" s="4"/>
      <c r="U4" s="4">
        <v>0</v>
      </c>
      <c r="V4" s="4">
        <v>0</v>
      </c>
      <c r="W4" s="4">
        <v>0</v>
      </c>
      <c r="X4" s="4" t="s">
        <v>36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21612250000</v>
      </c>
      <c r="B2" s="6">
        <v>44864</v>
      </c>
      <c r="C2" s="6">
        <v>44865</v>
      </c>
      <c r="D2" s="4">
        <v>226</v>
      </c>
      <c r="E2" s="4" t="str">
        <f>VLOOKUP(A2,HOP!A:L,12,0)</f>
        <v>226.00</v>
      </c>
      <c r="F2" s="4" t="str">
        <f>VLOOKUP(A2,HOP!A:C,3,0)</f>
        <v>2765134</v>
      </c>
      <c r="G2" s="4">
        <f>D2-E2</f>
        <v>0</v>
      </c>
      <c r="H2" s="4" t="str">
        <f>$H$1&amp;F2</f>
        <v>，2765134</v>
      </c>
      <c r="I2" s="4" t="str">
        <f>VLOOKUP(A2,HOP!A:U,21,0)</f>
        <v>直连</v>
      </c>
    </row>
    <row r="3" s="4" customFormat="1" spans="1:9">
      <c r="A3" s="5">
        <v>999221624597749</v>
      </c>
      <c r="B3" s="6">
        <v>44864</v>
      </c>
      <c r="C3" s="6">
        <v>44865</v>
      </c>
      <c r="D3" s="4">
        <v>135</v>
      </c>
      <c r="E3" s="4" t="str">
        <f>VLOOKUP(A3,HOP!A:L,12,0)</f>
        <v>135.00</v>
      </c>
      <c r="F3" s="4" t="str">
        <f>VLOOKUP(A3,HOP!A:C,3,0)</f>
        <v>2767322</v>
      </c>
      <c r="G3" s="4">
        <f>D3-E3</f>
        <v>0</v>
      </c>
      <c r="H3" s="4" t="str">
        <f>$H$1&amp;F3</f>
        <v>，2767322</v>
      </c>
      <c r="I3" s="4" t="str">
        <f>VLOOKUP(A3,HOP!A:U,21,0)</f>
        <v>直连</v>
      </c>
    </row>
    <row r="4" s="4" customFormat="1" spans="1:10">
      <c r="A4" s="5">
        <v>999221147781058</v>
      </c>
      <c r="B4" s="6">
        <v>44837</v>
      </c>
      <c r="C4" s="6">
        <v>44838</v>
      </c>
      <c r="D4" s="4">
        <v>-175</v>
      </c>
      <c r="E4" s="4" t="e">
        <f>VLOOKUP(A4,HOP!A:L,12,0)</f>
        <v>#N/A</v>
      </c>
      <c r="F4" s="4">
        <v>2708564</v>
      </c>
      <c r="G4" s="4" t="e">
        <f>D4-E4</f>
        <v>#N/A</v>
      </c>
      <c r="H4" s="4" t="str">
        <f>$H$1&amp;F4</f>
        <v>，2708564</v>
      </c>
      <c r="I4" s="4" t="e">
        <f>VLOOKUP(A4,HOP!A:U,21,0)</f>
        <v>#N/A</v>
      </c>
      <c r="J4" s="4" t="s">
        <v>50</v>
      </c>
    </row>
    <row r="6" spans="4:4">
      <c r="D6" s="4">
        <f>SUM(D2:D5)</f>
        <v>186</v>
      </c>
    </row>
    <row r="7" spans="4:4">
      <c r="D7" s="4" t="s">
        <v>51</v>
      </c>
    </row>
    <row r="11" spans="1:1">
      <c r="A11" s="4" t="s">
        <v>52</v>
      </c>
    </row>
    <row r="12" spans="1:1">
      <c r="A12" s="4" t="s">
        <v>53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999221624597749</v>
      </c>
      <c r="B2" s="1" t="s">
        <v>73</v>
      </c>
      <c r="C2" s="1" t="s">
        <v>74</v>
      </c>
      <c r="D2" s="1" t="s">
        <v>75</v>
      </c>
      <c r="E2" s="1" t="s">
        <v>40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21612250000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73</v>
      </c>
      <c r="G3" s="1" t="s">
        <v>76</v>
      </c>
      <c r="H3" s="1" t="s">
        <v>77</v>
      </c>
      <c r="I3" s="1" t="s">
        <v>93</v>
      </c>
      <c r="J3" s="1" t="s">
        <v>79</v>
      </c>
      <c r="K3" s="1" t="s">
        <v>93</v>
      </c>
      <c r="L3" s="1" t="s">
        <v>93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94</v>
      </c>
      <c r="S3" s="1" t="s">
        <v>85</v>
      </c>
      <c r="T3" s="1" t="s">
        <v>86</v>
      </c>
      <c r="U3" s="1" t="s">
        <v>87</v>
      </c>
      <c r="V3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2022-11-15T01:27:16Z</dcterms:created>
  <dcterms:modified xsi:type="dcterms:W3CDTF">2022-11-15T01:34:52Z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E379E7767BCE4E3FA06E33533D80C3A2</vt:lpwstr>
  </property>
  <property fmtid="{D5CDD505-2E9C-101B-9397-08002B2CF9AE}" pid="3" name="KSOProductBuildVer">
    <vt:lpwstr>2052-11.1.0.12763</vt:lpwstr>
  </property>
</Properties>
</file>