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对账!$A$1:$X$68</definedName>
  </definedNames>
  <calcPr calcId="144525"/>
</workbook>
</file>

<file path=xl/sharedStrings.xml><?xml version="1.0" encoding="utf-8"?>
<sst xmlns="http://schemas.openxmlformats.org/spreadsheetml/2006/main" count="2223" uniqueCount="760">
  <si>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</si>
  <si>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</si>
  <si>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</si>
  <si>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</si>
  <si>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</si>
  <si>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</si>
  <si>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</si>
  <si>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</si>
  <si>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</si>
  <si>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</si>
  <si>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</si>
  <si>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</si>
  <si>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</si>
  <si>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</si>
  <si>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</si>
  <si>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</si>
  <si>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</si>
  <si>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</si>
  <si>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</si>
  <si>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</si>
  <si>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</si>
  <si>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</si>
  <si>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</si>
  <si>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</si>
  <si>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</si>
  <si>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18214087449	</t>
  </si>
  <si>
    <t>Ctrip</t>
  </si>
  <si>
    <t>正常</t>
  </si>
  <si>
    <t>[曼谷]曼谷盛泰澜中央世界商业中心酒店  (SHA Plus+)(Centara Grand &amp; Bangkok Convention Centre at CentralWorld  (SHA Plus+))(5527365)</t>
  </si>
  <si>
    <t>家庭甄选房&lt;今日特价 &gt;&lt;四人入住&gt;&lt;适用于除泰国的亚洲客人&gt;&lt;早餐&gt;</t>
  </si>
  <si>
    <t>CNY</t>
  </si>
  <si>
    <t>Aw/Yok Yin,Toh/Hong Yu,Aw/Xuan Nash</t>
  </si>
  <si>
    <t>CA2019221112CNY</t>
  </si>
  <si>
    <t>未提现</t>
  </si>
  <si>
    <t>携程开票</t>
  </si>
  <si>
    <t xml:space="preserve">2603706	</t>
  </si>
  <si>
    <t xml:space="preserve">193377564	</t>
  </si>
  <si>
    <t xml:space="preserve">18214169929	</t>
  </si>
  <si>
    <t>高级好莱坞房&lt;今日特价 &gt;&lt;双人入住&gt;&lt;适用于除泰国的亚洲客人&gt;&lt;双早&gt;</t>
  </si>
  <si>
    <t>Aw/Eng Keong,Heng/Li Hoong Adelyn,Aw/Eng Nam,Neo/Chui Hoon,Toh/Beng Hok,Aw/Ai Lin,Aw/Jun Yuan</t>
  </si>
  <si>
    <t xml:space="preserve">2603724	</t>
  </si>
  <si>
    <t xml:space="preserve">192379032	</t>
  </si>
  <si>
    <t xml:space="preserve">18214131413	</t>
  </si>
  <si>
    <t>豪华好莱坞房&lt;今日特价 &gt;&lt;双人入住&gt;&lt;适用于除泰国的亚洲客人&gt;&lt;双早&gt;</t>
  </si>
  <si>
    <t>Toh/Shao Wei,Sim/Yin Wei</t>
  </si>
  <si>
    <t xml:space="preserve">2603715	</t>
  </si>
  <si>
    <t xml:space="preserve">192378367	</t>
  </si>
  <si>
    <t xml:space="preserve">18667807198	</t>
  </si>
  <si>
    <t>[清迈]茶拉6号酒店 (SHA Plus +)(Chala Number 6 (SHA Plus +))(14220213)</t>
  </si>
  <si>
    <t>豪华双床房&lt;双人入住&gt;&lt;双早&gt;</t>
  </si>
  <si>
    <t>CHANG/YUEH CHIN,LIU/HSUEH HSUAN</t>
  </si>
  <si>
    <t xml:space="preserve">2647410	</t>
  </si>
  <si>
    <t xml:space="preserve">23464	</t>
  </si>
  <si>
    <t xml:space="preserve">18916440031	</t>
  </si>
  <si>
    <t>[拉普拉普]宿雾迈瑞柏高碧海度假村(Bluewater Maribago Beach Resort Cebu)(7333668)</t>
  </si>
  <si>
    <t>豪华房&lt;双人入住&gt;&lt;无早&gt;</t>
  </si>
  <si>
    <t>Myoungjin/Lee,Myoungjin/Lee</t>
  </si>
  <si>
    <t xml:space="preserve">2677001	</t>
  </si>
  <si>
    <t xml:space="preserve">106092	</t>
  </si>
  <si>
    <t xml:space="preserve">18916505882	</t>
  </si>
  <si>
    <t>Lee/Kyounghwa</t>
  </si>
  <si>
    <t xml:space="preserve">2677042	</t>
  </si>
  <si>
    <t xml:space="preserve">106093	</t>
  </si>
  <si>
    <t xml:space="preserve">18927483659	</t>
  </si>
  <si>
    <t>[长滩岛]和南恩泻胡度假酒店(Henann Lagoon Resort)(6406965)</t>
  </si>
  <si>
    <t>豪华房(至少连住2晚及以上)&lt;特价大促销&gt;&lt;三人入住&gt;&lt;早餐&gt;</t>
  </si>
  <si>
    <t>Danielsen/Manilyn,Danielsen/Manilyn,Danielsen/Manilyn,Danielsen/Manilyn,Danielsen/Manilyn,Danielsen/Manilyn,Danielsen/Manilyn</t>
  </si>
  <si>
    <t xml:space="preserve">2681580	</t>
  </si>
  <si>
    <t xml:space="preserve">HLM192-2039	</t>
  </si>
  <si>
    <t xml:space="preserve">18957702818	</t>
  </si>
  <si>
    <t>[甲米]甲米奥南呼啦呼啦度假酒店(SHA Extra Plus)(Hula Hula Resort, Ao Nang(SHA Extra Plus))(25051669)</t>
  </si>
  <si>
    <t>园景豪华房&lt;双人入住&gt;&lt;双早&gt;</t>
  </si>
  <si>
    <t>Kannan/Shruti,Kannan/Shruti</t>
  </si>
  <si>
    <t xml:space="preserve">2690799	</t>
  </si>
  <si>
    <t xml:space="preserve">23749	</t>
  </si>
  <si>
    <t xml:space="preserve">21045476386	</t>
  </si>
  <si>
    <t>[邦劳]莫达拉海滩度假酒店(Modala Beach Resort)(97897180)</t>
  </si>
  <si>
    <t>陶华房&lt;今日特价 &gt;&lt;双人入住&gt;&lt;双早&gt;</t>
  </si>
  <si>
    <t>Villanueva/Leigh,Villanueva/Leigh</t>
  </si>
  <si>
    <t xml:space="preserve">2697757	</t>
  </si>
  <si>
    <t xml:space="preserve">22134	</t>
  </si>
  <si>
    <t xml:space="preserve">21319375086	</t>
  </si>
  <si>
    <t>[圣胡安]锡基霍尔可可树林度假村(Coco Grove Beach Resort Siquijor)(28555250)</t>
  </si>
  <si>
    <t>豪华房&lt;今日特价 &gt;&lt;双人入住&gt;&lt;双早&gt;</t>
  </si>
  <si>
    <t>Patrick Sorbello/Alexander,Patrick Sorbello/Alexander</t>
  </si>
  <si>
    <t xml:space="preserve">2722297	</t>
  </si>
  <si>
    <t xml:space="preserve">100311362	</t>
  </si>
  <si>
    <t xml:space="preserve">21320148608	</t>
  </si>
  <si>
    <t>[普吉岛]海滨海滩温泉度假村 (SHA Extra Plus)(Oceanfront Beach Resort and Spa (SHA Extra Plus))(98490384)</t>
  </si>
  <si>
    <t>尊贵舒适房&lt;双人入住&gt;&lt;双早&gt;</t>
  </si>
  <si>
    <t>NGENG/MENGHUY,HUOT/JOHNNY</t>
  </si>
  <si>
    <t xml:space="preserve">2722349	</t>
  </si>
  <si>
    <t xml:space="preserve">24670	</t>
  </si>
  <si>
    <t xml:space="preserve">21327766778	</t>
  </si>
  <si>
    <t>[曼谷]曼谷金普顿马濑酒店 (SHA Extra Plus)(Kimpton Maa-Lai Bangkok, an IHG Hotel (SHA Extra Plus))(96323531)</t>
  </si>
  <si>
    <t>1张特大床精致套房（带阳台）(至少连住2晚及以上)&lt;特惠专享&gt;&lt;双人入住&gt;&lt;双早&gt;</t>
  </si>
  <si>
    <t>YIU/LAIWAHBONNIE</t>
  </si>
  <si>
    <t xml:space="preserve">2723157	</t>
  </si>
  <si>
    <t xml:space="preserve">27674113	</t>
  </si>
  <si>
    <t xml:space="preserve">21343742658	</t>
  </si>
  <si>
    <t>[曼谷]洲际维涅特精选曼谷新浩中央酒店(Sindhorn Midtown Hotel Bangkok, Vignette Collection - an IHG Hotel)(88933689)</t>
  </si>
  <si>
    <t>标准特大床房(至少连住2晚及以上)&lt;特价大促销&gt;&lt;双人入住&gt;&lt;无早&gt;&lt;新酒店礼盒&gt;</t>
  </si>
  <si>
    <t>LI/CHEUK NAM,KONG/WING YEE</t>
  </si>
  <si>
    <t xml:space="preserve">2725820	</t>
  </si>
  <si>
    <t xml:space="preserve">2730459	</t>
  </si>
  <si>
    <t xml:space="preserve">21352966470	</t>
  </si>
  <si>
    <t>标准双床房(至少连住2晚及以上)&lt;特惠&gt;&lt;双人入住&gt;&lt;无早&gt;</t>
  </si>
  <si>
    <t>NG/KAI YIN DAYO</t>
  </si>
  <si>
    <t xml:space="preserve">2727697	</t>
  </si>
  <si>
    <t xml:space="preserve">787151	</t>
  </si>
  <si>
    <t xml:space="preserve">21355940097	</t>
  </si>
  <si>
    <t>标准双床房(连住3晚及以上)&lt;特惠专享&gt;&lt;双人入住&gt;&lt;无早&gt;</t>
  </si>
  <si>
    <t>LOW/SIEW LAN,NG/SIEW HONG</t>
  </si>
  <si>
    <t xml:space="preserve">2728311	</t>
  </si>
  <si>
    <t xml:space="preserve">788659	</t>
  </si>
  <si>
    <t xml:space="preserve">21356011900	</t>
  </si>
  <si>
    <t>标准房(连住3晚及以上)&lt;特惠专享&gt;&lt;双人入住&gt;&lt;无早&gt;</t>
  </si>
  <si>
    <t>VELASQUEZ/FERNANDO BACSAL</t>
  </si>
  <si>
    <t xml:space="preserve">2728335	</t>
  </si>
  <si>
    <t xml:space="preserve">789448	</t>
  </si>
  <si>
    <t xml:space="preserve">21368458312	</t>
  </si>
  <si>
    <t>[曼谷]曼谷素坤逸十一酒店 (SHA Extra Plus)(Eleven Hotel Bangkok Sukhumvit 11 (SHA Extra Plus))(96059687)</t>
  </si>
  <si>
    <t>高级房(至少连住2晚及以上)&lt;双人入住&gt;&lt;无早&gt;</t>
  </si>
  <si>
    <t>FOK/KAILOK</t>
  </si>
  <si>
    <t xml:space="preserve">2731227	</t>
  </si>
  <si>
    <t xml:space="preserve">28596	</t>
  </si>
  <si>
    <t xml:space="preserve">21477829329	</t>
  </si>
  <si>
    <t>至尊海景房&lt;双人入住&gt;&lt;双早&gt;</t>
  </si>
  <si>
    <t>Agiwal/Vidushi,Agiwal/Vidushi</t>
  </si>
  <si>
    <t xml:space="preserve">2745606	</t>
  </si>
  <si>
    <t xml:space="preserve">25659	</t>
  </si>
  <si>
    <t xml:space="preserve">21477942731	</t>
  </si>
  <si>
    <t>[曼谷]曼谷素坤逸55号通罗中心点大酒店 (SHA Plus+)(Grande Centre Point Sukhumvit 55 Bangkok (SHA Plus+))(8173962)</t>
  </si>
  <si>
    <t>行政套房&lt;三人入住&gt;&lt;预付&gt;&lt;早餐&gt;</t>
  </si>
  <si>
    <t>TSE/HOI LING</t>
  </si>
  <si>
    <t xml:space="preserve">2745626	</t>
  </si>
  <si>
    <t xml:space="preserve">243890	</t>
  </si>
  <si>
    <t xml:space="preserve">21492914756	</t>
  </si>
  <si>
    <t>[新加坡]新加坡庄家大酒店(Hotel Boss Singapore)(4373844)</t>
  </si>
  <si>
    <t>三人房&lt;三人入住&gt;&lt;无早&gt;</t>
  </si>
  <si>
    <t>LWIN/ZIN MAR</t>
  </si>
  <si>
    <t xml:space="preserve">2749055	</t>
  </si>
  <si>
    <t xml:space="preserve">R22/1020/114011831	</t>
  </si>
  <si>
    <t xml:space="preserve">21494732205	</t>
  </si>
  <si>
    <t>[曼谷]曼谷湄南河四季酒店 (SHA Plus+)(Four Seasons Hotel Bangkok at Chao Phraya River (SHA Plus+))(57171815)</t>
  </si>
  <si>
    <t>豪华河景特大床房(至少连住2晚及以上)&lt;双人入住&gt;&lt;双早&gt;</t>
  </si>
  <si>
    <t>CHEN/HSINGYU</t>
  </si>
  <si>
    <t xml:space="preserve">2749553	</t>
  </si>
  <si>
    <t xml:space="preserve">127736	</t>
  </si>
  <si>
    <t xml:space="preserve">21496757468	</t>
  </si>
  <si>
    <t>[邦劳]阿罗纳海滩赫纳度假村(Henann Resort Alona Beach)(5243777)</t>
  </si>
  <si>
    <t>豪华房(连住3晚及以上)&lt;特价大促销&gt;&lt;三人入住&gt;&lt;早餐&gt;</t>
  </si>
  <si>
    <t>YAO/YUNHONG</t>
  </si>
  <si>
    <t xml:space="preserve">2750025	</t>
  </si>
  <si>
    <t xml:space="preserve">	</t>
  </si>
  <si>
    <t>取消</t>
  </si>
  <si>
    <t xml:space="preserve">21506619124	</t>
  </si>
  <si>
    <t>[曼谷]曼谷阿文苏昆维特酒店(Avani Sukhumvit Bangkok)(39563757)</t>
  </si>
  <si>
    <t>阿瓦尼房-双床&lt;全日特价&gt;&lt;双人入住&gt;&lt;无早&gt;</t>
  </si>
  <si>
    <t>CHOI/PAK NIN,LEUNG/WING CHUI</t>
  </si>
  <si>
    <t xml:space="preserve">2752850	</t>
  </si>
  <si>
    <t xml:space="preserve">418702	</t>
  </si>
  <si>
    <t xml:space="preserve">21514073992	</t>
  </si>
  <si>
    <t>[长滩岛]长滩岛赫南公园度假村(Henann Park Resort Boracay)(90373085)</t>
  </si>
  <si>
    <t>豪华房&lt;三人入住&gt;&lt;限量特惠&gt;&lt;早餐&gt;</t>
  </si>
  <si>
    <t>MargaretPerey/Krisha,MargaretPerey/Krisha</t>
  </si>
  <si>
    <t xml:space="preserve">2754989	</t>
  </si>
  <si>
    <t xml:space="preserve">HPK108-0003758	</t>
  </si>
  <si>
    <t xml:space="preserve">21560932204	</t>
  </si>
  <si>
    <t>[济州市]济州格拉贝尔酒店(Grabel Hotel Jeju)(6183748)</t>
  </si>
  <si>
    <t>海景豪华双床房&lt;双人入住&gt;&lt;无早&gt;</t>
  </si>
  <si>
    <t>Seongjae/Lee,TBA/TBA</t>
  </si>
  <si>
    <t xml:space="preserve">2756224	</t>
  </si>
  <si>
    <t xml:space="preserve">21568637245	</t>
  </si>
  <si>
    <t>[胡志明市]新世界西贡酒店(New World Saigon Hotel)(5754061)</t>
  </si>
  <si>
    <t>豪华特大床房&lt;双人入住&gt;&lt;双早&gt;</t>
  </si>
  <si>
    <t>TEO /PEI LING</t>
  </si>
  <si>
    <t xml:space="preserve">2757514	</t>
  </si>
  <si>
    <t xml:space="preserve">1038521	</t>
  </si>
  <si>
    <t xml:space="preserve">21588553204	</t>
  </si>
  <si>
    <t>[莫龙]莫龙卡玛彦海滩酒店(Camayan Beach Resort Hotel)(96337794)</t>
  </si>
  <si>
    <t>豪华房&lt;特价大促销&gt;&lt;三人入住&gt;&lt;早餐&gt;</t>
  </si>
  <si>
    <t>Necesito/Samia,Necesito/Samia,Necesito/Samia</t>
  </si>
  <si>
    <t xml:space="preserve">2760986	</t>
  </si>
  <si>
    <t xml:space="preserve">167189	</t>
  </si>
  <si>
    <t xml:space="preserve">21604890095	</t>
  </si>
  <si>
    <t>[奎松市]马尼拉赛达北维迪斯酒店 - 多用途酒店(Seda Vertis North - Multiple Use Hotel)(17891668)</t>
  </si>
  <si>
    <t>豪华房&lt;特价大促销&gt;&lt;双人入住&gt;&lt;双早&gt;</t>
  </si>
  <si>
    <t>Hui/Henry</t>
  </si>
  <si>
    <t xml:space="preserve">2763562	</t>
  </si>
  <si>
    <t xml:space="preserve">2398333	</t>
  </si>
  <si>
    <t xml:space="preserve">21605552567	</t>
  </si>
  <si>
    <t>绿肺景尊贵1张特大床房(至少连住2晚及以上)&lt;特惠专享&gt;&lt;双人入住&gt;&lt;双早&gt;</t>
  </si>
  <si>
    <t>CHEUNG/YAU MAN HUMPHREY</t>
  </si>
  <si>
    <t xml:space="preserve">2763657	</t>
  </si>
  <si>
    <t xml:space="preserve">22957770	</t>
  </si>
  <si>
    <t xml:space="preserve">21610301740	</t>
  </si>
  <si>
    <t>[吉隆坡]吉隆坡·觅酒店，傲途格精选(Hotel Stripes Kuala Lumpur, Autograph Collection)(9243083)</t>
  </si>
  <si>
    <t>CHUNG/KIN KAN,HELENAINSJAWATI/PAULINA,KOU/MEI IENG,WONG/KING WAH RODNEY</t>
  </si>
  <si>
    <t xml:space="preserve">2764628	</t>
  </si>
  <si>
    <t xml:space="preserve"> 164989216	</t>
  </si>
  <si>
    <t xml:space="preserve">21622569902	</t>
  </si>
  <si>
    <t>[普吉岛]普吉岛温德姆海洋明珠酒店及度假村(SHA Extra Plus)(Wyndham Sea Pearl Resort, Phuket(SHA Extra Plus))(3736781)</t>
  </si>
  <si>
    <t>一卧室套房&lt;双人入住&gt;&lt;无早&gt;</t>
  </si>
  <si>
    <t>Singhal/Ayushman,Singhal/Ayushman</t>
  </si>
  <si>
    <t xml:space="preserve">2766740	</t>
  </si>
  <si>
    <t xml:space="preserve">165059834	</t>
  </si>
  <si>
    <t xml:space="preserve">21623167735	</t>
  </si>
  <si>
    <t>[民丹岛]民丹岛悦榕庄(Banyan Tree Bintan)(4037222)</t>
  </si>
  <si>
    <t>雨林海景别墅(连住3晚及以上)&lt;双人入住&gt;&lt;双早&gt;</t>
  </si>
  <si>
    <t>LEI KHIM/LAI,LEI KHIM/LAI</t>
  </si>
  <si>
    <t xml:space="preserve">2766899	</t>
  </si>
  <si>
    <t xml:space="preserve">33435671	</t>
  </si>
  <si>
    <t xml:space="preserve">21637277318	</t>
  </si>
  <si>
    <t>[曼谷]曼谷兰开斯特 (SHA Plus+)(Lancaster Bangkok)(17523447)</t>
  </si>
  <si>
    <t>豪华房(至少连住2晚及以上)&lt;特惠&gt;&lt;双人入住&gt;&lt;不适用泰国客人&gt;&lt;双早&gt;</t>
  </si>
  <si>
    <t>CHAN/KIN MAN,LEUNG/SZE LING MAGGIE</t>
  </si>
  <si>
    <t xml:space="preserve">2768947	</t>
  </si>
  <si>
    <t xml:space="preserve">244301	</t>
  </si>
  <si>
    <t xml:space="preserve">21687891341	</t>
  </si>
  <si>
    <t>[曼谷]曼谷京华大酒店 (SHA Plus+)(Hotel Royal Bangkok@Chinatown)(17263358)</t>
  </si>
  <si>
    <t>高级房(无窗)(连住3晚及以上)&lt;双人入住&gt;&lt;无早&gt;</t>
  </si>
  <si>
    <t>Sumardi/Sumardi,Sumardi/Sumardi,Sumardi/Sumardi,Sumardi/Sumardi</t>
  </si>
  <si>
    <t xml:space="preserve">2771003	</t>
  </si>
  <si>
    <t xml:space="preserve">316583	</t>
  </si>
  <si>
    <t xml:space="preserve">21698918570	</t>
  </si>
  <si>
    <t>[普吉岛]奈哈恩画廊酒店(SHA Extra Plus)(The Gallery Hotel NaiHarn(SHA Extra Plus))(100334899)</t>
  </si>
  <si>
    <t>KOPORUSHKIN/OLEG</t>
  </si>
  <si>
    <t xml:space="preserve">2773158	</t>
  </si>
  <si>
    <t xml:space="preserve">21700041771	</t>
  </si>
  <si>
    <t>[曼谷]曼谷秋素坤逸酒店 (SHA Plus+)(Qiu Hotel Sukhumvit (SHA Plus+))(28597378)</t>
  </si>
  <si>
    <t>豪华房(无窗)&lt;今日特惠&gt;&lt;双人入住&gt;&lt;无早&gt;</t>
  </si>
  <si>
    <t>Sun/Chenchen,Tang/Qi</t>
  </si>
  <si>
    <t xml:space="preserve">2773626	</t>
  </si>
  <si>
    <t xml:space="preserve">75860	</t>
  </si>
  <si>
    <t xml:space="preserve">21704523024	</t>
  </si>
  <si>
    <t>[曼谷]曼谷大都会酒店(COMO Metropolitan Bangkok)(6035972)</t>
  </si>
  <si>
    <t>大都会特大床房(至少连住2晚及以上)&lt;双人入住&gt;&lt;不适用泰国客人&gt;&lt;双早&gt;</t>
  </si>
  <si>
    <t>XIAO/LI</t>
  </si>
  <si>
    <t xml:space="preserve">2774373	</t>
  </si>
  <si>
    <t xml:space="preserve">1268868	</t>
  </si>
  <si>
    <t xml:space="preserve">21705023539	</t>
  </si>
  <si>
    <t>ZHANG/PING</t>
  </si>
  <si>
    <t xml:space="preserve">2774479	</t>
  </si>
  <si>
    <t xml:space="preserve">1268869	</t>
  </si>
  <si>
    <t xml:space="preserve">21708128336	</t>
  </si>
  <si>
    <t>Ocampo/Patricia Mulles,Ocampo/Patricia Mulles</t>
  </si>
  <si>
    <t xml:space="preserve">2775371	</t>
  </si>
  <si>
    <t xml:space="preserve">2396597	</t>
  </si>
  <si>
    <t xml:space="preserve">21711994003	</t>
  </si>
  <si>
    <t>[梳邦再也]双威金字塔酒店(Sunway Pyramid Hotel)(17055173)</t>
  </si>
  <si>
    <t>Seah/Wennie</t>
  </si>
  <si>
    <t xml:space="preserve">2775981	</t>
  </si>
  <si>
    <t xml:space="preserve">226316486	</t>
  </si>
  <si>
    <t xml:space="preserve">21714880199	</t>
  </si>
  <si>
    <t>[曼谷]曼谷辛德霍恩凯宾斯基(Sindhorn Kempinski Bangkok)(92930805)</t>
  </si>
  <si>
    <t>行政俱乐部特大床房(至少连住2晚及以上)&lt;今日特价 &gt;&lt;双人入住&gt;&lt;仅适用亚洲客人&gt;&lt;双早&gt;</t>
  </si>
  <si>
    <t>Kwan/Lee sha</t>
  </si>
  <si>
    <t xml:space="preserve">2776813	</t>
  </si>
  <si>
    <t xml:space="preserve">133871	</t>
  </si>
  <si>
    <t xml:space="preserve">21716932214	</t>
  </si>
  <si>
    <t>[帕拉尼亚克]马尼拉新濠天地凯悦酒店(Hyatt Regency Manila City of Dreams)(5917305)</t>
  </si>
  <si>
    <t>凯悦特大床房&lt;双人入住&gt;&lt;不适用菲律宾客人&gt;&lt;双早&gt;</t>
  </si>
  <si>
    <t>CHOI/DOJIN,RABAGO/JENNY ROSE AVILES</t>
  </si>
  <si>
    <t xml:space="preserve">2777261	</t>
  </si>
  <si>
    <t xml:space="preserve">25608916	</t>
  </si>
  <si>
    <t xml:space="preserve">21717493798	</t>
  </si>
  <si>
    <t>[芭堤雅]芭堤雅皇家克里夫豪华酒店 (SHA Extra Plus)(Royal Cliff Grand Hotel  (SHA Extra Plus))(11886935)</t>
  </si>
  <si>
    <t>高级豪华海景房(至少连住2晚及以上)&lt;双人入住&gt;&lt;双早&gt;</t>
  </si>
  <si>
    <t>SUN/JINGPING,KONG/LIANGPING</t>
  </si>
  <si>
    <t xml:space="preserve">2777370	</t>
  </si>
  <si>
    <t xml:space="preserve">548973	</t>
  </si>
  <si>
    <t xml:space="preserve">21717690602	</t>
  </si>
  <si>
    <t>豪华房(无窗)&lt;特价大促销&gt;&lt;双人入住&gt;&lt;无早&gt;</t>
  </si>
  <si>
    <t>Matsuda/Yohei,Matsuda/Yohei</t>
  </si>
  <si>
    <t xml:space="preserve">2777392	</t>
  </si>
  <si>
    <t xml:space="preserve">78630	</t>
  </si>
  <si>
    <t xml:space="preserve">21722801842	</t>
  </si>
  <si>
    <t>[古晋]古晋帝国酒店(Imperial Hotel Kuching)(28527691)</t>
  </si>
  <si>
    <t>高级特大床房&lt;双人入住&gt;&lt;双早&gt;</t>
  </si>
  <si>
    <t>TIAN/SHUQUAN</t>
  </si>
  <si>
    <t xml:space="preserve">2777810	</t>
  </si>
  <si>
    <t xml:space="preserve">276695	</t>
  </si>
  <si>
    <t xml:space="preserve">21722804464	</t>
  </si>
  <si>
    <t>JING/LU</t>
  </si>
  <si>
    <t xml:space="preserve">2777811	</t>
  </si>
  <si>
    <t xml:space="preserve">276694	</t>
  </si>
  <si>
    <t xml:space="preserve">21723467121	</t>
  </si>
  <si>
    <t>[西归浦市]济州神话世界度假酒店 – 蓝鼎(Landing Jeju Shinhwa World Hotels &amp; Resorts)(15303678)</t>
  </si>
  <si>
    <t>高级双床房&lt;双人入住&gt;&lt;无早&gt;</t>
  </si>
  <si>
    <t>LEE/DONGJOO</t>
  </si>
  <si>
    <t xml:space="preserve">2777904	</t>
  </si>
  <si>
    <t xml:space="preserve">1877923	</t>
  </si>
  <si>
    <t xml:space="preserve">21727449641	</t>
  </si>
  <si>
    <t>[曼谷]曼谷盛泰乐水门酒店 (SHA Plus+)(Centara Watergate Pavillion Hotel Bangkok (SHA Plus+))(4733674)</t>
  </si>
  <si>
    <t>豪华特大床房(至少连住2晚及以上)&lt;今日特价 &gt;&lt;双人入住&gt;&lt;仅适用亚洲客人&gt;&lt;双早&gt;</t>
  </si>
  <si>
    <t>LEE/CHO FAI,TAM/KING MAN</t>
  </si>
  <si>
    <t xml:space="preserve">2778875	</t>
  </si>
  <si>
    <t xml:space="preserve">21727754784	</t>
  </si>
  <si>
    <t>[曼谷]盛泰澜曼谷拉普崂中央广场酒店 (SHA Plus+)(Centara Grand at Central Plaza Ladprao Bangkok)(4955368)</t>
  </si>
  <si>
    <t>豪华套房（特大床）(至少连住2晚及以上)&lt;今日特价 &gt;&lt;双人入住&gt;&lt;中宾&gt;&lt;双早&gt;</t>
  </si>
  <si>
    <t>MOK/SIU HING</t>
  </si>
  <si>
    <t xml:space="preserve">2778949	</t>
  </si>
  <si>
    <t xml:space="preserve">226720318	</t>
  </si>
  <si>
    <t xml:space="preserve">21728857360	</t>
  </si>
  <si>
    <t>Olatunji/Opeyemi</t>
  </si>
  <si>
    <t xml:space="preserve">2779212	</t>
  </si>
  <si>
    <t xml:space="preserve">78682	</t>
  </si>
  <si>
    <t xml:space="preserve">21729829649	</t>
  </si>
  <si>
    <t>[碧瑶]海约翰坎普庄园酒店(The Manor at Camp John Hay)(28356473)</t>
  </si>
  <si>
    <t>林景一卧室套房&lt;特价大促销&gt;&lt;双人入住&gt;&lt;无早&gt;</t>
  </si>
  <si>
    <t>Arriesgado/Jelico Angelo,Arriesgado/Jelico Angelo</t>
  </si>
  <si>
    <t xml:space="preserve">2779463	</t>
  </si>
  <si>
    <t xml:space="preserve">174232	</t>
  </si>
  <si>
    <t xml:space="preserve">21730948205	</t>
  </si>
  <si>
    <t>[巴都丁宜]槟城宾乐雅饭店 (槟城对抗新冠肺炎认证)(PARKROYAL Penang Resort)(3737560)</t>
  </si>
  <si>
    <t>豪华面海特大床房&lt;双人入住&gt;&lt;双早&gt;</t>
  </si>
  <si>
    <t>SAID/NOR DIYANA FARHANA</t>
  </si>
  <si>
    <t xml:space="preserve">2779743	</t>
  </si>
  <si>
    <t xml:space="preserve">7370100	</t>
  </si>
  <si>
    <t xml:space="preserve">21734380192	</t>
  </si>
  <si>
    <t>[芭堤雅]SN康克斯酒店 (SHA Plus+)(SN Connx Hotel  (SHA Plus+))(98990662)</t>
  </si>
  <si>
    <t>豪华双人床房-带浴缸&lt;双人入住&gt;&lt;无早&gt;</t>
  </si>
  <si>
    <t>TSENG/I SHENG,HUANG/HUI CHIEH</t>
  </si>
  <si>
    <t xml:space="preserve">2779955	</t>
  </si>
  <si>
    <t xml:space="preserve">29045	</t>
  </si>
  <si>
    <t xml:space="preserve">21736123572	</t>
  </si>
  <si>
    <t>园景高级房&lt;特价大促销&gt;&lt;双人入住&gt;&lt;无早&gt;</t>
  </si>
  <si>
    <t>oshima/marivic,oshima/marivic</t>
  </si>
  <si>
    <t xml:space="preserve">2780391	</t>
  </si>
  <si>
    <t xml:space="preserve">174268	</t>
  </si>
  <si>
    <t xml:space="preserve">21736605118	</t>
  </si>
  <si>
    <t>阿瓦尼房-大床&lt;限量特价&gt;&lt;双人入住&gt;&lt;双早&gt;</t>
  </si>
  <si>
    <t>CHOI/KEUNBAE,CHOI/KEUNBAE</t>
  </si>
  <si>
    <t xml:space="preserve">2780554	</t>
  </si>
  <si>
    <t xml:space="preserve">427421	</t>
  </si>
  <si>
    <t xml:space="preserve">21737676033	</t>
  </si>
  <si>
    <t>至尊豪华房&lt;双人入住&gt;&lt;无早&gt;</t>
  </si>
  <si>
    <t>HUO/JIA</t>
  </si>
  <si>
    <t xml:space="preserve">2780929	</t>
  </si>
  <si>
    <t xml:space="preserve">317580	</t>
  </si>
  <si>
    <t xml:space="preserve">21737459908	</t>
  </si>
  <si>
    <t>[曼谷]曼谷HOMM素坤逸34街酒店(HOMM Sukhumvit34 Bangkok)(99758480)</t>
  </si>
  <si>
    <t>高级大床房&lt;特价大促销&gt;&lt;双人入住&gt;&lt;双早&gt;</t>
  </si>
  <si>
    <t>LAM/HERMIONE</t>
  </si>
  <si>
    <t xml:space="preserve">2780869	</t>
  </si>
  <si>
    <t xml:space="preserve">165262349	</t>
  </si>
  <si>
    <t xml:space="preserve">21742031527	</t>
  </si>
  <si>
    <t>[哥打京那巴鲁]哥打京那巴鲁元明大酒店(Ming Garden Hotel &amp; Residences Kota Kinabalu)(5281385)</t>
  </si>
  <si>
    <t>高级房&lt;双人入住&gt;&lt;双早&gt;</t>
  </si>
  <si>
    <t>Syaharil Madlan/Mohd,Syaharil Madlan/Mohd</t>
  </si>
  <si>
    <t xml:space="preserve">2782472	</t>
  </si>
  <si>
    <t xml:space="preserve">8567707	</t>
  </si>
  <si>
    <t xml:space="preserve">21742291232	</t>
  </si>
  <si>
    <t>Zaidi Ismail/Mohamad</t>
  </si>
  <si>
    <t xml:space="preserve">2782545	</t>
  </si>
  <si>
    <t xml:space="preserve">8567710	</t>
  </si>
  <si>
    <t xml:space="preserve">21742541032	</t>
  </si>
  <si>
    <t>豪华池景房(高层)&lt;特价大促销&gt;&lt;双人入住&gt;&lt;无早&gt;</t>
  </si>
  <si>
    <t>Gardner/Leslie</t>
  </si>
  <si>
    <t xml:space="preserve">2782580	</t>
  </si>
  <si>
    <t xml:space="preserve">78736	</t>
  </si>
  <si>
    <t xml:space="preserve">21743089926	</t>
  </si>
  <si>
    <t>[努沙再也]特立尼达公主港套房酒店(Trinidad Suites Puteri Harbour)(99959221)</t>
  </si>
  <si>
    <t>尊贵一室房&lt;双人入住&gt;&lt;双早&gt;</t>
  </si>
  <si>
    <t>ANTHONY/MICHEL</t>
  </si>
  <si>
    <t xml:space="preserve">2782754	</t>
  </si>
  <si>
    <t xml:space="preserve">6400	</t>
  </si>
  <si>
    <t xml:space="preserve">21747335864	</t>
  </si>
  <si>
    <t>[日惹]日惹马里奥波罗酒店(favehotel Malioboro - Yogyakarta)(98305115)</t>
  </si>
  <si>
    <t>致爱房&lt;双人入住&gt;&lt;无早&gt;</t>
  </si>
  <si>
    <t>Ardiansyah/Chandra</t>
  </si>
  <si>
    <t xml:space="preserve">2783282	</t>
  </si>
  <si>
    <t xml:space="preserve">21747395023	</t>
  </si>
  <si>
    <t>[Blackburn]西巴亚旅馆(Sibaya Lodge)(101005585)</t>
  </si>
  <si>
    <t>标准客房&lt;双人入住&gt;&lt;双早&gt;</t>
  </si>
  <si>
    <t>Martin/Charlotte</t>
  </si>
  <si>
    <t xml:space="preserve">2783292	</t>
  </si>
  <si>
    <t xml:space="preserve">22248372	</t>
  </si>
  <si>
    <t xml:space="preserve">21747482432	</t>
  </si>
  <si>
    <t>[多哈]多哈协和大酒店(Concorde Hotel Doha)(99968242)</t>
  </si>
  <si>
    <t>豪华房 禁烟&lt;双人入住&gt;&lt;无早&gt;</t>
  </si>
  <si>
    <t>CHEN/ZIHAO</t>
  </si>
  <si>
    <t xml:space="preserve">2783326	</t>
  </si>
  <si>
    <t xml:space="preserve">7252796	</t>
  </si>
  <si>
    <t xml:space="preserve">21748803294	</t>
  </si>
  <si>
    <t>豪华房&lt;特价大促销&gt;&lt;双人入住&gt;&lt;无早&gt;</t>
  </si>
  <si>
    <t>Beatrice Alfonso/Joanna,Beatrice Alfonso/Joanna</t>
  </si>
  <si>
    <t xml:space="preserve">2783760	</t>
  </si>
  <si>
    <t xml:space="preserve">2404141	</t>
  </si>
  <si>
    <t xml:space="preserve">21748945922	</t>
  </si>
  <si>
    <t>Joycel/Panlilio,Joycel/Panlilio</t>
  </si>
  <si>
    <t xml:space="preserve">2783803	</t>
  </si>
  <si>
    <t xml:space="preserve">2404145	</t>
  </si>
  <si>
    <t xml:space="preserve">21515424795	</t>
  </si>
  <si>
    <t>退单</t>
  </si>
  <si>
    <t>[迪沙鲁]迪沙鲁海岸硬石酒店(Hard Rock Hotel Desaru Coast)(59407068)</t>
  </si>
  <si>
    <t>高级特大床房&lt;双人入住&gt;&lt;预付&gt;&lt;双早&gt;</t>
  </si>
  <si>
    <t>Ong/Hui ling,Tan/Hui En</t>
  </si>
  <si>
    <t xml:space="preserve">2755344	</t>
  </si>
  <si>
    <t>，</t>
  </si>
  <si>
    <t>11.17 可退2305.2元</t>
  </si>
  <si>
    <t>A221117162055481</t>
  </si>
  <si>
    <t>A221117162241481</t>
  </si>
  <si>
    <t>CNY / HKD 当前参考汇率: 1.105827725</t>
  </si>
  <si>
    <t>总计： 144264.79 CNY/
159532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</si>
  <si>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</si>
  <si>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</si>
  <si>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</si>
  <si>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</si>
  <si>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</si>
  <si>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</si>
  <si>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</si>
  <si>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</si>
  <si>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</si>
  <si>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</si>
  <si>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</si>
  <si>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</si>
  <si>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</si>
  <si>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</si>
  <si>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</si>
  <si>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</si>
  <si>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</si>
  <si>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</si>
  <si>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</si>
  <si>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2022-11-06</t>
  </si>
  <si>
    <t>2778949</t>
  </si>
  <si>
    <t>盛泰澜拉普崂中央广场酒店</t>
  </si>
  <si>
    <t>MOK SIU HING</t>
  </si>
  <si>
    <t>2022-11-07</t>
  </si>
  <si>
    <t>2022-11-09</t>
  </si>
  <si>
    <t>退房日周结</t>
  </si>
  <si>
    <t>1180.00</t>
  </si>
  <si>
    <t>RMB</t>
  </si>
  <si>
    <t>0</t>
  </si>
  <si>
    <t>0.00</t>
  </si>
  <si>
    <t>携程国际直连(DD)</t>
  </si>
  <si>
    <t>01.011174</t>
  </si>
  <si>
    <t>2022-11-06 13:55:48</t>
  </si>
  <si>
    <t>否</t>
  </si>
  <si>
    <t>汇智国际旅游发展有限公司</t>
  </si>
  <si>
    <t>直采</t>
  </si>
  <si>
    <t>泰国</t>
  </si>
  <si>
    <t>2022-11-03</t>
  </si>
  <si>
    <t>2774479</t>
  </si>
  <si>
    <t>曼谷大都会酒店</t>
  </si>
  <si>
    <t>ZHANG PING</t>
  </si>
  <si>
    <t>2022-11-05</t>
  </si>
  <si>
    <t>3600.00</t>
  </si>
  <si>
    <t>2022-11-04 11:29:07</t>
  </si>
  <si>
    <t>2022-11-04</t>
  </si>
  <si>
    <t>2776813</t>
  </si>
  <si>
    <t>曼谷辛德霍恩凯宾斯基</t>
  </si>
  <si>
    <t>Kwan Lee sha</t>
  </si>
  <si>
    <t>4772.00</t>
  </si>
  <si>
    <t>2022-11-05 10:27:00</t>
  </si>
  <si>
    <t>2777261</t>
  </si>
  <si>
    <t>马尼拉梦之城凯悦酒店</t>
  </si>
  <si>
    <t>CHOI DOJIN,RABAGO JENNY ROSE AVILES</t>
  </si>
  <si>
    <t>5556.00</t>
  </si>
  <si>
    <t>2022-11-05 11:35:09</t>
  </si>
  <si>
    <t>菲律宾</t>
  </si>
  <si>
    <t>2022-06-26</t>
  </si>
  <si>
    <t>2603706</t>
  </si>
  <si>
    <t>曼谷盛泰澜中央世界商业中心酒店  (SHA Plus+)</t>
  </si>
  <si>
    <t>Aw Yok Yin,Toh Hong Yu,Aw Xuan Nash</t>
  </si>
  <si>
    <t>3759.00</t>
  </si>
  <si>
    <t>2022-06-26 20:10:50</t>
  </si>
  <si>
    <t>2603715</t>
  </si>
  <si>
    <t>Toh Shao Wei,Sim Yin Wei</t>
  </si>
  <si>
    <t>1820.00</t>
  </si>
  <si>
    <t>2022-06-26 20:16:17</t>
  </si>
  <si>
    <t>2022-11-08</t>
  </si>
  <si>
    <t>2782754</t>
  </si>
  <si>
    <t>特立尼达公主港套房酒店</t>
  </si>
  <si>
    <t>ANTHONY MICHEL</t>
  </si>
  <si>
    <t>300.00</t>
  </si>
  <si>
    <t>2022-11-08 12:04:54</t>
  </si>
  <si>
    <t>马来西亚</t>
  </si>
  <si>
    <t>2022-10-05</t>
  </si>
  <si>
    <t>2725820</t>
  </si>
  <si>
    <t>洲际维涅特精选曼谷新浩中央酒店</t>
  </si>
  <si>
    <t>LI CHEUK NAM,KONG WING YEE</t>
  </si>
  <si>
    <t>3720.00</t>
  </si>
  <si>
    <t>2022-10-08 10:35:44</t>
  </si>
  <si>
    <t>2022-10-03</t>
  </si>
  <si>
    <t>2722349</t>
  </si>
  <si>
    <t>海滨海滩温泉度假村 (SHA Extra Plus)</t>
  </si>
  <si>
    <t>NGENG MENGHUY,HUOT JOHNNY</t>
  </si>
  <si>
    <t>8120.00</t>
  </si>
  <si>
    <t>2022-10-03 15:46:27</t>
  </si>
  <si>
    <t>2723157</t>
  </si>
  <si>
    <t>曼谷金普顿马濑酒店 (SHA Extra Plus)</t>
  </si>
  <si>
    <t>YIU LAIWAHBONNIE</t>
  </si>
  <si>
    <t>5120.00</t>
  </si>
  <si>
    <t>2022-10-04 10:54:48</t>
  </si>
  <si>
    <t>2022-08-07</t>
  </si>
  <si>
    <t>2647410</t>
  </si>
  <si>
    <t>茶拉6号酒店 (SHA Plus +)</t>
  </si>
  <si>
    <t>CHANG YUEH CHIN,LIU HSUEH HSUAN</t>
  </si>
  <si>
    <t>2526.00</t>
  </si>
  <si>
    <t>2022-08-07 16:10:13</t>
  </si>
  <si>
    <t>2778875</t>
  </si>
  <si>
    <t>曼谷盛泰乐水门酒店</t>
  </si>
  <si>
    <t>LEE CHO FAI,TAM KING MAN</t>
  </si>
  <si>
    <t>3282.00</t>
  </si>
  <si>
    <t>2022-11-06 13:10:18</t>
  </si>
  <si>
    <t>2022-10-22</t>
  </si>
  <si>
    <t>2754989</t>
  </si>
  <si>
    <t>Henann Park Resort</t>
  </si>
  <si>
    <t>MargaretPerey Krisha,MargaretPerey Krisha</t>
  </si>
  <si>
    <t>751.00</t>
  </si>
  <si>
    <t>2022-10-24 14:12:00</t>
  </si>
  <si>
    <t>2773626</t>
  </si>
  <si>
    <t>曼谷秋素坤逸酒店 (SHA Plus+)</t>
  </si>
  <si>
    <t>Sun Chenchen,Tang Qi</t>
  </si>
  <si>
    <t>314.00</t>
  </si>
  <si>
    <t>2022-11-03 14:45:03</t>
  </si>
  <si>
    <t>2779212</t>
  </si>
  <si>
    <t>Olatunji Opeyemi</t>
  </si>
  <si>
    <t>155.00</t>
  </si>
  <si>
    <t>2022-11-06 16:48:58</t>
  </si>
  <si>
    <t>2779463</t>
  </si>
  <si>
    <t>海约翰坎普庄园酒店</t>
  </si>
  <si>
    <t>Arriesgado Jelico Angelo,Arriesgado Jelico Angelo</t>
  </si>
  <si>
    <t>1270.00</t>
  </si>
  <si>
    <t>2022-11-07 21:11:13</t>
  </si>
  <si>
    <t>2779743</t>
  </si>
  <si>
    <t>槟城宾乐雅饭店</t>
  </si>
  <si>
    <t>SAID NOR DIYANA FARHANA</t>
  </si>
  <si>
    <t>766.00</t>
  </si>
  <si>
    <t>2022-11-07 11:40:54</t>
  </si>
  <si>
    <t>2779955</t>
  </si>
  <si>
    <t>SN康克斯酒店</t>
  </si>
  <si>
    <t>TSENG I SHENG,HUANG HUI CHIEH</t>
  </si>
  <si>
    <t>562.00</t>
  </si>
  <si>
    <t>2022-11-07 08:38:37</t>
  </si>
  <si>
    <t>2777370</t>
  </si>
  <si>
    <t>芭堤雅皇家克里夫豪华酒店</t>
  </si>
  <si>
    <t>SUN JINGPING,KONG LIANGPING</t>
  </si>
  <si>
    <t>2090.00</t>
  </si>
  <si>
    <t>2022-11-05 12:39:39</t>
  </si>
  <si>
    <t>2777392</t>
  </si>
  <si>
    <t>Matsuda Yohei,Matsuda Yohei</t>
  </si>
  <si>
    <t>465.00</t>
  </si>
  <si>
    <t>2022-11-05 12:59:34</t>
  </si>
  <si>
    <t>2603724</t>
  </si>
  <si>
    <t>Aw Eng Keong,Heng Li Hoong Adelyn,Aw Eng Nam,Neo Chui Hoon,Toh Beng Hok,Aw Ai Lin,Aw Jun Yuan</t>
  </si>
  <si>
    <t>9720.00</t>
  </si>
  <si>
    <t>2022-06-26 20:19:16</t>
  </si>
  <si>
    <t>2722297</t>
  </si>
  <si>
    <t>锡基霍尔可可树林度假村</t>
  </si>
  <si>
    <t>Patrick Sorbello Alexander,Patrick Sorbello Alexander</t>
  </si>
  <si>
    <t>2022-10-27</t>
  </si>
  <si>
    <t>7964.00</t>
  </si>
  <si>
    <t>2022-10-07 11:51:39</t>
  </si>
  <si>
    <t>2777811</t>
  </si>
  <si>
    <t>帝宫大酒店</t>
  </si>
  <si>
    <t>JING LU</t>
  </si>
  <si>
    <t>888.00</t>
  </si>
  <si>
    <t>2022-11-06 09:27:31</t>
  </si>
  <si>
    <t>2777810</t>
  </si>
  <si>
    <t>TIAN SHUQUAN</t>
  </si>
  <si>
    <t>2022-11-06 09:26:56</t>
  </si>
  <si>
    <t>2775371</t>
  </si>
  <si>
    <t>马尼拉赛达北维迪斯酒店 - 多用途酒店</t>
  </si>
  <si>
    <t>Ocampo Patricia Mulles,Ocampo Patricia Mulles</t>
  </si>
  <si>
    <t>3063.00</t>
  </si>
  <si>
    <t>2022-11-04 12:22:59</t>
  </si>
  <si>
    <t>2022-10-06</t>
  </si>
  <si>
    <t>2728311</t>
  </si>
  <si>
    <t>LOW SIEW LAN,NG SIEW HONG</t>
  </si>
  <si>
    <t>1860.00</t>
  </si>
  <si>
    <t>2022-10-07 09:54:37</t>
  </si>
  <si>
    <t>2728335</t>
  </si>
  <si>
    <t>VELASQUEZ FERNANDO BACSAL</t>
  </si>
  <si>
    <t>2022-10-07 19:14:41</t>
  </si>
  <si>
    <t>2022-09-14</t>
  </si>
  <si>
    <t>2690799</t>
  </si>
  <si>
    <t>奥南呼啦呼拉度假酒店</t>
  </si>
  <si>
    <t>Kannan Shruti,Kannan Shruti</t>
  </si>
  <si>
    <t>350.00</t>
  </si>
  <si>
    <t>2022-09-14 16:23:46</t>
  </si>
  <si>
    <t>2022-10-08</t>
  </si>
  <si>
    <t>2731227</t>
  </si>
  <si>
    <t>曼谷素坤逸十一酒店 (SHA Extra Plus)</t>
  </si>
  <si>
    <t>FOK KAILOK</t>
  </si>
  <si>
    <t>2022-11-02</t>
  </si>
  <si>
    <t>2205.00</t>
  </si>
  <si>
    <t>2022-10-09 21:39:51</t>
  </si>
  <si>
    <t>2022-10-20</t>
  </si>
  <si>
    <t>2749553</t>
  </si>
  <si>
    <t>曼谷湄南河四季酒店 (SHA Plus+)</t>
  </si>
  <si>
    <t>CHEN HSINGYU</t>
  </si>
  <si>
    <t>8360.00</t>
  </si>
  <si>
    <t>2022-10-20 16:26:25</t>
  </si>
  <si>
    <t>2022-10-19</t>
  </si>
  <si>
    <t>2749055</t>
  </si>
  <si>
    <t>新加坡庄家大酒店</t>
  </si>
  <si>
    <t>LWIN ZIN MAR</t>
  </si>
  <si>
    <t>2022-11-01</t>
  </si>
  <si>
    <t>8272.00</t>
  </si>
  <si>
    <t>2022-10-20 11:44:20</t>
  </si>
  <si>
    <t>新加坡</t>
  </si>
  <si>
    <t>2022-10-30</t>
  </si>
  <si>
    <t>2766899</t>
  </si>
  <si>
    <t>民丹岛悦榕庄</t>
  </si>
  <si>
    <t>LEI KHIM LAI,LEI KHIM LAI</t>
  </si>
  <si>
    <t>5988.00</t>
  </si>
  <si>
    <t>2022-10-31 17:54:08</t>
  </si>
  <si>
    <t>印度尼西亚</t>
  </si>
  <si>
    <t>2022-10-21</t>
  </si>
  <si>
    <t>2752850</t>
  </si>
  <si>
    <t>曼谷阿文苏昆维特酒店</t>
  </si>
  <si>
    <t>CHOI PAK NIN,LEUNG WING CHUI</t>
  </si>
  <si>
    <t>1764.00</t>
  </si>
  <si>
    <t>2022-10-22 17:18:14</t>
  </si>
  <si>
    <t>2022-10-31</t>
  </si>
  <si>
    <t>2768947</t>
  </si>
  <si>
    <t>曼谷兰开斯特</t>
  </si>
  <si>
    <t>CHAN KIN MAN,LEUNG SZE LING MAGGIE</t>
  </si>
  <si>
    <t>2372.00</t>
  </si>
  <si>
    <t>2022-11-03 00:00:39</t>
  </si>
  <si>
    <t>2783292</t>
  </si>
  <si>
    <t>西巴亚旅馆</t>
  </si>
  <si>
    <t>Martin Charlotte</t>
  </si>
  <si>
    <t>590.00</t>
  </si>
  <si>
    <t>2022-11-08 15:08:25</t>
  </si>
  <si>
    <t>南非</t>
  </si>
  <si>
    <t>2780554</t>
  </si>
  <si>
    <t>CHOI KEUNBAE,CHOI KEUNBAE</t>
  </si>
  <si>
    <t>566.00</t>
  </si>
  <si>
    <t>2022-11-07 16:07:28</t>
  </si>
  <si>
    <t>2777904</t>
  </si>
  <si>
    <t>济州神话世界度假酒店 – 蓝鼎</t>
  </si>
  <si>
    <t>LEE DONGJOO</t>
  </si>
  <si>
    <t>1878.00</t>
  </si>
  <si>
    <t>2022-11-06 09:13:32</t>
  </si>
  <si>
    <t>韩国</t>
  </si>
  <si>
    <t>2775981</t>
  </si>
  <si>
    <t>双威金字塔酒店</t>
  </si>
  <si>
    <t>Seah Wennie</t>
  </si>
  <si>
    <t>611.00</t>
  </si>
  <si>
    <t>2022-11-04 21:41:21</t>
  </si>
  <si>
    <t>2780377</t>
  </si>
  <si>
    <t>长滩岛摄政沙滩水疗度假村</t>
  </si>
  <si>
    <t>Maclang Ryan</t>
  </si>
  <si>
    <t>2022-11-08 09:57:11</t>
  </si>
  <si>
    <t>2780391</t>
  </si>
  <si>
    <t>oshima marivic,oshima marivic</t>
  </si>
  <si>
    <t>1350.00</t>
  </si>
  <si>
    <t>2022-11-07 14:21:23</t>
  </si>
  <si>
    <t>2022-09-02</t>
  </si>
  <si>
    <t>2677001</t>
  </si>
  <si>
    <t>宿务迈瑞柏高碧海度假村</t>
  </si>
  <si>
    <t>Myoungjin Lee,Myoungjin Lee</t>
  </si>
  <si>
    <t>508.00</t>
  </si>
  <si>
    <t>2022-09-07 13:36:00</t>
  </si>
  <si>
    <t>2677042</t>
  </si>
  <si>
    <t>Lee Kyounghwa</t>
  </si>
  <si>
    <t>2022-09-09 18:35:15</t>
  </si>
  <si>
    <t>2022-09-07</t>
  </si>
  <si>
    <t>2681580</t>
  </si>
  <si>
    <t>和南恩泻胡度假酒店</t>
  </si>
  <si>
    <t>Danielsen Manilyn,Danielsen Manilyn,Danielsen Manilyn,Danielsen Manilyn,Danielsen Manilyn,Danielsen Manilyn,Danielsen Manilyn</t>
  </si>
  <si>
    <t>4080.00</t>
  </si>
  <si>
    <t>2022-09-07 11:15:18</t>
  </si>
  <si>
    <t>2022-09-18</t>
  </si>
  <si>
    <t>2697757</t>
  </si>
  <si>
    <t>莫达拉海滩度假酒店</t>
  </si>
  <si>
    <t>Villanueva Leigh,Villanueva Leigh</t>
  </si>
  <si>
    <t>2817.00</t>
  </si>
  <si>
    <t>2022-09-18 19:53:23</t>
  </si>
  <si>
    <t>2727697</t>
  </si>
  <si>
    <t>NG KAI YIN DAYO</t>
  </si>
  <si>
    <t>1240.00</t>
  </si>
  <si>
    <t>2022-10-06 17:04:53</t>
  </si>
  <si>
    <t>2022-10-18</t>
  </si>
  <si>
    <t>2745626</t>
  </si>
  <si>
    <t>曼谷素坤逸55号通罗中心点大酒店 (SHA Plus+)</t>
  </si>
  <si>
    <t>TSE HOI LING</t>
  </si>
  <si>
    <t>6744.00</t>
  </si>
  <si>
    <t>2022-10-18 11:50:08</t>
  </si>
  <si>
    <t>2022-10-28</t>
  </si>
  <si>
    <t>2763657</t>
  </si>
  <si>
    <t>CHEUNG YAU MAN HUMPHREY</t>
  </si>
  <si>
    <t>2022-10-29 22:39:47</t>
  </si>
  <si>
    <t>2783326</t>
  </si>
  <si>
    <t>多哈协和大酒店</t>
  </si>
  <si>
    <t>CHEN ZIHAO</t>
  </si>
  <si>
    <t>601.00</t>
  </si>
  <si>
    <t>2022-11-08 15:28:23</t>
  </si>
  <si>
    <t>卡塔尔</t>
  </si>
  <si>
    <t>2763562</t>
  </si>
  <si>
    <t>Hui Henry</t>
  </si>
  <si>
    <t>1212.00</t>
  </si>
  <si>
    <t>2022-11-05 11:02:02</t>
  </si>
  <si>
    <t>2022-10-29</t>
  </si>
  <si>
    <t>2764628</t>
  </si>
  <si>
    <t>吉隆坡·觅酒店，傲途格精选</t>
  </si>
  <si>
    <t>CHUNG KIN KAN,HELENAINSJAWATI PAULINA,KOU MEI IENG,WONG KING WAH RODNEY</t>
  </si>
  <si>
    <t>1154.00</t>
  </si>
  <si>
    <t>2022-10-29 15:04:42</t>
  </si>
  <si>
    <t>2780929</t>
  </si>
  <si>
    <t>曼谷京华大酒店 (SHA Plus+)</t>
  </si>
  <si>
    <t>HUO JIA</t>
  </si>
  <si>
    <t>334.00</t>
  </si>
  <si>
    <t>2022-11-07 15:30:08</t>
  </si>
  <si>
    <t>2774373</t>
  </si>
  <si>
    <t>XIAO LI</t>
  </si>
  <si>
    <t>2022-11-04 11:30:43</t>
  </si>
  <si>
    <t>2783282</t>
  </si>
  <si>
    <t>日惹马里奥波罗酒店</t>
  </si>
  <si>
    <t>Ardiansyah Chandra</t>
  </si>
  <si>
    <t>138.99</t>
  </si>
  <si>
    <t>2022-11-08 14:58:14</t>
  </si>
  <si>
    <t>直连</t>
  </si>
  <si>
    <t>2782545</t>
  </si>
  <si>
    <t>哥打京那巴鲁元明大酒店</t>
  </si>
  <si>
    <t>Zaidi Ismail Mohamad</t>
  </si>
  <si>
    <t>235.00</t>
  </si>
  <si>
    <t>2022-11-08 09:27:54</t>
  </si>
  <si>
    <t>2783760</t>
  </si>
  <si>
    <t>Beatrice Alfonso Joanna,Beatrice Alfonso Joanna</t>
  </si>
  <si>
    <t>541.00</t>
  </si>
  <si>
    <t>2022-11-08 18:51:15</t>
  </si>
  <si>
    <t>2022-10-24</t>
  </si>
  <si>
    <t>2757514</t>
  </si>
  <si>
    <t>胡志明市新世界酒店</t>
  </si>
  <si>
    <t>TEO PEI LING</t>
  </si>
  <si>
    <t>950.00</t>
  </si>
  <si>
    <t>2022-10-25 14:14:26</t>
  </si>
  <si>
    <t>越南</t>
  </si>
  <si>
    <t>2780869</t>
  </si>
  <si>
    <t>曼谷HOMM素坤逸34街酒店</t>
  </si>
  <si>
    <t>LAM HERMIONE</t>
  </si>
  <si>
    <t>990.00</t>
  </si>
  <si>
    <t>2022-11-10 12:09:05</t>
  </si>
  <si>
    <t>2766740</t>
  </si>
  <si>
    <t>普吉岛温德姆海洋明珠酒店及度假村(SHA Extra Plus)</t>
  </si>
  <si>
    <t>Singhal Ayushman,Singhal Ayushman</t>
  </si>
  <si>
    <t>1000.00</t>
  </si>
  <si>
    <t>2022-10-30 16:10:29</t>
  </si>
  <si>
    <t>2022-10-26</t>
  </si>
  <si>
    <t>2760986</t>
  </si>
  <si>
    <t>卡玛彦海滩酒店</t>
  </si>
  <si>
    <t>Necesito Samia,Necesito Samia,Necesito Samia</t>
  </si>
  <si>
    <t>1620.00</t>
  </si>
  <si>
    <t>2022-10-29 13:24:34</t>
  </si>
  <si>
    <t>2783803</t>
  </si>
  <si>
    <t>Joycel Panlilio,Joycel Panlilio</t>
  </si>
  <si>
    <t>629.00</t>
  </si>
  <si>
    <t>2022-11-08 18:58:50</t>
  </si>
  <si>
    <t>2782472</t>
  </si>
  <si>
    <t>Syaharil Madlan Mohd,Syaharil Madlan Mohd</t>
  </si>
  <si>
    <t>2022-11-08 09:17:15</t>
  </si>
  <si>
    <t>2771003</t>
  </si>
  <si>
    <t>Sumardi Sumardi,Sumardi Sumardi,Sumardi Sumardi,Sumardi Sumardi</t>
  </si>
  <si>
    <t>1200.00</t>
  </si>
  <si>
    <t>2022-11-02 09:52:20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</si>
</sst>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86</xdr:row>
      <xdr:rowOff>0</xdr:rowOff>
    </xdr:from>
    <xdr:to>
      <xdr:col>12</xdr:col>
      <xdr:colOff>619125</xdr:colOff>
      <xdr:row>115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52500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44874</v>
      </c>
      <c r="H2" s="4">
        <v>1</v>
      </c>
      <c r="I2" s="4">
        <v>3</v>
      </c>
      <c r="J2" s="4">
        <v>3</v>
      </c>
      <c r="K2" s="4" t="s">
        <v>30</v>
      </c>
      <c r="L2" s="4">
        <v>3759</v>
      </c>
      <c r="M2" s="4">
        <v>3759</v>
      </c>
      <c r="N2" s="4" t="s">
        <v>31</v>
      </c>
      <c r="O2" s="4" t="s">
        <v>32</v>
      </c>
      <c r="P2" s="4" t="s">
        <v>33</v>
      </c>
      <c r="Q2" s="4">
        <v>0</v>
      </c>
      <c r="R2" s="7">
        <v>44738</v>
      </c>
      <c r="S2" s="6">
        <v>44877</v>
      </c>
      <c r="T2" s="4" t="s">
        <v>34</v>
      </c>
      <c r="U2" s="4">
        <v>3759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44871</v>
      </c>
      <c r="G3" s="6">
        <v>44874</v>
      </c>
      <c r="H3" s="4">
        <v>4</v>
      </c>
      <c r="I3" s="4">
        <v>3</v>
      </c>
      <c r="J3" s="4">
        <v>12</v>
      </c>
      <c r="K3" s="4" t="s">
        <v>30</v>
      </c>
      <c r="L3" s="4">
        <v>9720</v>
      </c>
      <c r="M3" s="4">
        <v>9720</v>
      </c>
      <c r="N3" s="4" t="s">
        <v>39</v>
      </c>
      <c r="O3" s="4" t="s">
        <v>32</v>
      </c>
      <c r="P3" s="4" t="s">
        <v>33</v>
      </c>
      <c r="Q3" s="4">
        <v>0</v>
      </c>
      <c r="R3" s="7">
        <v>44738</v>
      </c>
      <c r="S3" s="6">
        <v>44877</v>
      </c>
      <c r="T3" s="4" t="s">
        <v>34</v>
      </c>
      <c r="U3" s="4">
        <v>9720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44872</v>
      </c>
      <c r="G4" s="6">
        <v>44874</v>
      </c>
      <c r="H4" s="4">
        <v>1</v>
      </c>
      <c r="I4" s="4">
        <v>2</v>
      </c>
      <c r="J4" s="4">
        <v>2</v>
      </c>
      <c r="K4" s="4" t="s">
        <v>30</v>
      </c>
      <c r="L4" s="4">
        <v>1820</v>
      </c>
      <c r="M4" s="4">
        <v>1820</v>
      </c>
      <c r="N4" s="4" t="s">
        <v>44</v>
      </c>
      <c r="O4" s="4" t="s">
        <v>32</v>
      </c>
      <c r="P4" s="4" t="s">
        <v>33</v>
      </c>
      <c r="Q4" s="4">
        <v>0</v>
      </c>
      <c r="R4" s="7">
        <v>44738</v>
      </c>
      <c r="S4" s="6">
        <v>44877</v>
      </c>
      <c r="T4" s="4" t="s">
        <v>34</v>
      </c>
      <c r="U4" s="4">
        <v>1820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44871</v>
      </c>
      <c r="G5" s="6">
        <v>44874</v>
      </c>
      <c r="H5" s="4">
        <v>1</v>
      </c>
      <c r="I5" s="4">
        <v>3</v>
      </c>
      <c r="J5" s="4">
        <v>3</v>
      </c>
      <c r="K5" s="4" t="s">
        <v>30</v>
      </c>
      <c r="L5" s="4">
        <v>2526</v>
      </c>
      <c r="M5" s="4">
        <v>2526</v>
      </c>
      <c r="N5" s="4" t="s">
        <v>50</v>
      </c>
      <c r="O5" s="4" t="s">
        <v>32</v>
      </c>
      <c r="P5" s="4" t="s">
        <v>33</v>
      </c>
      <c r="Q5" s="4">
        <v>0</v>
      </c>
      <c r="R5" s="7">
        <v>44780</v>
      </c>
      <c r="S5" s="6">
        <v>44877</v>
      </c>
      <c r="T5" s="4" t="s">
        <v>34</v>
      </c>
      <c r="U5" s="4">
        <v>2526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44873</v>
      </c>
      <c r="G6" s="6">
        <v>44874</v>
      </c>
      <c r="H6" s="4">
        <v>1</v>
      </c>
      <c r="I6" s="4">
        <v>1</v>
      </c>
      <c r="J6" s="4">
        <v>1</v>
      </c>
      <c r="K6" s="4" t="s">
        <v>30</v>
      </c>
      <c r="L6" s="4">
        <v>508</v>
      </c>
      <c r="M6" s="4">
        <v>508</v>
      </c>
      <c r="N6" s="4" t="s">
        <v>56</v>
      </c>
      <c r="O6" s="4" t="s">
        <v>32</v>
      </c>
      <c r="P6" s="4" t="s">
        <v>33</v>
      </c>
      <c r="Q6" s="4">
        <v>0</v>
      </c>
      <c r="R6" s="7">
        <v>44806</v>
      </c>
      <c r="S6" s="6">
        <v>44877</v>
      </c>
      <c r="T6" s="4" t="s">
        <v>34</v>
      </c>
      <c r="U6" s="4">
        <v>508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44873</v>
      </c>
      <c r="G7" s="6">
        <v>44874</v>
      </c>
      <c r="H7" s="4">
        <v>1</v>
      </c>
      <c r="I7" s="4">
        <v>1</v>
      </c>
      <c r="J7" s="4">
        <v>1</v>
      </c>
      <c r="K7" s="4" t="s">
        <v>30</v>
      </c>
      <c r="L7" s="4">
        <v>508</v>
      </c>
      <c r="M7" s="4">
        <v>508</v>
      </c>
      <c r="N7" s="4" t="s">
        <v>60</v>
      </c>
      <c r="O7" s="4" t="s">
        <v>32</v>
      </c>
      <c r="P7" s="4" t="s">
        <v>33</v>
      </c>
      <c r="Q7" s="4">
        <v>0</v>
      </c>
      <c r="R7" s="7">
        <v>44806</v>
      </c>
      <c r="S7" s="6">
        <v>44877</v>
      </c>
      <c r="T7" s="4" t="s">
        <v>34</v>
      </c>
      <c r="U7" s="4">
        <v>508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44872</v>
      </c>
      <c r="G8" s="6">
        <v>44874</v>
      </c>
      <c r="H8" s="4">
        <v>3</v>
      </c>
      <c r="I8" s="4">
        <v>2</v>
      </c>
      <c r="J8" s="4">
        <v>6</v>
      </c>
      <c r="K8" s="4" t="s">
        <v>30</v>
      </c>
      <c r="L8" s="4">
        <v>4080</v>
      </c>
      <c r="M8" s="4">
        <v>4080</v>
      </c>
      <c r="N8" s="4" t="s">
        <v>66</v>
      </c>
      <c r="O8" s="4" t="s">
        <v>32</v>
      </c>
      <c r="P8" s="4" t="s">
        <v>33</v>
      </c>
      <c r="Q8" s="4">
        <v>0</v>
      </c>
      <c r="R8" s="7">
        <v>44811</v>
      </c>
      <c r="S8" s="6">
        <v>44877</v>
      </c>
      <c r="T8" s="4" t="s">
        <v>34</v>
      </c>
      <c r="U8" s="4">
        <v>4080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44872</v>
      </c>
      <c r="G9" s="6">
        <v>44874</v>
      </c>
      <c r="H9" s="4">
        <v>1</v>
      </c>
      <c r="I9" s="4">
        <v>2</v>
      </c>
      <c r="J9" s="4">
        <v>2</v>
      </c>
      <c r="K9" s="4" t="s">
        <v>30</v>
      </c>
      <c r="L9" s="4">
        <v>350</v>
      </c>
      <c r="M9" s="4">
        <v>350</v>
      </c>
      <c r="N9" s="4" t="s">
        <v>72</v>
      </c>
      <c r="O9" s="4" t="s">
        <v>32</v>
      </c>
      <c r="P9" s="4" t="s">
        <v>33</v>
      </c>
      <c r="Q9" s="4">
        <v>0</v>
      </c>
      <c r="R9" s="7">
        <v>44818</v>
      </c>
      <c r="S9" s="6">
        <v>44877</v>
      </c>
      <c r="T9" s="4" t="s">
        <v>34</v>
      </c>
      <c r="U9" s="4">
        <v>350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44871</v>
      </c>
      <c r="G10" s="6">
        <v>44874</v>
      </c>
      <c r="H10" s="4">
        <v>1</v>
      </c>
      <c r="I10" s="4">
        <v>3</v>
      </c>
      <c r="J10" s="4">
        <v>3</v>
      </c>
      <c r="K10" s="4" t="s">
        <v>30</v>
      </c>
      <c r="L10" s="4">
        <v>2817</v>
      </c>
      <c r="M10" s="4">
        <v>2817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44822</v>
      </c>
      <c r="S10" s="6">
        <v>44877</v>
      </c>
      <c r="T10" s="4" t="s">
        <v>34</v>
      </c>
      <c r="U10" s="4">
        <v>2817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44861</v>
      </c>
      <c r="G11" s="6">
        <v>44874</v>
      </c>
      <c r="H11" s="4">
        <v>1</v>
      </c>
      <c r="I11" s="4">
        <v>13</v>
      </c>
      <c r="J11" s="4">
        <v>13</v>
      </c>
      <c r="K11" s="4" t="s">
        <v>30</v>
      </c>
      <c r="L11" s="4">
        <v>7964</v>
      </c>
      <c r="M11" s="4">
        <v>7964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44837</v>
      </c>
      <c r="S11" s="6">
        <v>44877</v>
      </c>
      <c r="T11" s="4" t="s">
        <v>34</v>
      </c>
      <c r="U11" s="4">
        <v>7964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44872</v>
      </c>
      <c r="G12" s="6">
        <v>44874</v>
      </c>
      <c r="H12" s="4">
        <v>7</v>
      </c>
      <c r="I12" s="4">
        <v>2</v>
      </c>
      <c r="J12" s="4">
        <v>14</v>
      </c>
      <c r="K12" s="4" t="s">
        <v>30</v>
      </c>
      <c r="L12" s="4">
        <v>8120</v>
      </c>
      <c r="M12" s="4">
        <v>8120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44837</v>
      </c>
      <c r="S12" s="6">
        <v>44877</v>
      </c>
      <c r="T12" s="4" t="s">
        <v>34</v>
      </c>
      <c r="U12" s="4">
        <v>8120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44872</v>
      </c>
      <c r="G13" s="6">
        <v>44874</v>
      </c>
      <c r="H13" s="4">
        <v>1</v>
      </c>
      <c r="I13" s="4">
        <v>2</v>
      </c>
      <c r="J13" s="4">
        <v>2</v>
      </c>
      <c r="K13" s="4" t="s">
        <v>30</v>
      </c>
      <c r="L13" s="4">
        <v>5120</v>
      </c>
      <c r="M13" s="4">
        <v>5120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44837</v>
      </c>
      <c r="S13" s="6">
        <v>44877</v>
      </c>
      <c r="T13" s="4" t="s">
        <v>34</v>
      </c>
      <c r="U13" s="4">
        <v>5120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44868</v>
      </c>
      <c r="G14" s="6">
        <v>44874</v>
      </c>
      <c r="H14" s="4">
        <v>1</v>
      </c>
      <c r="I14" s="4">
        <v>6</v>
      </c>
      <c r="J14" s="4">
        <v>6</v>
      </c>
      <c r="K14" s="4" t="s">
        <v>30</v>
      </c>
      <c r="L14" s="4">
        <v>3720</v>
      </c>
      <c r="M14" s="4">
        <v>3720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44839</v>
      </c>
      <c r="S14" s="6">
        <v>44877</v>
      </c>
      <c r="T14" s="4" t="s">
        <v>34</v>
      </c>
      <c r="U14" s="4">
        <v>3720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100</v>
      </c>
      <c r="E15" s="4" t="s">
        <v>106</v>
      </c>
      <c r="F15" s="6">
        <v>44872</v>
      </c>
      <c r="G15" s="6">
        <v>44874</v>
      </c>
      <c r="H15" s="4">
        <v>1</v>
      </c>
      <c r="I15" s="4">
        <v>2</v>
      </c>
      <c r="J15" s="4">
        <v>2</v>
      </c>
      <c r="K15" s="4" t="s">
        <v>30</v>
      </c>
      <c r="L15" s="4">
        <v>1240</v>
      </c>
      <c r="M15" s="4">
        <v>1240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44840</v>
      </c>
      <c r="S15" s="6">
        <v>44877</v>
      </c>
      <c r="T15" s="4" t="s">
        <v>34</v>
      </c>
      <c r="U15" s="4">
        <v>1240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100</v>
      </c>
      <c r="E16" s="4" t="s">
        <v>111</v>
      </c>
      <c r="F16" s="6">
        <v>44871</v>
      </c>
      <c r="G16" s="6">
        <v>44874</v>
      </c>
      <c r="H16" s="4">
        <v>1</v>
      </c>
      <c r="I16" s="4">
        <v>3</v>
      </c>
      <c r="J16" s="4">
        <v>3</v>
      </c>
      <c r="K16" s="4" t="s">
        <v>30</v>
      </c>
      <c r="L16" s="4">
        <v>1860</v>
      </c>
      <c r="M16" s="4">
        <v>1860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44840</v>
      </c>
      <c r="S16" s="6">
        <v>44877</v>
      </c>
      <c r="T16" s="4" t="s">
        <v>34</v>
      </c>
      <c r="U16" s="4">
        <v>1860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100</v>
      </c>
      <c r="E17" s="4" t="s">
        <v>116</v>
      </c>
      <c r="F17" s="6">
        <v>44871</v>
      </c>
      <c r="G17" s="6">
        <v>44874</v>
      </c>
      <c r="H17" s="4">
        <v>1</v>
      </c>
      <c r="I17" s="4">
        <v>3</v>
      </c>
      <c r="J17" s="4">
        <v>3</v>
      </c>
      <c r="K17" s="4" t="s">
        <v>30</v>
      </c>
      <c r="L17" s="4">
        <v>1860</v>
      </c>
      <c r="M17" s="4">
        <v>1860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44840</v>
      </c>
      <c r="S17" s="6">
        <v>44877</v>
      </c>
      <c r="T17" s="4" t="s">
        <v>34</v>
      </c>
      <c r="U17" s="4">
        <v>1860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44867</v>
      </c>
      <c r="G18" s="6">
        <v>44874</v>
      </c>
      <c r="H18" s="4">
        <v>1</v>
      </c>
      <c r="I18" s="4">
        <v>7</v>
      </c>
      <c r="J18" s="4">
        <v>7</v>
      </c>
      <c r="K18" s="4" t="s">
        <v>30</v>
      </c>
      <c r="L18" s="4">
        <v>2205</v>
      </c>
      <c r="M18" s="4">
        <v>2205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44842</v>
      </c>
      <c r="S18" s="6">
        <v>44877</v>
      </c>
      <c r="T18" s="4" t="s">
        <v>34</v>
      </c>
      <c r="U18" s="4">
        <v>2205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88</v>
      </c>
      <c r="E19" s="4" t="s">
        <v>127</v>
      </c>
      <c r="F19" s="6">
        <v>44871</v>
      </c>
      <c r="G19" s="6">
        <v>44874</v>
      </c>
      <c r="H19" s="4">
        <v>1</v>
      </c>
      <c r="I19" s="4">
        <v>3</v>
      </c>
      <c r="J19" s="4">
        <v>3</v>
      </c>
      <c r="K19" s="4" t="s">
        <v>30</v>
      </c>
      <c r="L19" s="4">
        <v>1761</v>
      </c>
      <c r="M19" s="4">
        <v>1761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44852</v>
      </c>
      <c r="S19" s="6">
        <v>44877</v>
      </c>
      <c r="T19" s="4" t="s">
        <v>34</v>
      </c>
      <c r="U19" s="4">
        <v>1761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44868</v>
      </c>
      <c r="G20" s="6">
        <v>44874</v>
      </c>
      <c r="H20" s="4">
        <v>1</v>
      </c>
      <c r="I20" s="4">
        <v>6</v>
      </c>
      <c r="J20" s="4">
        <v>6</v>
      </c>
      <c r="K20" s="4" t="s">
        <v>30</v>
      </c>
      <c r="L20" s="4">
        <v>6744</v>
      </c>
      <c r="M20" s="4">
        <v>6744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44852</v>
      </c>
      <c r="S20" s="6">
        <v>44877</v>
      </c>
      <c r="T20" s="4" t="s">
        <v>34</v>
      </c>
      <c r="U20" s="4">
        <v>6744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44866</v>
      </c>
      <c r="G21" s="6">
        <v>44874</v>
      </c>
      <c r="H21" s="4">
        <v>1</v>
      </c>
      <c r="I21" s="4">
        <v>8</v>
      </c>
      <c r="J21" s="4">
        <v>8</v>
      </c>
      <c r="K21" s="4" t="s">
        <v>30</v>
      </c>
      <c r="L21" s="4">
        <v>8272</v>
      </c>
      <c r="M21" s="4">
        <v>8272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44853</v>
      </c>
      <c r="S21" s="6">
        <v>44877</v>
      </c>
      <c r="T21" s="4" t="s">
        <v>34</v>
      </c>
      <c r="U21" s="4">
        <v>8272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44872</v>
      </c>
      <c r="G22" s="6">
        <v>44874</v>
      </c>
      <c r="H22" s="4">
        <v>1</v>
      </c>
      <c r="I22" s="4">
        <v>2</v>
      </c>
      <c r="J22" s="4">
        <v>2</v>
      </c>
      <c r="K22" s="4" t="s">
        <v>30</v>
      </c>
      <c r="L22" s="4">
        <v>8360</v>
      </c>
      <c r="M22" s="4">
        <v>8360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44854</v>
      </c>
      <c r="S22" s="6">
        <v>44877</v>
      </c>
      <c r="T22" s="4" t="s">
        <v>34</v>
      </c>
      <c r="U22" s="4">
        <v>8360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44871</v>
      </c>
      <c r="G23" s="6">
        <v>44874</v>
      </c>
      <c r="H23" s="4">
        <v>1</v>
      </c>
      <c r="I23" s="4">
        <v>3</v>
      </c>
      <c r="J23" s="4">
        <v>3</v>
      </c>
      <c r="K23" s="4" t="s">
        <v>30</v>
      </c>
      <c r="L23" s="4">
        <v>2640</v>
      </c>
      <c r="M23" s="4">
        <v>2640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44854</v>
      </c>
      <c r="S23" s="6">
        <v>44877</v>
      </c>
      <c r="T23" s="4" t="s">
        <v>34</v>
      </c>
      <c r="U23" s="4">
        <v>2640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149</v>
      </c>
      <c r="B24" s="4" t="s">
        <v>26</v>
      </c>
      <c r="C24" s="4" t="s">
        <v>155</v>
      </c>
      <c r="D24" s="4" t="s">
        <v>150</v>
      </c>
      <c r="E24" s="4" t="s">
        <v>151</v>
      </c>
      <c r="F24" s="6">
        <v>44871</v>
      </c>
      <c r="G24" s="6">
        <v>44874</v>
      </c>
      <c r="H24" s="4">
        <v>1</v>
      </c>
      <c r="I24" s="4">
        <v>3</v>
      </c>
      <c r="J24" s="4">
        <v>3</v>
      </c>
      <c r="K24" s="4" t="s">
        <v>30</v>
      </c>
      <c r="L24" s="4">
        <v>-2640</v>
      </c>
      <c r="M24" s="4">
        <v>-2640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44854</v>
      </c>
      <c r="S24" s="6">
        <v>44877</v>
      </c>
      <c r="T24" s="4" t="s">
        <v>34</v>
      </c>
      <c r="U24" s="4">
        <v>-2640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126</v>
      </c>
      <c r="B25" s="4" t="s">
        <v>26</v>
      </c>
      <c r="C25" s="4" t="s">
        <v>155</v>
      </c>
      <c r="D25" s="4" t="s">
        <v>88</v>
      </c>
      <c r="E25" s="4" t="s">
        <v>127</v>
      </c>
      <c r="F25" s="6">
        <v>44871</v>
      </c>
      <c r="G25" s="6">
        <v>44874</v>
      </c>
      <c r="H25" s="4">
        <v>1</v>
      </c>
      <c r="I25" s="4">
        <v>3</v>
      </c>
      <c r="J25" s="4">
        <v>3</v>
      </c>
      <c r="K25" s="4" t="s">
        <v>30</v>
      </c>
      <c r="L25" s="4">
        <v>-1761</v>
      </c>
      <c r="M25" s="4">
        <v>-1761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44852</v>
      </c>
      <c r="S25" s="6">
        <v>44877</v>
      </c>
      <c r="T25" s="4" t="s">
        <v>34</v>
      </c>
      <c r="U25" s="4">
        <v>-1761</v>
      </c>
      <c r="V25" s="4">
        <v>0</v>
      </c>
      <c r="W25" s="4">
        <v>0</v>
      </c>
      <c r="X25" s="4" t="s">
        <v>129</v>
      </c>
      <c r="Y25" s="4" t="s">
        <v>130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44870</v>
      </c>
      <c r="G26" s="6">
        <v>44874</v>
      </c>
      <c r="H26" s="4">
        <v>1</v>
      </c>
      <c r="I26" s="4">
        <v>4</v>
      </c>
      <c r="J26" s="4">
        <v>4</v>
      </c>
      <c r="K26" s="4" t="s">
        <v>30</v>
      </c>
      <c r="L26" s="4">
        <v>1764</v>
      </c>
      <c r="M26" s="4">
        <v>1764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44855</v>
      </c>
      <c r="S26" s="6">
        <v>44877</v>
      </c>
      <c r="T26" s="4" t="s">
        <v>34</v>
      </c>
      <c r="U26" s="4">
        <v>1764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44873</v>
      </c>
      <c r="G27" s="6">
        <v>44874</v>
      </c>
      <c r="H27" s="4">
        <v>1</v>
      </c>
      <c r="I27" s="4">
        <v>1</v>
      </c>
      <c r="J27" s="4">
        <v>1</v>
      </c>
      <c r="K27" s="4" t="s">
        <v>30</v>
      </c>
      <c r="L27" s="4">
        <v>751</v>
      </c>
      <c r="M27" s="4">
        <v>751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44856</v>
      </c>
      <c r="S27" s="6">
        <v>44877</v>
      </c>
      <c r="T27" s="4" t="s">
        <v>34</v>
      </c>
      <c r="U27" s="4">
        <v>751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44873</v>
      </c>
      <c r="G28" s="6">
        <v>44874</v>
      </c>
      <c r="H28" s="4">
        <v>1</v>
      </c>
      <c r="I28" s="4">
        <v>1</v>
      </c>
      <c r="J28" s="4">
        <v>1</v>
      </c>
      <c r="K28" s="4" t="s">
        <v>30</v>
      </c>
      <c r="L28" s="4">
        <v>565</v>
      </c>
      <c r="M28" s="4">
        <v>565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44857</v>
      </c>
      <c r="S28" s="6">
        <v>44877</v>
      </c>
      <c r="T28" s="4" t="s">
        <v>34</v>
      </c>
      <c r="U28" s="4">
        <v>565</v>
      </c>
      <c r="V28" s="4">
        <v>0</v>
      </c>
      <c r="W28" s="4">
        <v>0</v>
      </c>
      <c r="X28" s="4" t="s">
        <v>172</v>
      </c>
      <c r="Y28" s="4" t="s">
        <v>154</v>
      </c>
    </row>
    <row r="29" s="4" customFormat="1" spans="1:25">
      <c r="A29" s="4" t="s">
        <v>168</v>
      </c>
      <c r="B29" s="4" t="s">
        <v>26</v>
      </c>
      <c r="C29" s="4" t="s">
        <v>155</v>
      </c>
      <c r="D29" s="4" t="s">
        <v>169</v>
      </c>
      <c r="E29" s="4" t="s">
        <v>170</v>
      </c>
      <c r="F29" s="6">
        <v>44873</v>
      </c>
      <c r="G29" s="6">
        <v>44874</v>
      </c>
      <c r="H29" s="4">
        <v>1</v>
      </c>
      <c r="I29" s="4">
        <v>1</v>
      </c>
      <c r="J29" s="4">
        <v>1</v>
      </c>
      <c r="K29" s="4" t="s">
        <v>30</v>
      </c>
      <c r="L29" s="4">
        <v>-565</v>
      </c>
      <c r="M29" s="4">
        <v>-565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44857</v>
      </c>
      <c r="S29" s="6">
        <v>44877</v>
      </c>
      <c r="T29" s="4" t="s">
        <v>34</v>
      </c>
      <c r="U29" s="4">
        <v>-565</v>
      </c>
      <c r="V29" s="4">
        <v>0</v>
      </c>
      <c r="W29" s="4">
        <v>0</v>
      </c>
      <c r="X29" s="4" t="s">
        <v>172</v>
      </c>
      <c r="Y29" s="4" t="s">
        <v>154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44873</v>
      </c>
      <c r="G30" s="6">
        <v>44874</v>
      </c>
      <c r="H30" s="4">
        <v>1</v>
      </c>
      <c r="I30" s="4">
        <v>1</v>
      </c>
      <c r="J30" s="4">
        <v>1</v>
      </c>
      <c r="K30" s="4" t="s">
        <v>30</v>
      </c>
      <c r="L30" s="4">
        <v>950</v>
      </c>
      <c r="M30" s="4">
        <v>950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44858</v>
      </c>
      <c r="S30" s="6">
        <v>44877</v>
      </c>
      <c r="T30" s="4" t="s">
        <v>34</v>
      </c>
      <c r="U30" s="4">
        <v>950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44872</v>
      </c>
      <c r="G31" s="6">
        <v>44874</v>
      </c>
      <c r="H31" s="4">
        <v>1</v>
      </c>
      <c r="I31" s="4">
        <v>2</v>
      </c>
      <c r="J31" s="4">
        <v>2</v>
      </c>
      <c r="K31" s="4" t="s">
        <v>30</v>
      </c>
      <c r="L31" s="4">
        <v>1620</v>
      </c>
      <c r="M31" s="4">
        <v>1620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44860</v>
      </c>
      <c r="S31" s="6">
        <v>44877</v>
      </c>
      <c r="T31" s="4" t="s">
        <v>34</v>
      </c>
      <c r="U31" s="4">
        <v>1620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44872</v>
      </c>
      <c r="G32" s="6">
        <v>44874</v>
      </c>
      <c r="H32" s="4">
        <v>1</v>
      </c>
      <c r="I32" s="4">
        <v>2</v>
      </c>
      <c r="J32" s="4">
        <v>2</v>
      </c>
      <c r="K32" s="4" t="s">
        <v>30</v>
      </c>
      <c r="L32" s="4">
        <v>1212</v>
      </c>
      <c r="M32" s="4">
        <v>1212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44862</v>
      </c>
      <c r="S32" s="6">
        <v>44877</v>
      </c>
      <c r="T32" s="4" t="s">
        <v>34</v>
      </c>
      <c r="U32" s="4">
        <v>1212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94</v>
      </c>
      <c r="E33" s="4" t="s">
        <v>192</v>
      </c>
      <c r="F33" s="6">
        <v>44871</v>
      </c>
      <c r="G33" s="6">
        <v>44874</v>
      </c>
      <c r="H33" s="4">
        <v>1</v>
      </c>
      <c r="I33" s="4">
        <v>3</v>
      </c>
      <c r="J33" s="4">
        <v>3</v>
      </c>
      <c r="K33" s="4" t="s">
        <v>30</v>
      </c>
      <c r="L33" s="4">
        <v>5556</v>
      </c>
      <c r="M33" s="4">
        <v>5556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44862</v>
      </c>
      <c r="S33" s="6">
        <v>44877</v>
      </c>
      <c r="T33" s="4" t="s">
        <v>34</v>
      </c>
      <c r="U33" s="4">
        <v>5556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6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49</v>
      </c>
      <c r="F34" s="6">
        <v>44873</v>
      </c>
      <c r="G34" s="6">
        <v>44874</v>
      </c>
      <c r="H34" s="4">
        <v>2</v>
      </c>
      <c r="I34" s="4">
        <v>1</v>
      </c>
      <c r="J34" s="4">
        <v>2</v>
      </c>
      <c r="K34" s="4" t="s">
        <v>30</v>
      </c>
      <c r="L34" s="4">
        <v>1154</v>
      </c>
      <c r="M34" s="4">
        <v>1154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44863</v>
      </c>
      <c r="S34" s="6">
        <v>44877</v>
      </c>
      <c r="T34" s="4" t="s">
        <v>34</v>
      </c>
      <c r="U34" s="4">
        <v>1154</v>
      </c>
      <c r="V34" s="4">
        <v>0</v>
      </c>
      <c r="W34" s="4">
        <v>0</v>
      </c>
      <c r="X34" s="4" t="s">
        <v>199</v>
      </c>
      <c r="Y34" s="4">
        <v>164989202</v>
      </c>
      <c r="Z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44872</v>
      </c>
      <c r="G35" s="6">
        <v>44874</v>
      </c>
      <c r="H35" s="4">
        <v>1</v>
      </c>
      <c r="I35" s="4">
        <v>2</v>
      </c>
      <c r="J35" s="4">
        <v>2</v>
      </c>
      <c r="K35" s="4" t="s">
        <v>30</v>
      </c>
      <c r="L35" s="4">
        <v>1000</v>
      </c>
      <c r="M35" s="4">
        <v>1000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44864</v>
      </c>
      <c r="S35" s="6">
        <v>44877</v>
      </c>
      <c r="T35" s="4" t="s">
        <v>34</v>
      </c>
      <c r="U35" s="4">
        <v>1000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44871</v>
      </c>
      <c r="G36" s="6">
        <v>44874</v>
      </c>
      <c r="H36" s="4">
        <v>1</v>
      </c>
      <c r="I36" s="4">
        <v>3</v>
      </c>
      <c r="J36" s="4">
        <v>3</v>
      </c>
      <c r="K36" s="4" t="s">
        <v>30</v>
      </c>
      <c r="L36" s="4">
        <v>5988</v>
      </c>
      <c r="M36" s="4">
        <v>5988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44864</v>
      </c>
      <c r="S36" s="6">
        <v>44877</v>
      </c>
      <c r="T36" s="4" t="s">
        <v>34</v>
      </c>
      <c r="U36" s="4">
        <v>5988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44870</v>
      </c>
      <c r="G37" s="6">
        <v>44874</v>
      </c>
      <c r="H37" s="4">
        <v>1</v>
      </c>
      <c r="I37" s="4">
        <v>4</v>
      </c>
      <c r="J37" s="4">
        <v>4</v>
      </c>
      <c r="K37" s="4" t="s">
        <v>30</v>
      </c>
      <c r="L37" s="4">
        <v>2372</v>
      </c>
      <c r="M37" s="4">
        <v>2372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44865</v>
      </c>
      <c r="S37" s="6">
        <v>44877</v>
      </c>
      <c r="T37" s="4" t="s">
        <v>34</v>
      </c>
      <c r="U37" s="4">
        <v>2372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6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44871</v>
      </c>
      <c r="G38" s="6">
        <v>44874</v>
      </c>
      <c r="H38" s="4">
        <v>2</v>
      </c>
      <c r="I38" s="4">
        <v>3</v>
      </c>
      <c r="J38" s="4">
        <v>6</v>
      </c>
      <c r="K38" s="4" t="s">
        <v>30</v>
      </c>
      <c r="L38" s="4">
        <v>1200</v>
      </c>
      <c r="M38" s="4">
        <v>1200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44867</v>
      </c>
      <c r="S38" s="6">
        <v>44877</v>
      </c>
      <c r="T38" s="4" t="s">
        <v>34</v>
      </c>
      <c r="U38" s="4">
        <v>1200</v>
      </c>
      <c r="V38" s="4">
        <v>0</v>
      </c>
      <c r="W38" s="4">
        <v>0</v>
      </c>
      <c r="X38" s="4" t="s">
        <v>223</v>
      </c>
      <c r="Y38" s="4">
        <v>316582</v>
      </c>
      <c r="Z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83</v>
      </c>
      <c r="F39" s="6">
        <v>44869</v>
      </c>
      <c r="G39" s="6">
        <v>44874</v>
      </c>
      <c r="H39" s="4">
        <v>1</v>
      </c>
      <c r="I39" s="4">
        <v>5</v>
      </c>
      <c r="J39" s="4">
        <v>5</v>
      </c>
      <c r="K39" s="4" t="s">
        <v>30</v>
      </c>
      <c r="L39" s="4">
        <v>2125</v>
      </c>
      <c r="M39" s="4">
        <v>2125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44868</v>
      </c>
      <c r="S39" s="6">
        <v>44877</v>
      </c>
      <c r="T39" s="4" t="s">
        <v>34</v>
      </c>
      <c r="U39" s="4">
        <v>2125</v>
      </c>
      <c r="V39" s="4">
        <v>0</v>
      </c>
      <c r="W39" s="4">
        <v>0</v>
      </c>
      <c r="X39" s="4" t="s">
        <v>228</v>
      </c>
      <c r="Y39" s="4" t="s">
        <v>154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44872</v>
      </c>
      <c r="G40" s="6">
        <v>44874</v>
      </c>
      <c r="H40" s="4">
        <v>1</v>
      </c>
      <c r="I40" s="4">
        <v>2</v>
      </c>
      <c r="J40" s="4">
        <v>2</v>
      </c>
      <c r="K40" s="4" t="s">
        <v>30</v>
      </c>
      <c r="L40" s="4">
        <v>314</v>
      </c>
      <c r="M40" s="4">
        <v>314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44868</v>
      </c>
      <c r="S40" s="6">
        <v>44877</v>
      </c>
      <c r="T40" s="4" t="s">
        <v>34</v>
      </c>
      <c r="U40" s="4">
        <v>314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225</v>
      </c>
      <c r="B41" s="4" t="s">
        <v>26</v>
      </c>
      <c r="C41" s="4" t="s">
        <v>155</v>
      </c>
      <c r="D41" s="4" t="s">
        <v>226</v>
      </c>
      <c r="E41" s="4" t="s">
        <v>83</v>
      </c>
      <c r="F41" s="6">
        <v>44869</v>
      </c>
      <c r="G41" s="6">
        <v>44874</v>
      </c>
      <c r="H41" s="4">
        <v>1</v>
      </c>
      <c r="I41" s="4">
        <v>5</v>
      </c>
      <c r="J41" s="4">
        <v>5</v>
      </c>
      <c r="K41" s="4" t="s">
        <v>30</v>
      </c>
      <c r="L41" s="4">
        <v>-2125</v>
      </c>
      <c r="M41" s="4">
        <v>-2125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44868</v>
      </c>
      <c r="S41" s="6">
        <v>44877</v>
      </c>
      <c r="T41" s="4" t="s">
        <v>34</v>
      </c>
      <c r="U41" s="4">
        <v>-2125</v>
      </c>
      <c r="V41" s="4">
        <v>0</v>
      </c>
      <c r="W41" s="4">
        <v>0</v>
      </c>
      <c r="X41" s="4" t="s">
        <v>228</v>
      </c>
      <c r="Y41" s="4" t="s">
        <v>154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44870</v>
      </c>
      <c r="G42" s="6">
        <v>44874</v>
      </c>
      <c r="H42" s="4">
        <v>1</v>
      </c>
      <c r="I42" s="4">
        <v>4</v>
      </c>
      <c r="J42" s="4">
        <v>4</v>
      </c>
      <c r="K42" s="4" t="s">
        <v>30</v>
      </c>
      <c r="L42" s="4">
        <v>3600</v>
      </c>
      <c r="M42" s="4">
        <v>3600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44868</v>
      </c>
      <c r="S42" s="6">
        <v>44877</v>
      </c>
      <c r="T42" s="4" t="s">
        <v>34</v>
      </c>
      <c r="U42" s="4">
        <v>3600</v>
      </c>
      <c r="V42" s="4">
        <v>0</v>
      </c>
      <c r="W42" s="4">
        <v>0</v>
      </c>
      <c r="X42" s="4" t="s">
        <v>239</v>
      </c>
      <c r="Y42" s="4" t="s">
        <v>240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44870</v>
      </c>
      <c r="G43" s="6">
        <v>44874</v>
      </c>
      <c r="H43" s="4">
        <v>1</v>
      </c>
      <c r="I43" s="4">
        <v>4</v>
      </c>
      <c r="J43" s="4">
        <v>4</v>
      </c>
      <c r="K43" s="4" t="s">
        <v>30</v>
      </c>
      <c r="L43" s="4">
        <v>3600</v>
      </c>
      <c r="M43" s="4">
        <v>3600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44868</v>
      </c>
      <c r="S43" s="6">
        <v>44877</v>
      </c>
      <c r="T43" s="4" t="s">
        <v>34</v>
      </c>
      <c r="U43" s="4">
        <v>3600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186</v>
      </c>
      <c r="E44" s="4" t="s">
        <v>187</v>
      </c>
      <c r="F44" s="6">
        <v>44869</v>
      </c>
      <c r="G44" s="6">
        <v>44874</v>
      </c>
      <c r="H44" s="4">
        <v>1</v>
      </c>
      <c r="I44" s="4">
        <v>5</v>
      </c>
      <c r="J44" s="4">
        <v>5</v>
      </c>
      <c r="K44" s="4" t="s">
        <v>30</v>
      </c>
      <c r="L44" s="4">
        <v>3063</v>
      </c>
      <c r="M44" s="4">
        <v>3063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44869</v>
      </c>
      <c r="S44" s="6">
        <v>44877</v>
      </c>
      <c r="T44" s="4" t="s">
        <v>34</v>
      </c>
      <c r="U44" s="4">
        <v>3063</v>
      </c>
      <c r="V44" s="4">
        <v>0</v>
      </c>
      <c r="W44" s="4">
        <v>0</v>
      </c>
      <c r="X44" s="4" t="s">
        <v>247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71</v>
      </c>
      <c r="F45" s="6">
        <v>44873</v>
      </c>
      <c r="G45" s="6">
        <v>44874</v>
      </c>
      <c r="H45" s="4">
        <v>1</v>
      </c>
      <c r="I45" s="4">
        <v>1</v>
      </c>
      <c r="J45" s="4">
        <v>1</v>
      </c>
      <c r="K45" s="4" t="s">
        <v>30</v>
      </c>
      <c r="L45" s="4">
        <v>611</v>
      </c>
      <c r="M45" s="4">
        <v>611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44869</v>
      </c>
      <c r="S45" s="6">
        <v>44877</v>
      </c>
      <c r="T45" s="4" t="s">
        <v>34</v>
      </c>
      <c r="U45" s="4">
        <v>611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44872</v>
      </c>
      <c r="G46" s="6">
        <v>44874</v>
      </c>
      <c r="H46" s="4">
        <v>1</v>
      </c>
      <c r="I46" s="4">
        <v>2</v>
      </c>
      <c r="J46" s="4">
        <v>2</v>
      </c>
      <c r="K46" s="4" t="s">
        <v>30</v>
      </c>
      <c r="L46" s="4">
        <v>4772</v>
      </c>
      <c r="M46" s="4">
        <v>4772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44869</v>
      </c>
      <c r="S46" s="6">
        <v>44877</v>
      </c>
      <c r="T46" s="4" t="s">
        <v>34</v>
      </c>
      <c r="U46" s="4">
        <v>4772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44870</v>
      </c>
      <c r="G47" s="6">
        <v>44874</v>
      </c>
      <c r="H47" s="4">
        <v>1</v>
      </c>
      <c r="I47" s="4">
        <v>4</v>
      </c>
      <c r="J47" s="4">
        <v>4</v>
      </c>
      <c r="K47" s="4" t="s">
        <v>30</v>
      </c>
      <c r="L47" s="4">
        <v>5556</v>
      </c>
      <c r="M47" s="4">
        <v>5556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44870</v>
      </c>
      <c r="S47" s="6">
        <v>44877</v>
      </c>
      <c r="T47" s="4" t="s">
        <v>34</v>
      </c>
      <c r="U47" s="4">
        <v>5556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44872</v>
      </c>
      <c r="G48" s="6">
        <v>44874</v>
      </c>
      <c r="H48" s="4">
        <v>1</v>
      </c>
      <c r="I48" s="4">
        <v>2</v>
      </c>
      <c r="J48" s="4">
        <v>2</v>
      </c>
      <c r="K48" s="4" t="s">
        <v>30</v>
      </c>
      <c r="L48" s="4">
        <v>2090</v>
      </c>
      <c r="M48" s="4">
        <v>2090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44870</v>
      </c>
      <c r="S48" s="6">
        <v>44877</v>
      </c>
      <c r="T48" s="4" t="s">
        <v>34</v>
      </c>
      <c r="U48" s="4">
        <v>2090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230</v>
      </c>
      <c r="E49" s="4" t="s">
        <v>273</v>
      </c>
      <c r="F49" s="6">
        <v>44871</v>
      </c>
      <c r="G49" s="6">
        <v>44874</v>
      </c>
      <c r="H49" s="4">
        <v>1</v>
      </c>
      <c r="I49" s="4">
        <v>3</v>
      </c>
      <c r="J49" s="4">
        <v>3</v>
      </c>
      <c r="K49" s="4" t="s">
        <v>30</v>
      </c>
      <c r="L49" s="4">
        <v>465</v>
      </c>
      <c r="M49" s="4">
        <v>465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44870</v>
      </c>
      <c r="S49" s="6">
        <v>44877</v>
      </c>
      <c r="T49" s="4" t="s">
        <v>34</v>
      </c>
      <c r="U49" s="4">
        <v>465</v>
      </c>
      <c r="V49" s="4">
        <v>0</v>
      </c>
      <c r="W49" s="4">
        <v>0</v>
      </c>
      <c r="X49" s="4" t="s">
        <v>275</v>
      </c>
      <c r="Y49" s="4" t="s">
        <v>276</v>
      </c>
    </row>
    <row r="50" s="4" customFormat="1" spans="1:25">
      <c r="A50" s="4" t="s">
        <v>277</v>
      </c>
      <c r="B50" s="4" t="s">
        <v>26</v>
      </c>
      <c r="C50" s="4" t="s">
        <v>27</v>
      </c>
      <c r="D50" s="4" t="s">
        <v>278</v>
      </c>
      <c r="E50" s="4" t="s">
        <v>279</v>
      </c>
      <c r="F50" s="6">
        <v>44871</v>
      </c>
      <c r="G50" s="6">
        <v>44874</v>
      </c>
      <c r="H50" s="4">
        <v>1</v>
      </c>
      <c r="I50" s="4">
        <v>3</v>
      </c>
      <c r="J50" s="4">
        <v>3</v>
      </c>
      <c r="K50" s="4" t="s">
        <v>30</v>
      </c>
      <c r="L50" s="4">
        <v>888</v>
      </c>
      <c r="M50" s="4">
        <v>888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44870</v>
      </c>
      <c r="S50" s="6">
        <v>44877</v>
      </c>
      <c r="T50" s="4" t="s">
        <v>34</v>
      </c>
      <c r="U50" s="4">
        <v>888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278</v>
      </c>
      <c r="E51" s="4" t="s">
        <v>279</v>
      </c>
      <c r="F51" s="6">
        <v>44871</v>
      </c>
      <c r="G51" s="6">
        <v>44874</v>
      </c>
      <c r="H51" s="4">
        <v>1</v>
      </c>
      <c r="I51" s="4">
        <v>3</v>
      </c>
      <c r="J51" s="4">
        <v>3</v>
      </c>
      <c r="K51" s="4" t="s">
        <v>30</v>
      </c>
      <c r="L51" s="4">
        <v>888</v>
      </c>
      <c r="M51" s="4">
        <v>888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44870</v>
      </c>
      <c r="S51" s="6">
        <v>44877</v>
      </c>
      <c r="T51" s="4" t="s">
        <v>34</v>
      </c>
      <c r="U51" s="4">
        <v>888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44871</v>
      </c>
      <c r="G52" s="6">
        <v>44874</v>
      </c>
      <c r="H52" s="4">
        <v>1</v>
      </c>
      <c r="I52" s="4">
        <v>3</v>
      </c>
      <c r="J52" s="4">
        <v>3</v>
      </c>
      <c r="K52" s="4" t="s">
        <v>30</v>
      </c>
      <c r="L52" s="4">
        <v>1878</v>
      </c>
      <c r="M52" s="4">
        <v>1878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44870</v>
      </c>
      <c r="S52" s="6">
        <v>44877</v>
      </c>
      <c r="T52" s="4" t="s">
        <v>34</v>
      </c>
      <c r="U52" s="4">
        <v>1878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44871</v>
      </c>
      <c r="G53" s="6">
        <v>44874</v>
      </c>
      <c r="H53" s="4">
        <v>2</v>
      </c>
      <c r="I53" s="4">
        <v>3</v>
      </c>
      <c r="J53" s="4">
        <v>6</v>
      </c>
      <c r="K53" s="4" t="s">
        <v>30</v>
      </c>
      <c r="L53" s="4">
        <v>3282</v>
      </c>
      <c r="M53" s="4">
        <v>3282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44871</v>
      </c>
      <c r="S53" s="6">
        <v>44877</v>
      </c>
      <c r="T53" s="4" t="s">
        <v>34</v>
      </c>
      <c r="U53" s="4">
        <v>3282</v>
      </c>
      <c r="V53" s="4">
        <v>0</v>
      </c>
      <c r="W53" s="4">
        <v>0</v>
      </c>
      <c r="X53" s="4" t="s">
        <v>297</v>
      </c>
      <c r="Y53" s="4" t="s">
        <v>154</v>
      </c>
    </row>
    <row r="54" s="4" customFormat="1" spans="1:25">
      <c r="A54" s="4" t="s">
        <v>298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44872</v>
      </c>
      <c r="G54" s="6">
        <v>44874</v>
      </c>
      <c r="H54" s="4">
        <v>1</v>
      </c>
      <c r="I54" s="4">
        <v>2</v>
      </c>
      <c r="J54" s="4">
        <v>2</v>
      </c>
      <c r="K54" s="4" t="s">
        <v>30</v>
      </c>
      <c r="L54" s="4">
        <v>1180</v>
      </c>
      <c r="M54" s="4">
        <v>1180</v>
      </c>
      <c r="N54" s="4" t="s">
        <v>301</v>
      </c>
      <c r="O54" s="4" t="s">
        <v>32</v>
      </c>
      <c r="P54" s="4" t="s">
        <v>33</v>
      </c>
      <c r="Q54" s="4">
        <v>0</v>
      </c>
      <c r="R54" s="7">
        <v>44871</v>
      </c>
      <c r="S54" s="6">
        <v>44877</v>
      </c>
      <c r="T54" s="4" t="s">
        <v>34</v>
      </c>
      <c r="U54" s="4">
        <v>1180</v>
      </c>
      <c r="V54" s="4">
        <v>0</v>
      </c>
      <c r="W54" s="4">
        <v>0</v>
      </c>
      <c r="X54" s="4" t="s">
        <v>302</v>
      </c>
      <c r="Y54" s="4" t="s">
        <v>303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230</v>
      </c>
      <c r="E55" s="4" t="s">
        <v>273</v>
      </c>
      <c r="F55" s="6">
        <v>44873</v>
      </c>
      <c r="G55" s="6">
        <v>44874</v>
      </c>
      <c r="H55" s="4">
        <v>1</v>
      </c>
      <c r="I55" s="4">
        <v>1</v>
      </c>
      <c r="J55" s="4">
        <v>1</v>
      </c>
      <c r="K55" s="4" t="s">
        <v>30</v>
      </c>
      <c r="L55" s="4">
        <v>155</v>
      </c>
      <c r="M55" s="4">
        <v>155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44871</v>
      </c>
      <c r="S55" s="6">
        <v>44877</v>
      </c>
      <c r="T55" s="4" t="s">
        <v>34</v>
      </c>
      <c r="U55" s="4">
        <v>155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310</v>
      </c>
      <c r="F56" s="6">
        <v>44873</v>
      </c>
      <c r="G56" s="6">
        <v>44874</v>
      </c>
      <c r="H56" s="4">
        <v>1</v>
      </c>
      <c r="I56" s="4">
        <v>1</v>
      </c>
      <c r="J56" s="4">
        <v>1</v>
      </c>
      <c r="K56" s="4" t="s">
        <v>30</v>
      </c>
      <c r="L56" s="4">
        <v>1270</v>
      </c>
      <c r="M56" s="4">
        <v>1270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44871</v>
      </c>
      <c r="S56" s="6">
        <v>44877</v>
      </c>
      <c r="T56" s="4" t="s">
        <v>34</v>
      </c>
      <c r="U56" s="4">
        <v>1270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44873</v>
      </c>
      <c r="G57" s="6">
        <v>44874</v>
      </c>
      <c r="H57" s="4">
        <v>1</v>
      </c>
      <c r="I57" s="4">
        <v>1</v>
      </c>
      <c r="J57" s="4">
        <v>1</v>
      </c>
      <c r="K57" s="4" t="s">
        <v>30</v>
      </c>
      <c r="L57" s="4">
        <v>766</v>
      </c>
      <c r="M57" s="4">
        <v>766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44871</v>
      </c>
      <c r="S57" s="6">
        <v>44877</v>
      </c>
      <c r="T57" s="4" t="s">
        <v>34</v>
      </c>
      <c r="U57" s="4">
        <v>766</v>
      </c>
      <c r="V57" s="4">
        <v>0</v>
      </c>
      <c r="W57" s="4">
        <v>0</v>
      </c>
      <c r="X57" s="4" t="s">
        <v>318</v>
      </c>
      <c r="Y57" s="4" t="s">
        <v>319</v>
      </c>
    </row>
    <row r="58" s="4" customFormat="1" spans="1:25">
      <c r="A58" s="4" t="s">
        <v>320</v>
      </c>
      <c r="B58" s="4" t="s">
        <v>26</v>
      </c>
      <c r="C58" s="4" t="s">
        <v>27</v>
      </c>
      <c r="D58" s="4" t="s">
        <v>321</v>
      </c>
      <c r="E58" s="4" t="s">
        <v>322</v>
      </c>
      <c r="F58" s="6">
        <v>44872</v>
      </c>
      <c r="G58" s="6">
        <v>44874</v>
      </c>
      <c r="H58" s="4">
        <v>1</v>
      </c>
      <c r="I58" s="4">
        <v>2</v>
      </c>
      <c r="J58" s="4">
        <v>2</v>
      </c>
      <c r="K58" s="4" t="s">
        <v>30</v>
      </c>
      <c r="L58" s="4">
        <v>562</v>
      </c>
      <c r="M58" s="4">
        <v>562</v>
      </c>
      <c r="N58" s="4" t="s">
        <v>323</v>
      </c>
      <c r="O58" s="4" t="s">
        <v>32</v>
      </c>
      <c r="P58" s="4" t="s">
        <v>33</v>
      </c>
      <c r="Q58" s="4">
        <v>0</v>
      </c>
      <c r="R58" s="7">
        <v>44872</v>
      </c>
      <c r="S58" s="6">
        <v>44877</v>
      </c>
      <c r="T58" s="4" t="s">
        <v>34</v>
      </c>
      <c r="U58" s="4">
        <v>562</v>
      </c>
      <c r="V58" s="4">
        <v>0</v>
      </c>
      <c r="W58" s="4">
        <v>0</v>
      </c>
      <c r="X58" s="4" t="s">
        <v>324</v>
      </c>
      <c r="Y58" s="4" t="s">
        <v>325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309</v>
      </c>
      <c r="E59" s="4" t="s">
        <v>327</v>
      </c>
      <c r="F59" s="6">
        <v>44873</v>
      </c>
      <c r="G59" s="6">
        <v>44874</v>
      </c>
      <c r="H59" s="4">
        <v>1</v>
      </c>
      <c r="I59" s="4">
        <v>1</v>
      </c>
      <c r="J59" s="4">
        <v>1</v>
      </c>
      <c r="K59" s="4" t="s">
        <v>30</v>
      </c>
      <c r="L59" s="4">
        <v>1350</v>
      </c>
      <c r="M59" s="4">
        <v>1350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44872</v>
      </c>
      <c r="S59" s="6">
        <v>44877</v>
      </c>
      <c r="T59" s="4" t="s">
        <v>34</v>
      </c>
      <c r="U59" s="4">
        <v>1350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157</v>
      </c>
      <c r="E60" s="4" t="s">
        <v>332</v>
      </c>
      <c r="F60" s="6">
        <v>44873</v>
      </c>
      <c r="G60" s="6">
        <v>44874</v>
      </c>
      <c r="H60" s="4">
        <v>1</v>
      </c>
      <c r="I60" s="4">
        <v>1</v>
      </c>
      <c r="J60" s="4">
        <v>1</v>
      </c>
      <c r="K60" s="4" t="s">
        <v>30</v>
      </c>
      <c r="L60" s="4">
        <v>566</v>
      </c>
      <c r="M60" s="4">
        <v>566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44872</v>
      </c>
      <c r="S60" s="6">
        <v>44877</v>
      </c>
      <c r="T60" s="4" t="s">
        <v>34</v>
      </c>
      <c r="U60" s="4">
        <v>566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220</v>
      </c>
      <c r="E61" s="4" t="s">
        <v>337</v>
      </c>
      <c r="F61" s="6">
        <v>44873</v>
      </c>
      <c r="G61" s="6">
        <v>44874</v>
      </c>
      <c r="H61" s="4">
        <v>1</v>
      </c>
      <c r="I61" s="4">
        <v>1</v>
      </c>
      <c r="J61" s="4">
        <v>1</v>
      </c>
      <c r="K61" s="4" t="s">
        <v>30</v>
      </c>
      <c r="L61" s="4">
        <v>334</v>
      </c>
      <c r="M61" s="4">
        <v>334</v>
      </c>
      <c r="N61" s="4" t="s">
        <v>338</v>
      </c>
      <c r="O61" s="4" t="s">
        <v>32</v>
      </c>
      <c r="P61" s="4" t="s">
        <v>33</v>
      </c>
      <c r="Q61" s="4">
        <v>0</v>
      </c>
      <c r="R61" s="7">
        <v>44872</v>
      </c>
      <c r="S61" s="6">
        <v>44877</v>
      </c>
      <c r="T61" s="4" t="s">
        <v>34</v>
      </c>
      <c r="U61" s="4">
        <v>334</v>
      </c>
      <c r="V61" s="4">
        <v>0</v>
      </c>
      <c r="W61" s="4">
        <v>0</v>
      </c>
      <c r="X61" s="4" t="s">
        <v>339</v>
      </c>
      <c r="Y61" s="4" t="s">
        <v>340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343</v>
      </c>
      <c r="F62" s="6">
        <v>44872</v>
      </c>
      <c r="G62" s="6">
        <v>44874</v>
      </c>
      <c r="H62" s="4">
        <v>1</v>
      </c>
      <c r="I62" s="4">
        <v>2</v>
      </c>
      <c r="J62" s="4">
        <v>2</v>
      </c>
      <c r="K62" s="4" t="s">
        <v>30</v>
      </c>
      <c r="L62" s="4">
        <v>990</v>
      </c>
      <c r="M62" s="4">
        <v>990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44872</v>
      </c>
      <c r="S62" s="6">
        <v>44877</v>
      </c>
      <c r="T62" s="4" t="s">
        <v>34</v>
      </c>
      <c r="U62" s="4">
        <v>990</v>
      </c>
      <c r="V62" s="4">
        <v>0</v>
      </c>
      <c r="W62" s="4">
        <v>0</v>
      </c>
      <c r="X62" s="4" t="s">
        <v>345</v>
      </c>
      <c r="Y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44873</v>
      </c>
      <c r="G63" s="6">
        <v>44874</v>
      </c>
      <c r="H63" s="4">
        <v>1</v>
      </c>
      <c r="I63" s="4">
        <v>1</v>
      </c>
      <c r="J63" s="4">
        <v>1</v>
      </c>
      <c r="K63" s="4" t="s">
        <v>30</v>
      </c>
      <c r="L63" s="4">
        <v>235</v>
      </c>
      <c r="M63" s="4">
        <v>235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44873</v>
      </c>
      <c r="S63" s="6">
        <v>44877</v>
      </c>
      <c r="T63" s="4" t="s">
        <v>34</v>
      </c>
      <c r="U63" s="4">
        <v>235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44873</v>
      </c>
      <c r="G64" s="6">
        <v>44874</v>
      </c>
      <c r="H64" s="4">
        <v>1</v>
      </c>
      <c r="I64" s="4">
        <v>1</v>
      </c>
      <c r="J64" s="4">
        <v>1</v>
      </c>
      <c r="K64" s="4" t="s">
        <v>30</v>
      </c>
      <c r="L64" s="4">
        <v>235</v>
      </c>
      <c r="M64" s="4">
        <v>235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44873</v>
      </c>
      <c r="S64" s="6">
        <v>44877</v>
      </c>
      <c r="T64" s="4" t="s">
        <v>34</v>
      </c>
      <c r="U64" s="4">
        <v>235</v>
      </c>
      <c r="V64" s="4">
        <v>0</v>
      </c>
      <c r="W64" s="4">
        <v>0</v>
      </c>
      <c r="X64" s="4" t="s">
        <v>355</v>
      </c>
      <c r="Y64" s="4" t="s">
        <v>356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230</v>
      </c>
      <c r="E65" s="4" t="s">
        <v>358</v>
      </c>
      <c r="F65" s="6">
        <v>44873</v>
      </c>
      <c r="G65" s="6">
        <v>44874</v>
      </c>
      <c r="H65" s="4">
        <v>1</v>
      </c>
      <c r="I65" s="4">
        <v>1</v>
      </c>
      <c r="J65" s="4">
        <v>1</v>
      </c>
      <c r="K65" s="4" t="s">
        <v>30</v>
      </c>
      <c r="L65" s="4">
        <v>220</v>
      </c>
      <c r="M65" s="4">
        <v>220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44873</v>
      </c>
      <c r="S65" s="6">
        <v>44877</v>
      </c>
      <c r="T65" s="4" t="s">
        <v>34</v>
      </c>
      <c r="U65" s="4">
        <v>220</v>
      </c>
      <c r="V65" s="4">
        <v>0</v>
      </c>
      <c r="W65" s="4">
        <v>0</v>
      </c>
      <c r="X65" s="4" t="s">
        <v>360</v>
      </c>
      <c r="Y65" s="4" t="s">
        <v>361</v>
      </c>
    </row>
    <row r="66" s="4" customFormat="1" spans="1:25">
      <c r="A66" s="4" t="s">
        <v>362</v>
      </c>
      <c r="B66" s="4" t="s">
        <v>26</v>
      </c>
      <c r="C66" s="4" t="s">
        <v>27</v>
      </c>
      <c r="D66" s="4" t="s">
        <v>363</v>
      </c>
      <c r="E66" s="4" t="s">
        <v>364</v>
      </c>
      <c r="F66" s="6">
        <v>44873</v>
      </c>
      <c r="G66" s="6">
        <v>44874</v>
      </c>
      <c r="H66" s="4">
        <v>1</v>
      </c>
      <c r="I66" s="4">
        <v>1</v>
      </c>
      <c r="J66" s="4">
        <v>1</v>
      </c>
      <c r="K66" s="4" t="s">
        <v>30</v>
      </c>
      <c r="L66" s="4">
        <v>300</v>
      </c>
      <c r="M66" s="4">
        <v>300</v>
      </c>
      <c r="N66" s="4" t="s">
        <v>365</v>
      </c>
      <c r="O66" s="4" t="s">
        <v>32</v>
      </c>
      <c r="P66" s="4" t="s">
        <v>33</v>
      </c>
      <c r="Q66" s="4">
        <v>0</v>
      </c>
      <c r="R66" s="7">
        <v>44873</v>
      </c>
      <c r="S66" s="6">
        <v>44877</v>
      </c>
      <c r="T66" s="4" t="s">
        <v>34</v>
      </c>
      <c r="U66" s="4">
        <v>300</v>
      </c>
      <c r="V66" s="4">
        <v>0</v>
      </c>
      <c r="W66" s="4">
        <v>0</v>
      </c>
      <c r="X66" s="4" t="s">
        <v>366</v>
      </c>
      <c r="Y66" s="4" t="s">
        <v>367</v>
      </c>
    </row>
    <row r="67" s="4" customFormat="1" spans="1:25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370</v>
      </c>
      <c r="F67" s="6">
        <v>44873</v>
      </c>
      <c r="G67" s="6">
        <v>44874</v>
      </c>
      <c r="H67" s="4">
        <v>1</v>
      </c>
      <c r="I67" s="4">
        <v>1</v>
      </c>
      <c r="J67" s="4">
        <v>1</v>
      </c>
      <c r="K67" s="4" t="s">
        <v>30</v>
      </c>
      <c r="L67" s="4">
        <v>138.99</v>
      </c>
      <c r="M67" s="4">
        <v>138.99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44873</v>
      </c>
      <c r="S67" s="6">
        <v>44877</v>
      </c>
      <c r="T67" s="4" t="s">
        <v>34</v>
      </c>
      <c r="U67" s="4">
        <v>138.99</v>
      </c>
      <c r="V67" s="4">
        <v>0</v>
      </c>
      <c r="W67" s="4">
        <v>0</v>
      </c>
      <c r="X67" s="4" t="s">
        <v>372</v>
      </c>
      <c r="Y67" s="4" t="s">
        <v>154</v>
      </c>
    </row>
    <row r="68" s="4" customFormat="1" spans="1:25">
      <c r="A68" s="4" t="s">
        <v>373</v>
      </c>
      <c r="B68" s="4" t="s">
        <v>26</v>
      </c>
      <c r="C68" s="4" t="s">
        <v>27</v>
      </c>
      <c r="D68" s="4" t="s">
        <v>374</v>
      </c>
      <c r="E68" s="4" t="s">
        <v>375</v>
      </c>
      <c r="F68" s="6">
        <v>44873</v>
      </c>
      <c r="G68" s="6">
        <v>44874</v>
      </c>
      <c r="H68" s="4">
        <v>1</v>
      </c>
      <c r="I68" s="4">
        <v>1</v>
      </c>
      <c r="J68" s="4">
        <v>1</v>
      </c>
      <c r="K68" s="4" t="s">
        <v>30</v>
      </c>
      <c r="L68" s="4">
        <v>590</v>
      </c>
      <c r="M68" s="4">
        <v>590</v>
      </c>
      <c r="N68" s="4" t="s">
        <v>376</v>
      </c>
      <c r="O68" s="4" t="s">
        <v>32</v>
      </c>
      <c r="P68" s="4" t="s">
        <v>33</v>
      </c>
      <c r="Q68" s="4">
        <v>0</v>
      </c>
      <c r="R68" s="7">
        <v>44873</v>
      </c>
      <c r="S68" s="6">
        <v>44877</v>
      </c>
      <c r="T68" s="4" t="s">
        <v>34</v>
      </c>
      <c r="U68" s="4">
        <v>590</v>
      </c>
      <c r="V68" s="4">
        <v>0</v>
      </c>
      <c r="W68" s="4">
        <v>0</v>
      </c>
      <c r="X68" s="4" t="s">
        <v>377</v>
      </c>
      <c r="Y68" s="4" t="s">
        <v>378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44873</v>
      </c>
      <c r="G69" s="6">
        <v>44874</v>
      </c>
      <c r="H69" s="4">
        <v>1</v>
      </c>
      <c r="I69" s="4">
        <v>1</v>
      </c>
      <c r="J69" s="4">
        <v>1</v>
      </c>
      <c r="K69" s="4" t="s">
        <v>30</v>
      </c>
      <c r="L69" s="4">
        <v>601</v>
      </c>
      <c r="M69" s="4">
        <v>601</v>
      </c>
      <c r="N69" s="4" t="s">
        <v>382</v>
      </c>
      <c r="O69" s="4" t="s">
        <v>32</v>
      </c>
      <c r="P69" s="4" t="s">
        <v>33</v>
      </c>
      <c r="Q69" s="4">
        <v>0</v>
      </c>
      <c r="R69" s="7">
        <v>44873</v>
      </c>
      <c r="S69" s="6">
        <v>44877</v>
      </c>
      <c r="T69" s="4" t="s">
        <v>34</v>
      </c>
      <c r="U69" s="4">
        <v>601</v>
      </c>
      <c r="V69" s="4">
        <v>0</v>
      </c>
      <c r="W69" s="4">
        <v>0</v>
      </c>
      <c r="X69" s="4" t="s">
        <v>383</v>
      </c>
      <c r="Y69" s="4" t="s">
        <v>384</v>
      </c>
    </row>
    <row r="70" s="4" customFormat="1" spans="1:25">
      <c r="A70" s="4" t="s">
        <v>357</v>
      </c>
      <c r="B70" s="4" t="s">
        <v>26</v>
      </c>
      <c r="C70" s="4" t="s">
        <v>155</v>
      </c>
      <c r="D70" s="4" t="s">
        <v>230</v>
      </c>
      <c r="E70" s="4" t="s">
        <v>358</v>
      </c>
      <c r="F70" s="6">
        <v>44873</v>
      </c>
      <c r="G70" s="6">
        <v>44874</v>
      </c>
      <c r="H70" s="4">
        <v>1</v>
      </c>
      <c r="I70" s="4">
        <v>1</v>
      </c>
      <c r="J70" s="4">
        <v>1</v>
      </c>
      <c r="K70" s="4" t="s">
        <v>30</v>
      </c>
      <c r="L70" s="4">
        <v>-220</v>
      </c>
      <c r="M70" s="4">
        <v>-220</v>
      </c>
      <c r="N70" s="4" t="s">
        <v>359</v>
      </c>
      <c r="O70" s="4" t="s">
        <v>32</v>
      </c>
      <c r="P70" s="4" t="s">
        <v>33</v>
      </c>
      <c r="Q70" s="4">
        <v>0</v>
      </c>
      <c r="R70" s="7">
        <v>44873</v>
      </c>
      <c r="S70" s="6">
        <v>44877</v>
      </c>
      <c r="T70" s="4" t="s">
        <v>34</v>
      </c>
      <c r="U70" s="4">
        <v>-220</v>
      </c>
      <c r="V70" s="4">
        <v>0</v>
      </c>
      <c r="W70" s="4">
        <v>0</v>
      </c>
      <c r="X70" s="4" t="s">
        <v>360</v>
      </c>
      <c r="Y70" s="4" t="s">
        <v>361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186</v>
      </c>
      <c r="E71" s="4" t="s">
        <v>386</v>
      </c>
      <c r="F71" s="6">
        <v>44873</v>
      </c>
      <c r="G71" s="6">
        <v>44874</v>
      </c>
      <c r="H71" s="4">
        <v>1</v>
      </c>
      <c r="I71" s="4">
        <v>1</v>
      </c>
      <c r="J71" s="4">
        <v>1</v>
      </c>
      <c r="K71" s="4" t="s">
        <v>30</v>
      </c>
      <c r="L71" s="4">
        <v>541</v>
      </c>
      <c r="M71" s="4">
        <v>541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44873</v>
      </c>
      <c r="S71" s="6">
        <v>44877</v>
      </c>
      <c r="T71" s="4" t="s">
        <v>34</v>
      </c>
      <c r="U71" s="4">
        <v>541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186</v>
      </c>
      <c r="E72" s="4" t="s">
        <v>187</v>
      </c>
      <c r="F72" s="6">
        <v>44873</v>
      </c>
      <c r="G72" s="6">
        <v>44874</v>
      </c>
      <c r="H72" s="4">
        <v>1</v>
      </c>
      <c r="I72" s="4">
        <v>1</v>
      </c>
      <c r="J72" s="4">
        <v>1</v>
      </c>
      <c r="K72" s="4" t="s">
        <v>30</v>
      </c>
      <c r="L72" s="4">
        <v>629</v>
      </c>
      <c r="M72" s="4">
        <v>629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44873</v>
      </c>
      <c r="S72" s="6">
        <v>44877</v>
      </c>
      <c r="T72" s="4" t="s">
        <v>34</v>
      </c>
      <c r="U72" s="4">
        <v>629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395</v>
      </c>
      <c r="D73" s="4" t="s">
        <v>396</v>
      </c>
      <c r="E73" s="4" t="s">
        <v>397</v>
      </c>
      <c r="F73" s="6">
        <v>44869</v>
      </c>
      <c r="G73" s="6">
        <v>44871</v>
      </c>
      <c r="H73" s="4">
        <v>2</v>
      </c>
      <c r="I73" s="4">
        <v>2</v>
      </c>
      <c r="J73" s="4">
        <v>4</v>
      </c>
      <c r="K73" s="4" t="s">
        <v>30</v>
      </c>
      <c r="L73" s="4">
        <v>-2305.2</v>
      </c>
      <c r="M73" s="4">
        <v>-2305.2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44857</v>
      </c>
      <c r="S73" s="6">
        <v>44877</v>
      </c>
      <c r="T73" s="4" t="s">
        <v>34</v>
      </c>
      <c r="U73" s="4">
        <v>-2305.2</v>
      </c>
      <c r="V73" s="4">
        <v>0</v>
      </c>
      <c r="W73" s="4">
        <v>0</v>
      </c>
      <c r="X73" s="4" t="s">
        <v>399</v>
      </c>
      <c r="Y73" s="4" t="s">
        <v>154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9"/>
  <sheetViews>
    <sheetView tabSelected="1" workbookViewId="0">
      <selection activeCell="A76" sqref="A76:D79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400</v>
      </c>
    </row>
    <row r="2" s="4" customFormat="1" hidden="1" spans="1:9">
      <c r="A2" s="5">
        <v>18214087449</v>
      </c>
      <c r="B2" s="6">
        <v>44871</v>
      </c>
      <c r="C2" s="6">
        <v>44874</v>
      </c>
      <c r="D2" s="4">
        <v>3759</v>
      </c>
      <c r="E2" s="4" t="str">
        <f>VLOOKUP(A2,HOP!A:L,12,0)</f>
        <v>3759.00</v>
      </c>
      <c r="F2" s="4" t="str">
        <f>VLOOKUP(A2,HOP!A:C,3,0)</f>
        <v>2603706</v>
      </c>
      <c r="G2" s="4">
        <f>D2-E2</f>
        <v>0</v>
      </c>
      <c r="H2" s="4" t="str">
        <f>$H$1&amp;F2</f>
        <v>，2603706</v>
      </c>
      <c r="I2" s="4" t="str">
        <f>VLOOKUP(A2,HOP!A:U,21,0)</f>
        <v>直采</v>
      </c>
    </row>
    <row r="3" s="4" customFormat="1" hidden="1" spans="1:9">
      <c r="A3" s="5">
        <v>18214169929</v>
      </c>
      <c r="B3" s="6">
        <v>44871</v>
      </c>
      <c r="C3" s="6">
        <v>44874</v>
      </c>
      <c r="D3" s="4">
        <v>9720</v>
      </c>
      <c r="E3" s="4" t="str">
        <f>VLOOKUP(A3,HOP!A:L,12,0)</f>
        <v>9720.00</v>
      </c>
      <c r="F3" s="4" t="str">
        <f>VLOOKUP(A3,HOP!A:C,3,0)</f>
        <v>2603724</v>
      </c>
      <c r="G3" s="4">
        <f t="shared" ref="G3:G34" si="0">D3-E3</f>
        <v>0</v>
      </c>
      <c r="H3" s="4" t="str">
        <f t="shared" ref="H3:H34" si="1">$H$1&amp;F3</f>
        <v>，2603724</v>
      </c>
      <c r="I3" s="4" t="str">
        <f>VLOOKUP(A3,HOP!A:U,21,0)</f>
        <v>直采</v>
      </c>
    </row>
    <row r="4" s="4" customFormat="1" hidden="1" spans="1:9">
      <c r="A4" s="5">
        <v>18214131413</v>
      </c>
      <c r="B4" s="6">
        <v>44872</v>
      </c>
      <c r="C4" s="6">
        <v>44874</v>
      </c>
      <c r="D4" s="4">
        <v>1820</v>
      </c>
      <c r="E4" s="4" t="str">
        <f>VLOOKUP(A4,HOP!A:L,12,0)</f>
        <v>1820.00</v>
      </c>
      <c r="F4" s="4" t="str">
        <f>VLOOKUP(A4,HOP!A:C,3,0)</f>
        <v>2603715</v>
      </c>
      <c r="G4" s="4">
        <f t="shared" si="0"/>
        <v>0</v>
      </c>
      <c r="H4" s="4" t="str">
        <f t="shared" si="1"/>
        <v>，2603715</v>
      </c>
      <c r="I4" s="4" t="str">
        <f>VLOOKUP(A4,HOP!A:U,21,0)</f>
        <v>直采</v>
      </c>
    </row>
    <row r="5" s="4" customFormat="1" hidden="1" spans="1:9">
      <c r="A5" s="5">
        <v>18667807198</v>
      </c>
      <c r="B5" s="6">
        <v>44871</v>
      </c>
      <c r="C5" s="6">
        <v>44874</v>
      </c>
      <c r="D5" s="4">
        <v>2526</v>
      </c>
      <c r="E5" s="4" t="str">
        <f>VLOOKUP(A5,HOP!A:L,12,0)</f>
        <v>2526.00</v>
      </c>
      <c r="F5" s="4" t="str">
        <f>VLOOKUP(A5,HOP!A:C,3,0)</f>
        <v>2647410</v>
      </c>
      <c r="G5" s="4">
        <f t="shared" si="0"/>
        <v>0</v>
      </c>
      <c r="H5" s="4" t="str">
        <f t="shared" si="1"/>
        <v>，2647410</v>
      </c>
      <c r="I5" s="4" t="str">
        <f>VLOOKUP(A5,HOP!A:U,21,0)</f>
        <v>直采</v>
      </c>
    </row>
    <row r="6" s="4" customFormat="1" hidden="1" spans="1:9">
      <c r="A6" s="5">
        <v>18916440031</v>
      </c>
      <c r="B6" s="6">
        <v>44873</v>
      </c>
      <c r="C6" s="6">
        <v>44874</v>
      </c>
      <c r="D6" s="4">
        <v>508</v>
      </c>
      <c r="E6" s="4" t="str">
        <f>VLOOKUP(A6,HOP!A:L,12,0)</f>
        <v>508.00</v>
      </c>
      <c r="F6" s="4" t="str">
        <f>VLOOKUP(A6,HOP!A:C,3,0)</f>
        <v>2677001</v>
      </c>
      <c r="G6" s="4">
        <f t="shared" si="0"/>
        <v>0</v>
      </c>
      <c r="H6" s="4" t="str">
        <f t="shared" si="1"/>
        <v>，2677001</v>
      </c>
      <c r="I6" s="4" t="str">
        <f>VLOOKUP(A6,HOP!A:U,21,0)</f>
        <v>直采</v>
      </c>
    </row>
    <row r="7" s="4" customFormat="1" hidden="1" spans="1:9">
      <c r="A7" s="5">
        <v>18916505882</v>
      </c>
      <c r="B7" s="6">
        <v>44873</v>
      </c>
      <c r="C7" s="6">
        <v>44874</v>
      </c>
      <c r="D7" s="4">
        <v>508</v>
      </c>
      <c r="E7" s="4" t="str">
        <f>VLOOKUP(A7,HOP!A:L,12,0)</f>
        <v>508.00</v>
      </c>
      <c r="F7" s="4" t="str">
        <f>VLOOKUP(A7,HOP!A:C,3,0)</f>
        <v>2677042</v>
      </c>
      <c r="G7" s="4">
        <f t="shared" si="0"/>
        <v>0</v>
      </c>
      <c r="H7" s="4" t="str">
        <f t="shared" si="1"/>
        <v>，2677042</v>
      </c>
      <c r="I7" s="4" t="str">
        <f>VLOOKUP(A7,HOP!A:U,21,0)</f>
        <v>直采</v>
      </c>
    </row>
    <row r="8" s="4" customFormat="1" hidden="1" spans="1:9">
      <c r="A8" s="5">
        <v>18927483659</v>
      </c>
      <c r="B8" s="6">
        <v>44872</v>
      </c>
      <c r="C8" s="6">
        <v>44874</v>
      </c>
      <c r="D8" s="4">
        <v>4080</v>
      </c>
      <c r="E8" s="4" t="str">
        <f>VLOOKUP(A8,HOP!A:L,12,0)</f>
        <v>4080.00</v>
      </c>
      <c r="F8" s="4" t="str">
        <f>VLOOKUP(A8,HOP!A:C,3,0)</f>
        <v>2681580</v>
      </c>
      <c r="G8" s="4">
        <f t="shared" si="0"/>
        <v>0</v>
      </c>
      <c r="H8" s="4" t="str">
        <f t="shared" si="1"/>
        <v>，2681580</v>
      </c>
      <c r="I8" s="4" t="str">
        <f>VLOOKUP(A8,HOP!A:U,21,0)</f>
        <v>直采</v>
      </c>
    </row>
    <row r="9" s="4" customFormat="1" hidden="1" spans="1:9">
      <c r="A9" s="5">
        <v>18957702818</v>
      </c>
      <c r="B9" s="6">
        <v>44872</v>
      </c>
      <c r="C9" s="6">
        <v>44874</v>
      </c>
      <c r="D9" s="4">
        <v>350</v>
      </c>
      <c r="E9" s="4" t="str">
        <f>VLOOKUP(A9,HOP!A:L,12,0)</f>
        <v>350.00</v>
      </c>
      <c r="F9" s="4" t="str">
        <f>VLOOKUP(A9,HOP!A:C,3,0)</f>
        <v>2690799</v>
      </c>
      <c r="G9" s="4">
        <f t="shared" si="0"/>
        <v>0</v>
      </c>
      <c r="H9" s="4" t="str">
        <f t="shared" si="1"/>
        <v>，2690799</v>
      </c>
      <c r="I9" s="4" t="str">
        <f>VLOOKUP(A9,HOP!A:U,21,0)</f>
        <v>直采</v>
      </c>
    </row>
    <row r="10" s="4" customFormat="1" hidden="1" spans="1:9">
      <c r="A10" s="5">
        <v>21045476386</v>
      </c>
      <c r="B10" s="6">
        <v>44871</v>
      </c>
      <c r="C10" s="6">
        <v>44874</v>
      </c>
      <c r="D10" s="4">
        <v>2817</v>
      </c>
      <c r="E10" s="4" t="str">
        <f>VLOOKUP(A10,HOP!A:L,12,0)</f>
        <v>2817.00</v>
      </c>
      <c r="F10" s="4" t="str">
        <f>VLOOKUP(A10,HOP!A:C,3,0)</f>
        <v>2697757</v>
      </c>
      <c r="G10" s="4">
        <f t="shared" si="0"/>
        <v>0</v>
      </c>
      <c r="H10" s="4" t="str">
        <f t="shared" si="1"/>
        <v>，2697757</v>
      </c>
      <c r="I10" s="4" t="str">
        <f>VLOOKUP(A10,HOP!A:U,21,0)</f>
        <v>直采</v>
      </c>
    </row>
    <row r="11" s="4" customFormat="1" hidden="1" spans="1:9">
      <c r="A11" s="5">
        <v>21319375086</v>
      </c>
      <c r="B11" s="6">
        <v>44861</v>
      </c>
      <c r="C11" s="6">
        <v>44874</v>
      </c>
      <c r="D11" s="4">
        <v>7964</v>
      </c>
      <c r="E11" s="4" t="str">
        <f>VLOOKUP(A11,HOP!A:L,12,0)</f>
        <v>7964.00</v>
      </c>
      <c r="F11" s="4" t="str">
        <f>VLOOKUP(A11,HOP!A:C,3,0)</f>
        <v>2722297</v>
      </c>
      <c r="G11" s="4">
        <f t="shared" si="0"/>
        <v>0</v>
      </c>
      <c r="H11" s="4" t="str">
        <f t="shared" si="1"/>
        <v>，2722297</v>
      </c>
      <c r="I11" s="4" t="str">
        <f>VLOOKUP(A11,HOP!A:U,21,0)</f>
        <v>直采</v>
      </c>
    </row>
    <row r="12" s="4" customFormat="1" hidden="1" spans="1:9">
      <c r="A12" s="5">
        <v>21320148608</v>
      </c>
      <c r="B12" s="6">
        <v>44872</v>
      </c>
      <c r="C12" s="6">
        <v>44874</v>
      </c>
      <c r="D12" s="4">
        <v>8120</v>
      </c>
      <c r="E12" s="4" t="str">
        <f>VLOOKUP(A12,HOP!A:L,12,0)</f>
        <v>8120.00</v>
      </c>
      <c r="F12" s="4" t="str">
        <f>VLOOKUP(A12,HOP!A:C,3,0)</f>
        <v>2722349</v>
      </c>
      <c r="G12" s="4">
        <f t="shared" si="0"/>
        <v>0</v>
      </c>
      <c r="H12" s="4" t="str">
        <f t="shared" si="1"/>
        <v>，2722349</v>
      </c>
      <c r="I12" s="4" t="str">
        <f>VLOOKUP(A12,HOP!A:U,21,0)</f>
        <v>直采</v>
      </c>
    </row>
    <row r="13" s="4" customFormat="1" hidden="1" spans="1:9">
      <c r="A13" s="5">
        <v>21327766778</v>
      </c>
      <c r="B13" s="6">
        <v>44872</v>
      </c>
      <c r="C13" s="6">
        <v>44874</v>
      </c>
      <c r="D13" s="4">
        <v>5120</v>
      </c>
      <c r="E13" s="4" t="str">
        <f>VLOOKUP(A13,HOP!A:L,12,0)</f>
        <v>5120.00</v>
      </c>
      <c r="F13" s="4" t="str">
        <f>VLOOKUP(A13,HOP!A:C,3,0)</f>
        <v>2723157</v>
      </c>
      <c r="G13" s="4">
        <f t="shared" si="0"/>
        <v>0</v>
      </c>
      <c r="H13" s="4" t="str">
        <f t="shared" si="1"/>
        <v>，2723157</v>
      </c>
      <c r="I13" s="4" t="str">
        <f>VLOOKUP(A13,HOP!A:U,21,0)</f>
        <v>直采</v>
      </c>
    </row>
    <row r="14" s="4" customFormat="1" hidden="1" spans="1:9">
      <c r="A14" s="5">
        <v>21343742658</v>
      </c>
      <c r="B14" s="6">
        <v>44868</v>
      </c>
      <c r="C14" s="6">
        <v>44874</v>
      </c>
      <c r="D14" s="4">
        <v>3720</v>
      </c>
      <c r="E14" s="4" t="str">
        <f>VLOOKUP(A14,HOP!A:L,12,0)</f>
        <v>3720.00</v>
      </c>
      <c r="F14" s="4" t="str">
        <f>VLOOKUP(A14,HOP!A:C,3,0)</f>
        <v>2725820</v>
      </c>
      <c r="G14" s="4">
        <f t="shared" si="0"/>
        <v>0</v>
      </c>
      <c r="H14" s="4" t="str">
        <f t="shared" si="1"/>
        <v>，2725820</v>
      </c>
      <c r="I14" s="4" t="str">
        <f>VLOOKUP(A14,HOP!A:U,21,0)</f>
        <v>直采</v>
      </c>
    </row>
    <row r="15" s="4" customFormat="1" hidden="1" spans="1:9">
      <c r="A15" s="5">
        <v>21352966470</v>
      </c>
      <c r="B15" s="6">
        <v>44872</v>
      </c>
      <c r="C15" s="6">
        <v>44874</v>
      </c>
      <c r="D15" s="4">
        <v>1240</v>
      </c>
      <c r="E15" s="4" t="str">
        <f>VLOOKUP(A15,HOP!A:L,12,0)</f>
        <v>1240.00</v>
      </c>
      <c r="F15" s="4" t="str">
        <f>VLOOKUP(A15,HOP!A:C,3,0)</f>
        <v>2727697</v>
      </c>
      <c r="G15" s="4">
        <f t="shared" si="0"/>
        <v>0</v>
      </c>
      <c r="H15" s="4" t="str">
        <f t="shared" si="1"/>
        <v>，2727697</v>
      </c>
      <c r="I15" s="4" t="str">
        <f>VLOOKUP(A15,HOP!A:U,21,0)</f>
        <v>直采</v>
      </c>
    </row>
    <row r="16" s="4" customFormat="1" hidden="1" spans="1:9">
      <c r="A16" s="5">
        <v>21355940097</v>
      </c>
      <c r="B16" s="6">
        <v>44871</v>
      </c>
      <c r="C16" s="6">
        <v>44874</v>
      </c>
      <c r="D16" s="4">
        <v>1860</v>
      </c>
      <c r="E16" s="4" t="str">
        <f>VLOOKUP(A16,HOP!A:L,12,0)</f>
        <v>1860.00</v>
      </c>
      <c r="F16" s="4" t="str">
        <f>VLOOKUP(A16,HOP!A:C,3,0)</f>
        <v>2728311</v>
      </c>
      <c r="G16" s="4">
        <f t="shared" si="0"/>
        <v>0</v>
      </c>
      <c r="H16" s="4" t="str">
        <f t="shared" si="1"/>
        <v>，2728311</v>
      </c>
      <c r="I16" s="4" t="str">
        <f>VLOOKUP(A16,HOP!A:U,21,0)</f>
        <v>直采</v>
      </c>
    </row>
    <row r="17" s="4" customFormat="1" hidden="1" spans="1:9">
      <c r="A17" s="5">
        <v>21356011900</v>
      </c>
      <c r="B17" s="6">
        <v>44871</v>
      </c>
      <c r="C17" s="6">
        <v>44874</v>
      </c>
      <c r="D17" s="4">
        <v>1860</v>
      </c>
      <c r="E17" s="4" t="str">
        <f>VLOOKUP(A17,HOP!A:L,12,0)</f>
        <v>1860.00</v>
      </c>
      <c r="F17" s="4" t="str">
        <f>VLOOKUP(A17,HOP!A:C,3,0)</f>
        <v>2728335</v>
      </c>
      <c r="G17" s="4">
        <f t="shared" si="0"/>
        <v>0</v>
      </c>
      <c r="H17" s="4" t="str">
        <f t="shared" si="1"/>
        <v>，2728335</v>
      </c>
      <c r="I17" s="4" t="str">
        <f>VLOOKUP(A17,HOP!A:U,21,0)</f>
        <v>直采</v>
      </c>
    </row>
    <row r="18" s="4" customFormat="1" hidden="1" spans="1:9">
      <c r="A18" s="5">
        <v>21368458312</v>
      </c>
      <c r="B18" s="6">
        <v>44867</v>
      </c>
      <c r="C18" s="6">
        <v>44874</v>
      </c>
      <c r="D18" s="4">
        <v>2205</v>
      </c>
      <c r="E18" s="4" t="str">
        <f>VLOOKUP(A18,HOP!A:L,12,0)</f>
        <v>2205.00</v>
      </c>
      <c r="F18" s="4" t="str">
        <f>VLOOKUP(A18,HOP!A:C,3,0)</f>
        <v>2731227</v>
      </c>
      <c r="G18" s="4">
        <f t="shared" si="0"/>
        <v>0</v>
      </c>
      <c r="H18" s="4" t="str">
        <f t="shared" si="1"/>
        <v>，2731227</v>
      </c>
      <c r="I18" s="4" t="str">
        <f>VLOOKUP(A18,HOP!A:U,21,0)</f>
        <v>直采</v>
      </c>
    </row>
    <row r="19" s="4" customFormat="1" hidden="1" spans="1:9">
      <c r="A19" s="5">
        <v>21477829329</v>
      </c>
      <c r="B19" s="6">
        <v>44871</v>
      </c>
      <c r="C19" s="6">
        <v>44874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21477942731</v>
      </c>
      <c r="B20" s="6">
        <v>44868</v>
      </c>
      <c r="C20" s="6">
        <v>44874</v>
      </c>
      <c r="D20" s="4">
        <v>6744</v>
      </c>
      <c r="E20" s="4" t="str">
        <f>VLOOKUP(A20,HOP!A:L,12,0)</f>
        <v>6744.00</v>
      </c>
      <c r="F20" s="4" t="str">
        <f>VLOOKUP(A20,HOP!A:C,3,0)</f>
        <v>2745626</v>
      </c>
      <c r="G20" s="4">
        <f t="shared" si="0"/>
        <v>0</v>
      </c>
      <c r="H20" s="4" t="str">
        <f t="shared" si="1"/>
        <v>，2745626</v>
      </c>
      <c r="I20" s="4" t="str">
        <f>VLOOKUP(A20,HOP!A:U,21,0)</f>
        <v>直采</v>
      </c>
    </row>
    <row r="21" s="4" customFormat="1" hidden="1" spans="1:9">
      <c r="A21" s="5">
        <v>21492914756</v>
      </c>
      <c r="B21" s="6">
        <v>44866</v>
      </c>
      <c r="C21" s="6">
        <v>44874</v>
      </c>
      <c r="D21" s="4">
        <v>8272</v>
      </c>
      <c r="E21" s="4" t="str">
        <f>VLOOKUP(A21,HOP!A:L,12,0)</f>
        <v>8272.00</v>
      </c>
      <c r="F21" s="4" t="str">
        <f>VLOOKUP(A21,HOP!A:C,3,0)</f>
        <v>2749055</v>
      </c>
      <c r="G21" s="4">
        <f t="shared" si="0"/>
        <v>0</v>
      </c>
      <c r="H21" s="4" t="str">
        <f t="shared" si="1"/>
        <v>，2749055</v>
      </c>
      <c r="I21" s="4" t="str">
        <f>VLOOKUP(A21,HOP!A:U,21,0)</f>
        <v>直采</v>
      </c>
    </row>
    <row r="22" s="4" customFormat="1" hidden="1" spans="1:9">
      <c r="A22" s="5">
        <v>21494732205</v>
      </c>
      <c r="B22" s="6">
        <v>44872</v>
      </c>
      <c r="C22" s="6">
        <v>44874</v>
      </c>
      <c r="D22" s="4">
        <v>8360</v>
      </c>
      <c r="E22" s="4" t="str">
        <f>VLOOKUP(A22,HOP!A:L,12,0)</f>
        <v>8360.00</v>
      </c>
      <c r="F22" s="4" t="str">
        <f>VLOOKUP(A22,HOP!A:C,3,0)</f>
        <v>2749553</v>
      </c>
      <c r="G22" s="4">
        <f t="shared" si="0"/>
        <v>0</v>
      </c>
      <c r="H22" s="4" t="str">
        <f t="shared" si="1"/>
        <v>，2749553</v>
      </c>
      <c r="I22" s="4" t="str">
        <f>VLOOKUP(A22,HOP!A:U,21,0)</f>
        <v>直采</v>
      </c>
    </row>
    <row r="23" s="4" customFormat="1" hidden="1" spans="1:9">
      <c r="A23" s="5">
        <v>21496757468</v>
      </c>
      <c r="B23" s="6">
        <v>44871</v>
      </c>
      <c r="C23" s="6">
        <v>44874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21506619124</v>
      </c>
      <c r="B24" s="6">
        <v>44870</v>
      </c>
      <c r="C24" s="6">
        <v>44874</v>
      </c>
      <c r="D24" s="4">
        <v>1764</v>
      </c>
      <c r="E24" s="4" t="str">
        <f>VLOOKUP(A24,HOP!A:L,12,0)</f>
        <v>1764.00</v>
      </c>
      <c r="F24" s="4" t="str">
        <f>VLOOKUP(A24,HOP!A:C,3,0)</f>
        <v>2752850</v>
      </c>
      <c r="G24" s="4">
        <f t="shared" si="0"/>
        <v>0</v>
      </c>
      <c r="H24" s="4" t="str">
        <f t="shared" si="1"/>
        <v>，2752850</v>
      </c>
      <c r="I24" s="4" t="str">
        <f>VLOOKUP(A24,HOP!A:U,21,0)</f>
        <v>直采</v>
      </c>
    </row>
    <row r="25" s="4" customFormat="1" hidden="1" spans="1:9">
      <c r="A25" s="5">
        <v>21514073992</v>
      </c>
      <c r="B25" s="6">
        <v>44873</v>
      </c>
      <c r="C25" s="6">
        <v>44874</v>
      </c>
      <c r="D25" s="4">
        <v>751</v>
      </c>
      <c r="E25" s="4" t="str">
        <f>VLOOKUP(A25,HOP!A:L,12,0)</f>
        <v>751.00</v>
      </c>
      <c r="F25" s="4" t="str">
        <f>VLOOKUP(A25,HOP!A:C,3,0)</f>
        <v>2754989</v>
      </c>
      <c r="G25" s="4">
        <f t="shared" si="0"/>
        <v>0</v>
      </c>
      <c r="H25" s="4" t="str">
        <f t="shared" si="1"/>
        <v>，2754989</v>
      </c>
      <c r="I25" s="4" t="str">
        <f>VLOOKUP(A25,HOP!A:U,21,0)</f>
        <v>直采</v>
      </c>
    </row>
    <row r="26" s="4" customFormat="1" hidden="1" spans="1:9">
      <c r="A26" s="5">
        <v>21560932204</v>
      </c>
      <c r="B26" s="6">
        <v>44873</v>
      </c>
      <c r="C26" s="6">
        <v>44874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21568637245</v>
      </c>
      <c r="B27" s="6">
        <v>44873</v>
      </c>
      <c r="C27" s="6">
        <v>44874</v>
      </c>
      <c r="D27" s="4">
        <v>950</v>
      </c>
      <c r="E27" s="4" t="str">
        <f>VLOOKUP(A27,HOP!A:L,12,0)</f>
        <v>950.00</v>
      </c>
      <c r="F27" s="4" t="str">
        <f>VLOOKUP(A27,HOP!A:C,3,0)</f>
        <v>2757514</v>
      </c>
      <c r="G27" s="4">
        <f t="shared" si="0"/>
        <v>0</v>
      </c>
      <c r="H27" s="4" t="str">
        <f t="shared" si="1"/>
        <v>，2757514</v>
      </c>
      <c r="I27" s="4" t="str">
        <f>VLOOKUP(A27,HOP!A:U,21,0)</f>
        <v>直采</v>
      </c>
    </row>
    <row r="28" s="4" customFormat="1" hidden="1" spans="1:9">
      <c r="A28" s="5">
        <v>21588553204</v>
      </c>
      <c r="B28" s="6">
        <v>44872</v>
      </c>
      <c r="C28" s="6">
        <v>44874</v>
      </c>
      <c r="D28" s="4">
        <v>1620</v>
      </c>
      <c r="E28" s="4" t="str">
        <f>VLOOKUP(A28,HOP!A:L,12,0)</f>
        <v>1620.00</v>
      </c>
      <c r="F28" s="4" t="str">
        <f>VLOOKUP(A28,HOP!A:C,3,0)</f>
        <v>2760986</v>
      </c>
      <c r="G28" s="4">
        <f t="shared" si="0"/>
        <v>0</v>
      </c>
      <c r="H28" s="4" t="str">
        <f t="shared" si="1"/>
        <v>，2760986</v>
      </c>
      <c r="I28" s="4" t="str">
        <f>VLOOKUP(A28,HOP!A:U,21,0)</f>
        <v>直采</v>
      </c>
    </row>
    <row r="29" s="4" customFormat="1" hidden="1" spans="1:9">
      <c r="A29" s="5">
        <v>21604890095</v>
      </c>
      <c r="B29" s="6">
        <v>44872</v>
      </c>
      <c r="C29" s="6">
        <v>44874</v>
      </c>
      <c r="D29" s="4">
        <v>1212</v>
      </c>
      <c r="E29" s="4" t="str">
        <f>VLOOKUP(A29,HOP!A:L,12,0)</f>
        <v>1212.00</v>
      </c>
      <c r="F29" s="4" t="str">
        <f>VLOOKUP(A29,HOP!A:C,3,0)</f>
        <v>2763562</v>
      </c>
      <c r="G29" s="4">
        <f t="shared" si="0"/>
        <v>0</v>
      </c>
      <c r="H29" s="4" t="str">
        <f t="shared" si="1"/>
        <v>，2763562</v>
      </c>
      <c r="I29" s="4" t="str">
        <f>VLOOKUP(A29,HOP!A:U,21,0)</f>
        <v>直采</v>
      </c>
    </row>
    <row r="30" s="4" customFormat="1" hidden="1" spans="1:9">
      <c r="A30" s="5">
        <v>21605552567</v>
      </c>
      <c r="B30" s="6">
        <v>44871</v>
      </c>
      <c r="C30" s="6">
        <v>44874</v>
      </c>
      <c r="D30" s="4">
        <v>5556</v>
      </c>
      <c r="E30" s="4" t="str">
        <f>VLOOKUP(A30,HOP!A:L,12,0)</f>
        <v>5556.00</v>
      </c>
      <c r="F30" s="4" t="str">
        <f>VLOOKUP(A30,HOP!A:C,3,0)</f>
        <v>2763657</v>
      </c>
      <c r="G30" s="4">
        <f t="shared" si="0"/>
        <v>0</v>
      </c>
      <c r="H30" s="4" t="str">
        <f t="shared" si="1"/>
        <v>，2763657</v>
      </c>
      <c r="I30" s="4" t="str">
        <f>VLOOKUP(A30,HOP!A:U,21,0)</f>
        <v>直采</v>
      </c>
    </row>
    <row r="31" s="4" customFormat="1" hidden="1" spans="1:9">
      <c r="A31" s="5">
        <v>21610301740</v>
      </c>
      <c r="B31" s="6">
        <v>44873</v>
      </c>
      <c r="C31" s="6">
        <v>44874</v>
      </c>
      <c r="D31" s="4">
        <v>1154</v>
      </c>
      <c r="E31" s="4" t="str">
        <f>VLOOKUP(A31,HOP!A:L,12,0)</f>
        <v>1154.00</v>
      </c>
      <c r="F31" s="4" t="str">
        <f>VLOOKUP(A31,HOP!A:C,3,0)</f>
        <v>2764628</v>
      </c>
      <c r="G31" s="4">
        <f t="shared" si="0"/>
        <v>0</v>
      </c>
      <c r="H31" s="4" t="str">
        <f t="shared" si="1"/>
        <v>，2764628</v>
      </c>
      <c r="I31" s="4" t="str">
        <f>VLOOKUP(A31,HOP!A:U,21,0)</f>
        <v>直采</v>
      </c>
    </row>
    <row r="32" s="4" customFormat="1" hidden="1" spans="1:9">
      <c r="A32" s="5">
        <v>21622569902</v>
      </c>
      <c r="B32" s="6">
        <v>44872</v>
      </c>
      <c r="C32" s="6">
        <v>44874</v>
      </c>
      <c r="D32" s="4">
        <v>1000</v>
      </c>
      <c r="E32" s="4" t="str">
        <f>VLOOKUP(A32,HOP!A:L,12,0)</f>
        <v>1000.00</v>
      </c>
      <c r="F32" s="4" t="str">
        <f>VLOOKUP(A32,HOP!A:C,3,0)</f>
        <v>2766740</v>
      </c>
      <c r="G32" s="4">
        <f t="shared" si="0"/>
        <v>0</v>
      </c>
      <c r="H32" s="4" t="str">
        <f t="shared" si="1"/>
        <v>，2766740</v>
      </c>
      <c r="I32" s="4" t="str">
        <f>VLOOKUP(A32,HOP!A:U,21,0)</f>
        <v>直采</v>
      </c>
    </row>
    <row r="33" s="4" customFormat="1" hidden="1" spans="1:9">
      <c r="A33" s="5">
        <v>21623167735</v>
      </c>
      <c r="B33" s="6">
        <v>44871</v>
      </c>
      <c r="C33" s="6">
        <v>44874</v>
      </c>
      <c r="D33" s="4">
        <v>5988</v>
      </c>
      <c r="E33" s="4" t="str">
        <f>VLOOKUP(A33,HOP!A:L,12,0)</f>
        <v>5988.00</v>
      </c>
      <c r="F33" s="4" t="str">
        <f>VLOOKUP(A33,HOP!A:C,3,0)</f>
        <v>2766899</v>
      </c>
      <c r="G33" s="4">
        <f t="shared" si="0"/>
        <v>0</v>
      </c>
      <c r="H33" s="4" t="str">
        <f t="shared" si="1"/>
        <v>，2766899</v>
      </c>
      <c r="I33" s="4" t="str">
        <f>VLOOKUP(A33,HOP!A:U,21,0)</f>
        <v>直采</v>
      </c>
    </row>
    <row r="34" s="4" customFormat="1" hidden="1" spans="1:9">
      <c r="A34" s="5">
        <v>21637277318</v>
      </c>
      <c r="B34" s="6">
        <v>44870</v>
      </c>
      <c r="C34" s="6">
        <v>44874</v>
      </c>
      <c r="D34" s="4">
        <v>2372</v>
      </c>
      <c r="E34" s="4" t="str">
        <f>VLOOKUP(A34,HOP!A:L,12,0)</f>
        <v>2372.00</v>
      </c>
      <c r="F34" s="4" t="str">
        <f>VLOOKUP(A34,HOP!A:C,3,0)</f>
        <v>2768947</v>
      </c>
      <c r="G34" s="4">
        <f t="shared" si="0"/>
        <v>0</v>
      </c>
      <c r="H34" s="4" t="str">
        <f t="shared" si="1"/>
        <v>，2768947</v>
      </c>
      <c r="I34" s="4" t="str">
        <f>VLOOKUP(A34,HOP!A:U,21,0)</f>
        <v>直采</v>
      </c>
    </row>
    <row r="35" s="4" customFormat="1" hidden="1" spans="1:9">
      <c r="A35" s="5">
        <v>21687891341</v>
      </c>
      <c r="B35" s="6">
        <v>44871</v>
      </c>
      <c r="C35" s="6">
        <v>44874</v>
      </c>
      <c r="D35" s="4">
        <v>1200</v>
      </c>
      <c r="E35" s="4" t="str">
        <f>VLOOKUP(A35,HOP!A:L,12,0)</f>
        <v>1200.00</v>
      </c>
      <c r="F35" s="4" t="str">
        <f>VLOOKUP(A35,HOP!A:C,3,0)</f>
        <v>2771003</v>
      </c>
      <c r="G35" s="4">
        <f t="shared" ref="G35:G68" si="2">D35-E35</f>
        <v>0</v>
      </c>
      <c r="H35" s="4" t="str">
        <f t="shared" ref="H35:H66" si="3">$H$1&amp;F35</f>
        <v>，2771003</v>
      </c>
      <c r="I35" s="4" t="str">
        <f>VLOOKUP(A35,HOP!A:U,21,0)</f>
        <v>直采</v>
      </c>
    </row>
    <row r="36" s="4" customFormat="1" hidden="1" spans="1:9">
      <c r="A36" s="5">
        <v>21698918570</v>
      </c>
      <c r="B36" s="6">
        <v>44869</v>
      </c>
      <c r="C36" s="6">
        <v>44874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21700041771</v>
      </c>
      <c r="B37" s="6">
        <v>44872</v>
      </c>
      <c r="C37" s="6">
        <v>44874</v>
      </c>
      <c r="D37" s="4">
        <v>314</v>
      </c>
      <c r="E37" s="4" t="str">
        <f>VLOOKUP(A37,HOP!A:L,12,0)</f>
        <v>314.00</v>
      </c>
      <c r="F37" s="4" t="str">
        <f>VLOOKUP(A37,HOP!A:C,3,0)</f>
        <v>2773626</v>
      </c>
      <c r="G37" s="4">
        <f t="shared" si="2"/>
        <v>0</v>
      </c>
      <c r="H37" s="4" t="str">
        <f t="shared" si="3"/>
        <v>，2773626</v>
      </c>
      <c r="I37" s="4" t="str">
        <f>VLOOKUP(A37,HOP!A:U,21,0)</f>
        <v>直采</v>
      </c>
    </row>
    <row r="38" s="4" customFormat="1" hidden="1" spans="1:9">
      <c r="A38" s="5">
        <v>21704523024</v>
      </c>
      <c r="B38" s="6">
        <v>44870</v>
      </c>
      <c r="C38" s="6">
        <v>44874</v>
      </c>
      <c r="D38" s="4">
        <v>3600</v>
      </c>
      <c r="E38" s="4" t="str">
        <f>VLOOKUP(A38,HOP!A:L,12,0)</f>
        <v>3600.00</v>
      </c>
      <c r="F38" s="4" t="str">
        <f>VLOOKUP(A38,HOP!A:C,3,0)</f>
        <v>2774373</v>
      </c>
      <c r="G38" s="4">
        <f t="shared" si="2"/>
        <v>0</v>
      </c>
      <c r="H38" s="4" t="str">
        <f t="shared" si="3"/>
        <v>，2774373</v>
      </c>
      <c r="I38" s="4" t="str">
        <f>VLOOKUP(A38,HOP!A:U,21,0)</f>
        <v>直采</v>
      </c>
    </row>
    <row r="39" s="4" customFormat="1" hidden="1" spans="1:9">
      <c r="A39" s="5">
        <v>21705023539</v>
      </c>
      <c r="B39" s="6">
        <v>44870</v>
      </c>
      <c r="C39" s="6">
        <v>44874</v>
      </c>
      <c r="D39" s="4">
        <v>3600</v>
      </c>
      <c r="E39" s="4" t="str">
        <f>VLOOKUP(A39,HOP!A:L,12,0)</f>
        <v>3600.00</v>
      </c>
      <c r="F39" s="4" t="str">
        <f>VLOOKUP(A39,HOP!A:C,3,0)</f>
        <v>2774479</v>
      </c>
      <c r="G39" s="4">
        <f t="shared" si="2"/>
        <v>0</v>
      </c>
      <c r="H39" s="4" t="str">
        <f t="shared" si="3"/>
        <v>，2774479</v>
      </c>
      <c r="I39" s="4" t="str">
        <f>VLOOKUP(A39,HOP!A:U,21,0)</f>
        <v>直采</v>
      </c>
    </row>
    <row r="40" s="4" customFormat="1" hidden="1" spans="1:9">
      <c r="A40" s="5">
        <v>21708128336</v>
      </c>
      <c r="B40" s="6">
        <v>44869</v>
      </c>
      <c r="C40" s="6">
        <v>44874</v>
      </c>
      <c r="D40" s="4">
        <v>3063</v>
      </c>
      <c r="E40" s="4" t="str">
        <f>VLOOKUP(A40,HOP!A:L,12,0)</f>
        <v>3063.00</v>
      </c>
      <c r="F40" s="4" t="str">
        <f>VLOOKUP(A40,HOP!A:C,3,0)</f>
        <v>2775371</v>
      </c>
      <c r="G40" s="4">
        <f t="shared" si="2"/>
        <v>0</v>
      </c>
      <c r="H40" s="4" t="str">
        <f t="shared" si="3"/>
        <v>，2775371</v>
      </c>
      <c r="I40" s="4" t="str">
        <f>VLOOKUP(A40,HOP!A:U,21,0)</f>
        <v>直采</v>
      </c>
    </row>
    <row r="41" s="4" customFormat="1" hidden="1" spans="1:9">
      <c r="A41" s="5">
        <v>21711994003</v>
      </c>
      <c r="B41" s="6">
        <v>44873</v>
      </c>
      <c r="C41" s="6">
        <v>44874</v>
      </c>
      <c r="D41" s="4">
        <v>611</v>
      </c>
      <c r="E41" s="4" t="str">
        <f>VLOOKUP(A41,HOP!A:L,12,0)</f>
        <v>611.00</v>
      </c>
      <c r="F41" s="4" t="str">
        <f>VLOOKUP(A41,HOP!A:C,3,0)</f>
        <v>2775981</v>
      </c>
      <c r="G41" s="4">
        <f t="shared" si="2"/>
        <v>0</v>
      </c>
      <c r="H41" s="4" t="str">
        <f t="shared" si="3"/>
        <v>，2775981</v>
      </c>
      <c r="I41" s="4" t="str">
        <f>VLOOKUP(A41,HOP!A:U,21,0)</f>
        <v>直采</v>
      </c>
    </row>
    <row r="42" s="4" customFormat="1" hidden="1" spans="1:9">
      <c r="A42" s="5">
        <v>21714880199</v>
      </c>
      <c r="B42" s="6">
        <v>44872</v>
      </c>
      <c r="C42" s="6">
        <v>44874</v>
      </c>
      <c r="D42" s="4">
        <v>4772</v>
      </c>
      <c r="E42" s="4" t="str">
        <f>VLOOKUP(A42,HOP!A:L,12,0)</f>
        <v>4772.00</v>
      </c>
      <c r="F42" s="4" t="str">
        <f>VLOOKUP(A42,HOP!A:C,3,0)</f>
        <v>2776813</v>
      </c>
      <c r="G42" s="4">
        <f t="shared" si="2"/>
        <v>0</v>
      </c>
      <c r="H42" s="4" t="str">
        <f t="shared" si="3"/>
        <v>，2776813</v>
      </c>
      <c r="I42" s="4" t="str">
        <f>VLOOKUP(A42,HOP!A:U,21,0)</f>
        <v>直采</v>
      </c>
    </row>
    <row r="43" s="4" customFormat="1" hidden="1" spans="1:9">
      <c r="A43" s="5">
        <v>21716932214</v>
      </c>
      <c r="B43" s="6">
        <v>44870</v>
      </c>
      <c r="C43" s="6">
        <v>44874</v>
      </c>
      <c r="D43" s="4">
        <v>5556</v>
      </c>
      <c r="E43" s="4" t="str">
        <f>VLOOKUP(A43,HOP!A:L,12,0)</f>
        <v>5556.00</v>
      </c>
      <c r="F43" s="4" t="str">
        <f>VLOOKUP(A43,HOP!A:C,3,0)</f>
        <v>2777261</v>
      </c>
      <c r="G43" s="4">
        <f t="shared" si="2"/>
        <v>0</v>
      </c>
      <c r="H43" s="4" t="str">
        <f t="shared" si="3"/>
        <v>，2777261</v>
      </c>
      <c r="I43" s="4" t="str">
        <f>VLOOKUP(A43,HOP!A:U,21,0)</f>
        <v>直采</v>
      </c>
    </row>
    <row r="44" s="4" customFormat="1" hidden="1" spans="1:9">
      <c r="A44" s="5">
        <v>21717493798</v>
      </c>
      <c r="B44" s="6">
        <v>44872</v>
      </c>
      <c r="C44" s="6">
        <v>44874</v>
      </c>
      <c r="D44" s="4">
        <v>2090</v>
      </c>
      <c r="E44" s="4" t="str">
        <f>VLOOKUP(A44,HOP!A:L,12,0)</f>
        <v>2090.00</v>
      </c>
      <c r="F44" s="4" t="str">
        <f>VLOOKUP(A44,HOP!A:C,3,0)</f>
        <v>2777370</v>
      </c>
      <c r="G44" s="4">
        <f t="shared" si="2"/>
        <v>0</v>
      </c>
      <c r="H44" s="4" t="str">
        <f t="shared" si="3"/>
        <v>，2777370</v>
      </c>
      <c r="I44" s="4" t="str">
        <f>VLOOKUP(A44,HOP!A:U,21,0)</f>
        <v>直采</v>
      </c>
    </row>
    <row r="45" s="4" customFormat="1" hidden="1" spans="1:9">
      <c r="A45" s="5">
        <v>21717690602</v>
      </c>
      <c r="B45" s="6">
        <v>44871</v>
      </c>
      <c r="C45" s="6">
        <v>44874</v>
      </c>
      <c r="D45" s="4">
        <v>465</v>
      </c>
      <c r="E45" s="4" t="str">
        <f>VLOOKUP(A45,HOP!A:L,12,0)</f>
        <v>465.00</v>
      </c>
      <c r="F45" s="4" t="str">
        <f>VLOOKUP(A45,HOP!A:C,3,0)</f>
        <v>2777392</v>
      </c>
      <c r="G45" s="4">
        <f t="shared" si="2"/>
        <v>0</v>
      </c>
      <c r="H45" s="4" t="str">
        <f t="shared" si="3"/>
        <v>，2777392</v>
      </c>
      <c r="I45" s="4" t="str">
        <f>VLOOKUP(A45,HOP!A:U,21,0)</f>
        <v>直采</v>
      </c>
    </row>
    <row r="46" s="4" customFormat="1" hidden="1" spans="1:9">
      <c r="A46" s="5">
        <v>21722801842</v>
      </c>
      <c r="B46" s="6">
        <v>44871</v>
      </c>
      <c r="C46" s="6">
        <v>44874</v>
      </c>
      <c r="D46" s="4">
        <v>888</v>
      </c>
      <c r="E46" s="4" t="str">
        <f>VLOOKUP(A46,HOP!A:L,12,0)</f>
        <v>888.00</v>
      </c>
      <c r="F46" s="4" t="str">
        <f>VLOOKUP(A46,HOP!A:C,3,0)</f>
        <v>2777810</v>
      </c>
      <c r="G46" s="4">
        <f t="shared" si="2"/>
        <v>0</v>
      </c>
      <c r="H46" s="4" t="str">
        <f t="shared" si="3"/>
        <v>，2777810</v>
      </c>
      <c r="I46" s="4" t="str">
        <f>VLOOKUP(A46,HOP!A:U,21,0)</f>
        <v>直采</v>
      </c>
    </row>
    <row r="47" s="4" customFormat="1" hidden="1" spans="1:9">
      <c r="A47" s="5">
        <v>21722804464</v>
      </c>
      <c r="B47" s="6">
        <v>44871</v>
      </c>
      <c r="C47" s="6">
        <v>44874</v>
      </c>
      <c r="D47" s="4">
        <v>888</v>
      </c>
      <c r="E47" s="4" t="str">
        <f>VLOOKUP(A47,HOP!A:L,12,0)</f>
        <v>888.00</v>
      </c>
      <c r="F47" s="4" t="str">
        <f>VLOOKUP(A47,HOP!A:C,3,0)</f>
        <v>2777811</v>
      </c>
      <c r="G47" s="4">
        <f t="shared" si="2"/>
        <v>0</v>
      </c>
      <c r="H47" s="4" t="str">
        <f t="shared" si="3"/>
        <v>，2777811</v>
      </c>
      <c r="I47" s="4" t="str">
        <f>VLOOKUP(A47,HOP!A:U,21,0)</f>
        <v>直采</v>
      </c>
    </row>
    <row r="48" s="4" customFormat="1" hidden="1" spans="1:9">
      <c r="A48" s="5">
        <v>21723467121</v>
      </c>
      <c r="B48" s="6">
        <v>44871</v>
      </c>
      <c r="C48" s="6">
        <v>44874</v>
      </c>
      <c r="D48" s="4">
        <v>1878</v>
      </c>
      <c r="E48" s="4" t="str">
        <f>VLOOKUP(A48,HOP!A:L,12,0)</f>
        <v>1878.00</v>
      </c>
      <c r="F48" s="4" t="str">
        <f>VLOOKUP(A48,HOP!A:C,3,0)</f>
        <v>2777904</v>
      </c>
      <c r="G48" s="4">
        <f t="shared" si="2"/>
        <v>0</v>
      </c>
      <c r="H48" s="4" t="str">
        <f t="shared" si="3"/>
        <v>，2777904</v>
      </c>
      <c r="I48" s="4" t="str">
        <f>VLOOKUP(A48,HOP!A:U,21,0)</f>
        <v>直采</v>
      </c>
    </row>
    <row r="49" s="4" customFormat="1" hidden="1" spans="1:9">
      <c r="A49" s="5">
        <v>21727449641</v>
      </c>
      <c r="B49" s="6">
        <v>44871</v>
      </c>
      <c r="C49" s="6">
        <v>44874</v>
      </c>
      <c r="D49" s="4">
        <v>3282</v>
      </c>
      <c r="E49" s="4" t="str">
        <f>VLOOKUP(A49,HOP!A:L,12,0)</f>
        <v>3282.00</v>
      </c>
      <c r="F49" s="4" t="str">
        <f>VLOOKUP(A49,HOP!A:C,3,0)</f>
        <v>2778875</v>
      </c>
      <c r="G49" s="4">
        <f t="shared" si="2"/>
        <v>0</v>
      </c>
      <c r="H49" s="4" t="str">
        <f t="shared" si="3"/>
        <v>，2778875</v>
      </c>
      <c r="I49" s="4" t="str">
        <f>VLOOKUP(A49,HOP!A:U,21,0)</f>
        <v>直采</v>
      </c>
    </row>
    <row r="50" s="4" customFormat="1" hidden="1" spans="1:9">
      <c r="A50" s="5">
        <v>21727754784</v>
      </c>
      <c r="B50" s="6">
        <v>44872</v>
      </c>
      <c r="C50" s="6">
        <v>44874</v>
      </c>
      <c r="D50" s="4">
        <v>1180</v>
      </c>
      <c r="E50" s="4" t="str">
        <f>VLOOKUP(A50,HOP!A:L,12,0)</f>
        <v>1180.00</v>
      </c>
      <c r="F50" s="4" t="str">
        <f>VLOOKUP(A50,HOP!A:C,3,0)</f>
        <v>2778949</v>
      </c>
      <c r="G50" s="4">
        <f t="shared" si="2"/>
        <v>0</v>
      </c>
      <c r="H50" s="4" t="str">
        <f t="shared" si="3"/>
        <v>，2778949</v>
      </c>
      <c r="I50" s="4" t="str">
        <f>VLOOKUP(A50,HOP!A:U,21,0)</f>
        <v>直采</v>
      </c>
    </row>
    <row r="51" s="4" customFormat="1" hidden="1" spans="1:9">
      <c r="A51" s="5">
        <v>21728857360</v>
      </c>
      <c r="B51" s="6">
        <v>44873</v>
      </c>
      <c r="C51" s="6">
        <v>44874</v>
      </c>
      <c r="D51" s="4">
        <v>155</v>
      </c>
      <c r="E51" s="4" t="str">
        <f>VLOOKUP(A51,HOP!A:L,12,0)</f>
        <v>155.00</v>
      </c>
      <c r="F51" s="4" t="str">
        <f>VLOOKUP(A51,HOP!A:C,3,0)</f>
        <v>2779212</v>
      </c>
      <c r="G51" s="4">
        <f t="shared" si="2"/>
        <v>0</v>
      </c>
      <c r="H51" s="4" t="str">
        <f t="shared" si="3"/>
        <v>，2779212</v>
      </c>
      <c r="I51" s="4" t="str">
        <f>VLOOKUP(A51,HOP!A:U,21,0)</f>
        <v>直采</v>
      </c>
    </row>
    <row r="52" s="4" customFormat="1" hidden="1" spans="1:9">
      <c r="A52" s="5">
        <v>21729829649</v>
      </c>
      <c r="B52" s="6">
        <v>44873</v>
      </c>
      <c r="C52" s="6">
        <v>44874</v>
      </c>
      <c r="D52" s="4">
        <v>1270</v>
      </c>
      <c r="E52" s="4" t="str">
        <f>VLOOKUP(A52,HOP!A:L,12,0)</f>
        <v>1270.00</v>
      </c>
      <c r="F52" s="4" t="str">
        <f>VLOOKUP(A52,HOP!A:C,3,0)</f>
        <v>2779463</v>
      </c>
      <c r="G52" s="4">
        <f t="shared" si="2"/>
        <v>0</v>
      </c>
      <c r="H52" s="4" t="str">
        <f t="shared" si="3"/>
        <v>，2779463</v>
      </c>
      <c r="I52" s="4" t="str">
        <f>VLOOKUP(A52,HOP!A:U,21,0)</f>
        <v>直采</v>
      </c>
    </row>
    <row r="53" s="4" customFormat="1" hidden="1" spans="1:9">
      <c r="A53" s="5">
        <v>21730948205</v>
      </c>
      <c r="B53" s="6">
        <v>44873</v>
      </c>
      <c r="C53" s="6">
        <v>44874</v>
      </c>
      <c r="D53" s="4">
        <v>766</v>
      </c>
      <c r="E53" s="4" t="str">
        <f>VLOOKUP(A53,HOP!A:L,12,0)</f>
        <v>766.00</v>
      </c>
      <c r="F53" s="4" t="str">
        <f>VLOOKUP(A53,HOP!A:C,3,0)</f>
        <v>2779743</v>
      </c>
      <c r="G53" s="4">
        <f t="shared" si="2"/>
        <v>0</v>
      </c>
      <c r="H53" s="4" t="str">
        <f t="shared" si="3"/>
        <v>，2779743</v>
      </c>
      <c r="I53" s="4" t="str">
        <f>VLOOKUP(A53,HOP!A:U,21,0)</f>
        <v>直采</v>
      </c>
    </row>
    <row r="54" s="4" customFormat="1" hidden="1" spans="1:9">
      <c r="A54" s="5">
        <v>21734380192</v>
      </c>
      <c r="B54" s="6">
        <v>44872</v>
      </c>
      <c r="C54" s="6">
        <v>44874</v>
      </c>
      <c r="D54" s="4">
        <v>562</v>
      </c>
      <c r="E54" s="4" t="str">
        <f>VLOOKUP(A54,HOP!A:L,12,0)</f>
        <v>562.00</v>
      </c>
      <c r="F54" s="4" t="str">
        <f>VLOOKUP(A54,HOP!A:C,3,0)</f>
        <v>2779955</v>
      </c>
      <c r="G54" s="4">
        <f t="shared" si="2"/>
        <v>0</v>
      </c>
      <c r="H54" s="4" t="str">
        <f t="shared" si="3"/>
        <v>，2779955</v>
      </c>
      <c r="I54" s="4" t="str">
        <f>VLOOKUP(A54,HOP!A:U,21,0)</f>
        <v>直采</v>
      </c>
    </row>
    <row r="55" s="4" customFormat="1" hidden="1" spans="1:9">
      <c r="A55" s="5">
        <v>21736123572</v>
      </c>
      <c r="B55" s="6">
        <v>44873</v>
      </c>
      <c r="C55" s="6">
        <v>44874</v>
      </c>
      <c r="D55" s="4">
        <v>1350</v>
      </c>
      <c r="E55" s="4" t="str">
        <f>VLOOKUP(A55,HOP!A:L,12,0)</f>
        <v>1350.00</v>
      </c>
      <c r="F55" s="4" t="str">
        <f>VLOOKUP(A55,HOP!A:C,3,0)</f>
        <v>2780391</v>
      </c>
      <c r="G55" s="4">
        <f t="shared" si="2"/>
        <v>0</v>
      </c>
      <c r="H55" s="4" t="str">
        <f t="shared" si="3"/>
        <v>，2780391</v>
      </c>
      <c r="I55" s="4" t="str">
        <f>VLOOKUP(A55,HOP!A:U,21,0)</f>
        <v>直采</v>
      </c>
    </row>
    <row r="56" s="4" customFormat="1" hidden="1" spans="1:9">
      <c r="A56" s="5">
        <v>21736605118</v>
      </c>
      <c r="B56" s="6">
        <v>44873</v>
      </c>
      <c r="C56" s="6">
        <v>44874</v>
      </c>
      <c r="D56" s="4">
        <v>566</v>
      </c>
      <c r="E56" s="4" t="str">
        <f>VLOOKUP(A56,HOP!A:L,12,0)</f>
        <v>566.00</v>
      </c>
      <c r="F56" s="4" t="str">
        <f>VLOOKUP(A56,HOP!A:C,3,0)</f>
        <v>2780554</v>
      </c>
      <c r="G56" s="4">
        <f t="shared" si="2"/>
        <v>0</v>
      </c>
      <c r="H56" s="4" t="str">
        <f t="shared" si="3"/>
        <v>，2780554</v>
      </c>
      <c r="I56" s="4" t="str">
        <f>VLOOKUP(A56,HOP!A:U,21,0)</f>
        <v>直采</v>
      </c>
    </row>
    <row r="57" s="4" customFormat="1" hidden="1" spans="1:9">
      <c r="A57" s="5">
        <v>21737676033</v>
      </c>
      <c r="B57" s="6">
        <v>44873</v>
      </c>
      <c r="C57" s="6">
        <v>44874</v>
      </c>
      <c r="D57" s="4">
        <v>334</v>
      </c>
      <c r="E57" s="4" t="str">
        <f>VLOOKUP(A57,HOP!A:L,12,0)</f>
        <v>334.00</v>
      </c>
      <c r="F57" s="4" t="str">
        <f>VLOOKUP(A57,HOP!A:C,3,0)</f>
        <v>2780929</v>
      </c>
      <c r="G57" s="4">
        <f t="shared" si="2"/>
        <v>0</v>
      </c>
      <c r="H57" s="4" t="str">
        <f t="shared" si="3"/>
        <v>，2780929</v>
      </c>
      <c r="I57" s="4" t="str">
        <f>VLOOKUP(A57,HOP!A:U,21,0)</f>
        <v>直采</v>
      </c>
    </row>
    <row r="58" s="4" customFormat="1" hidden="1" spans="1:9">
      <c r="A58" s="5">
        <v>21737459908</v>
      </c>
      <c r="B58" s="6">
        <v>44872</v>
      </c>
      <c r="C58" s="6">
        <v>44874</v>
      </c>
      <c r="D58" s="4">
        <v>990</v>
      </c>
      <c r="E58" s="4" t="str">
        <f>VLOOKUP(A58,HOP!A:L,12,0)</f>
        <v>990.00</v>
      </c>
      <c r="F58" s="4" t="str">
        <f>VLOOKUP(A58,HOP!A:C,3,0)</f>
        <v>2780869</v>
      </c>
      <c r="G58" s="4">
        <f t="shared" si="2"/>
        <v>0</v>
      </c>
      <c r="H58" s="4" t="str">
        <f t="shared" si="3"/>
        <v>，2780869</v>
      </c>
      <c r="I58" s="4" t="str">
        <f>VLOOKUP(A58,HOP!A:U,21,0)</f>
        <v>直采</v>
      </c>
    </row>
    <row r="59" s="4" customFormat="1" hidden="1" spans="1:9">
      <c r="A59" s="5">
        <v>21742031527</v>
      </c>
      <c r="B59" s="6">
        <v>44873</v>
      </c>
      <c r="C59" s="6">
        <v>44874</v>
      </c>
      <c r="D59" s="4">
        <v>235</v>
      </c>
      <c r="E59" s="4" t="str">
        <f>VLOOKUP(A59,HOP!A:L,12,0)</f>
        <v>235.00</v>
      </c>
      <c r="F59" s="4" t="str">
        <f>VLOOKUP(A59,HOP!A:C,3,0)</f>
        <v>2782472</v>
      </c>
      <c r="G59" s="4">
        <f t="shared" si="2"/>
        <v>0</v>
      </c>
      <c r="H59" s="4" t="str">
        <f t="shared" si="3"/>
        <v>，2782472</v>
      </c>
      <c r="I59" s="4" t="str">
        <f>VLOOKUP(A59,HOP!A:U,21,0)</f>
        <v>直采</v>
      </c>
    </row>
    <row r="60" s="4" customFormat="1" hidden="1" spans="1:9">
      <c r="A60" s="5">
        <v>21742291232</v>
      </c>
      <c r="B60" s="6">
        <v>44873</v>
      </c>
      <c r="C60" s="6">
        <v>44874</v>
      </c>
      <c r="D60" s="4">
        <v>235</v>
      </c>
      <c r="E60" s="4" t="str">
        <f>VLOOKUP(A60,HOP!A:L,12,0)</f>
        <v>235.00</v>
      </c>
      <c r="F60" s="4" t="str">
        <f>VLOOKUP(A60,HOP!A:C,3,0)</f>
        <v>2782545</v>
      </c>
      <c r="G60" s="4">
        <f t="shared" si="2"/>
        <v>0</v>
      </c>
      <c r="H60" s="4" t="str">
        <f t="shared" si="3"/>
        <v>，2782545</v>
      </c>
      <c r="I60" s="4" t="str">
        <f>VLOOKUP(A60,HOP!A:U,21,0)</f>
        <v>直采</v>
      </c>
    </row>
    <row r="61" s="4" customFormat="1" hidden="1" spans="1:9">
      <c r="A61" s="5">
        <v>21742541032</v>
      </c>
      <c r="B61" s="6">
        <v>44873</v>
      </c>
      <c r="C61" s="6">
        <v>44874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21743089926</v>
      </c>
      <c r="B62" s="6">
        <v>44873</v>
      </c>
      <c r="C62" s="6">
        <v>44874</v>
      </c>
      <c r="D62" s="4">
        <v>300</v>
      </c>
      <c r="E62" s="4" t="str">
        <f>VLOOKUP(A62,HOP!A:L,12,0)</f>
        <v>300.00</v>
      </c>
      <c r="F62" s="4" t="str">
        <f>VLOOKUP(A62,HOP!A:C,3,0)</f>
        <v>2782754</v>
      </c>
      <c r="G62" s="4">
        <f t="shared" si="2"/>
        <v>0</v>
      </c>
      <c r="H62" s="4" t="str">
        <f t="shared" si="3"/>
        <v>，2782754</v>
      </c>
      <c r="I62" s="4" t="str">
        <f>VLOOKUP(A62,HOP!A:U,21,0)</f>
        <v>直采</v>
      </c>
    </row>
    <row r="63" s="4" customFormat="1" hidden="1" spans="1:9">
      <c r="A63" s="5">
        <v>21747335864</v>
      </c>
      <c r="B63" s="6">
        <v>44873</v>
      </c>
      <c r="C63" s="6">
        <v>44874</v>
      </c>
      <c r="D63" s="4">
        <v>138.99</v>
      </c>
      <c r="E63" s="4" t="str">
        <f>VLOOKUP(A63,HOP!A:L,12,0)</f>
        <v>138.99</v>
      </c>
      <c r="F63" s="4" t="str">
        <f>VLOOKUP(A63,HOP!A:C,3,0)</f>
        <v>2783282</v>
      </c>
      <c r="G63" s="4">
        <f t="shared" si="2"/>
        <v>0</v>
      </c>
      <c r="H63" s="4" t="str">
        <f t="shared" si="3"/>
        <v>，2783282</v>
      </c>
      <c r="I63" s="4" t="str">
        <f>VLOOKUP(A63,HOP!A:U,21,0)</f>
        <v>直连</v>
      </c>
    </row>
    <row r="64" s="4" customFormat="1" hidden="1" spans="1:9">
      <c r="A64" s="5">
        <v>21747395023</v>
      </c>
      <c r="B64" s="6">
        <v>44873</v>
      </c>
      <c r="C64" s="6">
        <v>44874</v>
      </c>
      <c r="D64" s="4">
        <v>590</v>
      </c>
      <c r="E64" s="4" t="str">
        <f>VLOOKUP(A64,HOP!A:L,12,0)</f>
        <v>590.00</v>
      </c>
      <c r="F64" s="4" t="str">
        <f>VLOOKUP(A64,HOP!A:C,3,0)</f>
        <v>2783292</v>
      </c>
      <c r="G64" s="4">
        <f t="shared" si="2"/>
        <v>0</v>
      </c>
      <c r="H64" s="4" t="str">
        <f t="shared" si="3"/>
        <v>，2783292</v>
      </c>
      <c r="I64" s="4" t="str">
        <f>VLOOKUP(A64,HOP!A:U,21,0)</f>
        <v>直采</v>
      </c>
    </row>
    <row r="65" s="4" customFormat="1" hidden="1" spans="1:9">
      <c r="A65" s="5">
        <v>21747482432</v>
      </c>
      <c r="B65" s="6">
        <v>44873</v>
      </c>
      <c r="C65" s="6">
        <v>44874</v>
      </c>
      <c r="D65" s="4">
        <v>601</v>
      </c>
      <c r="E65" s="4" t="str">
        <f>VLOOKUP(A65,HOP!A:L,12,0)</f>
        <v>601.00</v>
      </c>
      <c r="F65" s="4" t="str">
        <f>VLOOKUP(A65,HOP!A:C,3,0)</f>
        <v>2783326</v>
      </c>
      <c r="G65" s="4">
        <f t="shared" si="2"/>
        <v>0</v>
      </c>
      <c r="H65" s="4" t="str">
        <f t="shared" si="3"/>
        <v>，2783326</v>
      </c>
      <c r="I65" s="4" t="str">
        <f>VLOOKUP(A65,HOP!A:U,21,0)</f>
        <v>直采</v>
      </c>
    </row>
    <row r="66" s="4" customFormat="1" hidden="1" spans="1:9">
      <c r="A66" s="5">
        <v>21748803294</v>
      </c>
      <c r="B66" s="6">
        <v>44873</v>
      </c>
      <c r="C66" s="6">
        <v>44874</v>
      </c>
      <c r="D66" s="4">
        <v>541</v>
      </c>
      <c r="E66" s="4" t="str">
        <f>VLOOKUP(A66,HOP!A:L,12,0)</f>
        <v>541.00</v>
      </c>
      <c r="F66" s="4" t="str">
        <f>VLOOKUP(A66,HOP!A:C,3,0)</f>
        <v>2783760</v>
      </c>
      <c r="G66" s="4">
        <f t="shared" si="2"/>
        <v>0</v>
      </c>
      <c r="H66" s="4" t="str">
        <f t="shared" si="3"/>
        <v>，2783760</v>
      </c>
      <c r="I66" s="4" t="str">
        <f>VLOOKUP(A66,HOP!A:U,21,0)</f>
        <v>直采</v>
      </c>
    </row>
    <row r="67" s="4" customFormat="1" hidden="1" spans="1:9">
      <c r="A67" s="5">
        <v>21748945922</v>
      </c>
      <c r="B67" s="6">
        <v>44873</v>
      </c>
      <c r="C67" s="6">
        <v>44874</v>
      </c>
      <c r="D67" s="4">
        <v>629</v>
      </c>
      <c r="E67" s="4" t="str">
        <f>VLOOKUP(A67,HOP!A:L,12,0)</f>
        <v>629.00</v>
      </c>
      <c r="F67" s="4" t="str">
        <f>VLOOKUP(A67,HOP!A:C,3,0)</f>
        <v>2783803</v>
      </c>
      <c r="G67" s="4">
        <f t="shared" si="2"/>
        <v>0</v>
      </c>
      <c r="H67" s="4" t="str">
        <f>$H$1&amp;F67</f>
        <v>，2783803</v>
      </c>
      <c r="I67" s="4" t="str">
        <f>VLOOKUP(A67,HOP!A:U,21,0)</f>
        <v>直采</v>
      </c>
    </row>
    <row r="68" s="4" customFormat="1" spans="1:10">
      <c r="A68" s="5">
        <v>21515424795</v>
      </c>
      <c r="B68" s="6">
        <v>44869</v>
      </c>
      <c r="C68" s="6">
        <v>44871</v>
      </c>
      <c r="D68" s="4">
        <v>-2305.2</v>
      </c>
      <c r="E68" s="4" t="e">
        <f>VLOOKUP(A68,HOP!A:L,12,0)</f>
        <v>#N/A</v>
      </c>
      <c r="F68" s="4">
        <v>2755344</v>
      </c>
      <c r="G68" s="4" t="e">
        <f t="shared" si="2"/>
        <v>#N/A</v>
      </c>
      <c r="H68" s="4" t="str">
        <f>$H$1&amp;F68</f>
        <v>，2755344</v>
      </c>
      <c r="I68" s="4" t="e">
        <f>VLOOKUP(A68,HOP!A:U,21,0)</f>
        <v>#N/A</v>
      </c>
      <c r="J68" s="4" t="s">
        <v>401</v>
      </c>
    </row>
    <row r="70" spans="4:4">
      <c r="D70" s="4">
        <f>SUM(D2:D69)</f>
        <v>144264.79</v>
      </c>
    </row>
    <row r="76" spans="1:4">
      <c r="A76" s="4" t="s">
        <v>402</v>
      </c>
      <c r="C76" s="4">
        <v>144125.8</v>
      </c>
      <c r="D76" s="4">
        <v>159378.31</v>
      </c>
    </row>
    <row r="77" spans="1:4">
      <c r="A77" s="4" t="s">
        <v>403</v>
      </c>
      <c r="C77" s="4">
        <v>138.99</v>
      </c>
      <c r="D77" s="4">
        <v>153.69</v>
      </c>
    </row>
    <row r="78" spans="1:4">
      <c r="A78" s="4" t="s">
        <v>404</v>
      </c>
      <c r="C78" s="4">
        <f>SUBTOTAL(9,C76:C77)</f>
        <v>144264.79</v>
      </c>
      <c r="D78" s="4">
        <f>SUBTOTAL(9,D76:D77)</f>
        <v>159532</v>
      </c>
    </row>
    <row r="79" spans="1:1">
      <c r="A79" s="4" t="s">
        <v>405</v>
      </c>
    </row>
  </sheetData>
  <autoFilter ref="A1:X68">
    <filterColumn colId="3">
      <filters>
        <filter val="350"/>
        <filter val="590"/>
        <filter val="950"/>
        <filter val="990"/>
        <filter val="1350"/>
        <filter val="2090"/>
        <filter val="611"/>
        <filter val="751"/>
        <filter val="1212"/>
        <filter val="314"/>
        <filter val="1154"/>
        <filter val="155"/>
        <filter val="5556"/>
        <filter val="2817"/>
        <filter val="3759"/>
        <filter val="138.99"/>
        <filter val="1620"/>
        <filter val="1820"/>
        <filter val="1860"/>
        <filter val="3720"/>
        <filter val="5120"/>
        <filter val="8120"/>
        <filter val="8360"/>
        <filter val="9720"/>
        <filter val="562"/>
        <filter val="3063"/>
        <filter val="1764"/>
        <filter val="7964"/>
        <filter val="465"/>
        <filter val="566"/>
        <filter val="766"/>
        <filter val="2526"/>
        <filter val="629"/>
        <filter val="1270"/>
        <filter val="2372"/>
        <filter val="4772"/>
        <filter val="8272"/>
        <filter val="-2305.2"/>
        <filter val="334"/>
        <filter val="235"/>
        <filter val="1878"/>
        <filter val="300"/>
        <filter val="1000"/>
        <filter val="1180"/>
        <filter val="1200"/>
        <filter val="1240"/>
        <filter val="3600"/>
        <filter val="4080"/>
        <filter val="541"/>
        <filter val="601"/>
        <filter val="3282"/>
        <filter val="6744"/>
        <filter val="2205"/>
        <filter val="508"/>
        <filter val="888"/>
        <filter val="598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406</v>
      </c>
      <c r="B1" s="2" t="s">
        <v>407</v>
      </c>
      <c r="C1" s="2" t="s">
        <v>408</v>
      </c>
      <c r="D1" s="2" t="s">
        <v>409</v>
      </c>
      <c r="E1" s="2" t="s">
        <v>13</v>
      </c>
      <c r="F1" s="2" t="s">
        <v>5</v>
      </c>
      <c r="G1" s="2" t="s">
        <v>6</v>
      </c>
      <c r="H1" s="2" t="s">
        <v>410</v>
      </c>
      <c r="I1" s="2" t="s">
        <v>411</v>
      </c>
      <c r="J1" s="2" t="s">
        <v>412</v>
      </c>
      <c r="K1" s="2" t="s">
        <v>413</v>
      </c>
      <c r="L1" s="2" t="s">
        <v>414</v>
      </c>
      <c r="M1" s="2" t="s">
        <v>415</v>
      </c>
      <c r="N1" s="2" t="s">
        <v>416</v>
      </c>
      <c r="O1" s="2" t="s">
        <v>417</v>
      </c>
      <c r="P1" s="2" t="s">
        <v>418</v>
      </c>
      <c r="Q1" s="2" t="s">
        <v>419</v>
      </c>
      <c r="R1" s="2" t="s">
        <v>420</v>
      </c>
      <c r="S1" s="2" t="s">
        <v>421</v>
      </c>
      <c r="T1" s="2" t="s">
        <v>422</v>
      </c>
      <c r="U1" s="2" t="s">
        <v>423</v>
      </c>
      <c r="V1" s="2" t="s">
        <v>424</v>
      </c>
    </row>
    <row r="2" s="1" customFormat="1" spans="1:22">
      <c r="A2" s="3">
        <v>21727754784</v>
      </c>
      <c r="B2" s="1" t="s">
        <v>425</v>
      </c>
      <c r="C2" s="1" t="s">
        <v>426</v>
      </c>
      <c r="D2" s="1" t="s">
        <v>427</v>
      </c>
      <c r="E2" s="1" t="s">
        <v>428</v>
      </c>
      <c r="F2" s="1" t="s">
        <v>429</v>
      </c>
      <c r="G2" s="1" t="s">
        <v>430</v>
      </c>
      <c r="H2" s="1" t="s">
        <v>431</v>
      </c>
      <c r="I2" s="1" t="s">
        <v>432</v>
      </c>
      <c r="J2" s="1" t="s">
        <v>433</v>
      </c>
      <c r="K2" s="1" t="s">
        <v>432</v>
      </c>
      <c r="L2" s="1" t="s">
        <v>432</v>
      </c>
      <c r="M2" s="1" t="s">
        <v>434</v>
      </c>
      <c r="N2" s="1" t="s">
        <v>434</v>
      </c>
      <c r="O2" s="1" t="s">
        <v>435</v>
      </c>
      <c r="P2" s="1" t="s">
        <v>436</v>
      </c>
      <c r="Q2" s="1" t="s">
        <v>437</v>
      </c>
      <c r="R2" s="1" t="s">
        <v>438</v>
      </c>
      <c r="S2" s="1" t="s">
        <v>439</v>
      </c>
      <c r="T2" s="1" t="s">
        <v>440</v>
      </c>
      <c r="U2" s="1" t="s">
        <v>441</v>
      </c>
      <c r="V2" s="1" t="s">
        <v>442</v>
      </c>
    </row>
    <row r="3" s="1" customFormat="1" spans="1:22">
      <c r="A3" s="3">
        <v>21705023539</v>
      </c>
      <c r="B3" s="1" t="s">
        <v>443</v>
      </c>
      <c r="C3" s="1" t="s">
        <v>444</v>
      </c>
      <c r="D3" s="1" t="s">
        <v>445</v>
      </c>
      <c r="E3" s="1" t="s">
        <v>446</v>
      </c>
      <c r="F3" s="1" t="s">
        <v>447</v>
      </c>
      <c r="G3" s="1" t="s">
        <v>430</v>
      </c>
      <c r="H3" s="1" t="s">
        <v>431</v>
      </c>
      <c r="I3" s="1" t="s">
        <v>448</v>
      </c>
      <c r="J3" s="1" t="s">
        <v>433</v>
      </c>
      <c r="K3" s="1" t="s">
        <v>448</v>
      </c>
      <c r="L3" s="1" t="s">
        <v>448</v>
      </c>
      <c r="M3" s="1" t="s">
        <v>434</v>
      </c>
      <c r="N3" s="1" t="s">
        <v>434</v>
      </c>
      <c r="O3" s="1" t="s">
        <v>435</v>
      </c>
      <c r="P3" s="1" t="s">
        <v>436</v>
      </c>
      <c r="Q3" s="1" t="s">
        <v>437</v>
      </c>
      <c r="R3" s="1" t="s">
        <v>449</v>
      </c>
      <c r="S3" s="1" t="s">
        <v>439</v>
      </c>
      <c r="T3" s="1" t="s">
        <v>440</v>
      </c>
      <c r="U3" s="1" t="s">
        <v>441</v>
      </c>
      <c r="V3" s="1" t="s">
        <v>442</v>
      </c>
    </row>
    <row r="4" s="1" customFormat="1" spans="1:22">
      <c r="A4" s="3">
        <v>21714880199</v>
      </c>
      <c r="B4" s="1" t="s">
        <v>450</v>
      </c>
      <c r="C4" s="1" t="s">
        <v>451</v>
      </c>
      <c r="D4" s="1" t="s">
        <v>452</v>
      </c>
      <c r="E4" s="1" t="s">
        <v>453</v>
      </c>
      <c r="F4" s="1" t="s">
        <v>429</v>
      </c>
      <c r="G4" s="1" t="s">
        <v>430</v>
      </c>
      <c r="H4" s="1" t="s">
        <v>431</v>
      </c>
      <c r="I4" s="1" t="s">
        <v>454</v>
      </c>
      <c r="J4" s="1" t="s">
        <v>433</v>
      </c>
      <c r="K4" s="1" t="s">
        <v>454</v>
      </c>
      <c r="L4" s="1" t="s">
        <v>454</v>
      </c>
      <c r="M4" s="1" t="s">
        <v>434</v>
      </c>
      <c r="N4" s="1" t="s">
        <v>434</v>
      </c>
      <c r="O4" s="1" t="s">
        <v>435</v>
      </c>
      <c r="P4" s="1" t="s">
        <v>436</v>
      </c>
      <c r="Q4" s="1" t="s">
        <v>437</v>
      </c>
      <c r="R4" s="1" t="s">
        <v>455</v>
      </c>
      <c r="S4" s="1" t="s">
        <v>439</v>
      </c>
      <c r="T4" s="1" t="s">
        <v>440</v>
      </c>
      <c r="U4" s="1" t="s">
        <v>441</v>
      </c>
      <c r="V4" s="1" t="s">
        <v>442</v>
      </c>
    </row>
    <row r="5" s="1" customFormat="1" spans="1:22">
      <c r="A5" s="3">
        <v>21716932214</v>
      </c>
      <c r="B5" s="1" t="s">
        <v>447</v>
      </c>
      <c r="C5" s="1" t="s">
        <v>456</v>
      </c>
      <c r="D5" s="1" t="s">
        <v>457</v>
      </c>
      <c r="E5" s="1" t="s">
        <v>458</v>
      </c>
      <c r="F5" s="1" t="s">
        <v>447</v>
      </c>
      <c r="G5" s="1" t="s">
        <v>430</v>
      </c>
      <c r="H5" s="1" t="s">
        <v>431</v>
      </c>
      <c r="I5" s="1" t="s">
        <v>459</v>
      </c>
      <c r="J5" s="1" t="s">
        <v>433</v>
      </c>
      <c r="K5" s="1" t="s">
        <v>459</v>
      </c>
      <c r="L5" s="1" t="s">
        <v>459</v>
      </c>
      <c r="M5" s="1" t="s">
        <v>434</v>
      </c>
      <c r="N5" s="1" t="s">
        <v>434</v>
      </c>
      <c r="O5" s="1" t="s">
        <v>435</v>
      </c>
      <c r="P5" s="1" t="s">
        <v>436</v>
      </c>
      <c r="Q5" s="1" t="s">
        <v>437</v>
      </c>
      <c r="R5" s="1" t="s">
        <v>460</v>
      </c>
      <c r="S5" s="1" t="s">
        <v>439</v>
      </c>
      <c r="T5" s="1" t="s">
        <v>440</v>
      </c>
      <c r="U5" s="1" t="s">
        <v>441</v>
      </c>
      <c r="V5" s="1" t="s">
        <v>461</v>
      </c>
    </row>
    <row r="6" s="1" customFormat="1" spans="1:22">
      <c r="A6" s="3">
        <v>18214087449</v>
      </c>
      <c r="B6" s="1" t="s">
        <v>462</v>
      </c>
      <c r="C6" s="1" t="s">
        <v>463</v>
      </c>
      <c r="D6" s="1" t="s">
        <v>464</v>
      </c>
      <c r="E6" s="1" t="s">
        <v>465</v>
      </c>
      <c r="F6" s="1" t="s">
        <v>425</v>
      </c>
      <c r="G6" s="1" t="s">
        <v>430</v>
      </c>
      <c r="H6" s="1" t="s">
        <v>431</v>
      </c>
      <c r="I6" s="1" t="s">
        <v>466</v>
      </c>
      <c r="J6" s="1" t="s">
        <v>433</v>
      </c>
      <c r="K6" s="1" t="s">
        <v>466</v>
      </c>
      <c r="L6" s="1" t="s">
        <v>466</v>
      </c>
      <c r="M6" s="1" t="s">
        <v>434</v>
      </c>
      <c r="N6" s="1" t="s">
        <v>434</v>
      </c>
      <c r="O6" s="1" t="s">
        <v>435</v>
      </c>
      <c r="P6" s="1" t="s">
        <v>436</v>
      </c>
      <c r="Q6" s="1" t="s">
        <v>437</v>
      </c>
      <c r="R6" s="1" t="s">
        <v>467</v>
      </c>
      <c r="S6" s="1" t="s">
        <v>439</v>
      </c>
      <c r="T6" s="1" t="s">
        <v>440</v>
      </c>
      <c r="U6" s="1" t="s">
        <v>441</v>
      </c>
      <c r="V6" s="1" t="s">
        <v>442</v>
      </c>
    </row>
    <row r="7" s="1" customFormat="1" spans="1:22">
      <c r="A7" s="3">
        <v>18214131413</v>
      </c>
      <c r="B7" s="1" t="s">
        <v>462</v>
      </c>
      <c r="C7" s="1" t="s">
        <v>468</v>
      </c>
      <c r="D7" s="1" t="s">
        <v>464</v>
      </c>
      <c r="E7" s="1" t="s">
        <v>469</v>
      </c>
      <c r="F7" s="1" t="s">
        <v>429</v>
      </c>
      <c r="G7" s="1" t="s">
        <v>430</v>
      </c>
      <c r="H7" s="1" t="s">
        <v>431</v>
      </c>
      <c r="I7" s="1" t="s">
        <v>470</v>
      </c>
      <c r="J7" s="1" t="s">
        <v>433</v>
      </c>
      <c r="K7" s="1" t="s">
        <v>470</v>
      </c>
      <c r="L7" s="1" t="s">
        <v>470</v>
      </c>
      <c r="M7" s="1" t="s">
        <v>434</v>
      </c>
      <c r="N7" s="1" t="s">
        <v>434</v>
      </c>
      <c r="O7" s="1" t="s">
        <v>435</v>
      </c>
      <c r="P7" s="1" t="s">
        <v>436</v>
      </c>
      <c r="Q7" s="1" t="s">
        <v>437</v>
      </c>
      <c r="R7" s="1" t="s">
        <v>471</v>
      </c>
      <c r="S7" s="1" t="s">
        <v>439</v>
      </c>
      <c r="T7" s="1" t="s">
        <v>440</v>
      </c>
      <c r="U7" s="1" t="s">
        <v>441</v>
      </c>
      <c r="V7" s="1" t="s">
        <v>442</v>
      </c>
    </row>
    <row r="8" s="1" customFormat="1" spans="1:22">
      <c r="A8" s="3">
        <v>21743089926</v>
      </c>
      <c r="B8" s="1" t="s">
        <v>472</v>
      </c>
      <c r="C8" s="1" t="s">
        <v>473</v>
      </c>
      <c r="D8" s="1" t="s">
        <v>474</v>
      </c>
      <c r="E8" s="1" t="s">
        <v>475</v>
      </c>
      <c r="F8" s="1" t="s">
        <v>472</v>
      </c>
      <c r="G8" s="1" t="s">
        <v>430</v>
      </c>
      <c r="H8" s="1" t="s">
        <v>431</v>
      </c>
      <c r="I8" s="1" t="s">
        <v>476</v>
      </c>
      <c r="J8" s="1" t="s">
        <v>433</v>
      </c>
      <c r="K8" s="1" t="s">
        <v>476</v>
      </c>
      <c r="L8" s="1" t="s">
        <v>476</v>
      </c>
      <c r="M8" s="1" t="s">
        <v>434</v>
      </c>
      <c r="N8" s="1" t="s">
        <v>434</v>
      </c>
      <c r="O8" s="1" t="s">
        <v>435</v>
      </c>
      <c r="P8" s="1" t="s">
        <v>436</v>
      </c>
      <c r="Q8" s="1" t="s">
        <v>437</v>
      </c>
      <c r="R8" s="1" t="s">
        <v>477</v>
      </c>
      <c r="S8" s="1" t="s">
        <v>439</v>
      </c>
      <c r="T8" s="1" t="s">
        <v>440</v>
      </c>
      <c r="U8" s="1" t="s">
        <v>441</v>
      </c>
      <c r="V8" s="1" t="s">
        <v>478</v>
      </c>
    </row>
    <row r="9" s="1" customFormat="1" spans="1:22">
      <c r="A9" s="3">
        <v>21343742658</v>
      </c>
      <c r="B9" s="1" t="s">
        <v>479</v>
      </c>
      <c r="C9" s="1" t="s">
        <v>480</v>
      </c>
      <c r="D9" s="1" t="s">
        <v>481</v>
      </c>
      <c r="E9" s="1" t="s">
        <v>482</v>
      </c>
      <c r="F9" s="1" t="s">
        <v>443</v>
      </c>
      <c r="G9" s="1" t="s">
        <v>430</v>
      </c>
      <c r="H9" s="1" t="s">
        <v>431</v>
      </c>
      <c r="I9" s="1" t="s">
        <v>483</v>
      </c>
      <c r="J9" s="1" t="s">
        <v>433</v>
      </c>
      <c r="K9" s="1" t="s">
        <v>483</v>
      </c>
      <c r="L9" s="1" t="s">
        <v>483</v>
      </c>
      <c r="M9" s="1" t="s">
        <v>434</v>
      </c>
      <c r="N9" s="1" t="s">
        <v>434</v>
      </c>
      <c r="O9" s="1" t="s">
        <v>435</v>
      </c>
      <c r="P9" s="1" t="s">
        <v>436</v>
      </c>
      <c r="Q9" s="1" t="s">
        <v>437</v>
      </c>
      <c r="R9" s="1" t="s">
        <v>484</v>
      </c>
      <c r="S9" s="1" t="s">
        <v>439</v>
      </c>
      <c r="T9" s="1" t="s">
        <v>440</v>
      </c>
      <c r="U9" s="1" t="s">
        <v>441</v>
      </c>
      <c r="V9" s="1" t="s">
        <v>442</v>
      </c>
    </row>
    <row r="10" s="1" customFormat="1" spans="1:22">
      <c r="A10" s="3">
        <v>21320148608</v>
      </c>
      <c r="B10" s="1" t="s">
        <v>485</v>
      </c>
      <c r="C10" s="1" t="s">
        <v>486</v>
      </c>
      <c r="D10" s="1" t="s">
        <v>487</v>
      </c>
      <c r="E10" s="1" t="s">
        <v>488</v>
      </c>
      <c r="F10" s="1" t="s">
        <v>429</v>
      </c>
      <c r="G10" s="1" t="s">
        <v>430</v>
      </c>
      <c r="H10" s="1" t="s">
        <v>431</v>
      </c>
      <c r="I10" s="1" t="s">
        <v>489</v>
      </c>
      <c r="J10" s="1" t="s">
        <v>433</v>
      </c>
      <c r="K10" s="1" t="s">
        <v>489</v>
      </c>
      <c r="L10" s="1" t="s">
        <v>489</v>
      </c>
      <c r="M10" s="1" t="s">
        <v>434</v>
      </c>
      <c r="N10" s="1" t="s">
        <v>434</v>
      </c>
      <c r="O10" s="1" t="s">
        <v>435</v>
      </c>
      <c r="P10" s="1" t="s">
        <v>436</v>
      </c>
      <c r="Q10" s="1" t="s">
        <v>437</v>
      </c>
      <c r="R10" s="1" t="s">
        <v>490</v>
      </c>
      <c r="S10" s="1" t="s">
        <v>439</v>
      </c>
      <c r="T10" s="1" t="s">
        <v>440</v>
      </c>
      <c r="U10" s="1" t="s">
        <v>441</v>
      </c>
      <c r="V10" s="1" t="s">
        <v>442</v>
      </c>
    </row>
    <row r="11" s="1" customFormat="1" spans="1:22">
      <c r="A11" s="3">
        <v>21327766778</v>
      </c>
      <c r="B11" s="1" t="s">
        <v>485</v>
      </c>
      <c r="C11" s="1" t="s">
        <v>491</v>
      </c>
      <c r="D11" s="1" t="s">
        <v>492</v>
      </c>
      <c r="E11" s="1" t="s">
        <v>493</v>
      </c>
      <c r="F11" s="1" t="s">
        <v>429</v>
      </c>
      <c r="G11" s="1" t="s">
        <v>430</v>
      </c>
      <c r="H11" s="1" t="s">
        <v>431</v>
      </c>
      <c r="I11" s="1" t="s">
        <v>494</v>
      </c>
      <c r="J11" s="1" t="s">
        <v>433</v>
      </c>
      <c r="K11" s="1" t="s">
        <v>494</v>
      </c>
      <c r="L11" s="1" t="s">
        <v>494</v>
      </c>
      <c r="M11" s="1" t="s">
        <v>434</v>
      </c>
      <c r="N11" s="1" t="s">
        <v>434</v>
      </c>
      <c r="O11" s="1" t="s">
        <v>435</v>
      </c>
      <c r="P11" s="1" t="s">
        <v>436</v>
      </c>
      <c r="Q11" s="1" t="s">
        <v>437</v>
      </c>
      <c r="R11" s="1" t="s">
        <v>495</v>
      </c>
      <c r="S11" s="1" t="s">
        <v>439</v>
      </c>
      <c r="T11" s="1" t="s">
        <v>440</v>
      </c>
      <c r="U11" s="1" t="s">
        <v>441</v>
      </c>
      <c r="V11" s="1" t="s">
        <v>442</v>
      </c>
    </row>
    <row r="12" s="1" customFormat="1" spans="1:22">
      <c r="A12" s="3">
        <v>18667807198</v>
      </c>
      <c r="B12" s="1" t="s">
        <v>496</v>
      </c>
      <c r="C12" s="1" t="s">
        <v>497</v>
      </c>
      <c r="D12" s="1" t="s">
        <v>498</v>
      </c>
      <c r="E12" s="1" t="s">
        <v>499</v>
      </c>
      <c r="F12" s="1" t="s">
        <v>425</v>
      </c>
      <c r="G12" s="1" t="s">
        <v>430</v>
      </c>
      <c r="H12" s="1" t="s">
        <v>431</v>
      </c>
      <c r="I12" s="1" t="s">
        <v>500</v>
      </c>
      <c r="J12" s="1" t="s">
        <v>433</v>
      </c>
      <c r="K12" s="1" t="s">
        <v>500</v>
      </c>
      <c r="L12" s="1" t="s">
        <v>500</v>
      </c>
      <c r="M12" s="1" t="s">
        <v>434</v>
      </c>
      <c r="N12" s="1" t="s">
        <v>434</v>
      </c>
      <c r="O12" s="1" t="s">
        <v>435</v>
      </c>
      <c r="P12" s="1" t="s">
        <v>436</v>
      </c>
      <c r="Q12" s="1" t="s">
        <v>437</v>
      </c>
      <c r="R12" s="1" t="s">
        <v>501</v>
      </c>
      <c r="S12" s="1" t="s">
        <v>439</v>
      </c>
      <c r="T12" s="1" t="s">
        <v>440</v>
      </c>
      <c r="U12" s="1" t="s">
        <v>441</v>
      </c>
      <c r="V12" s="1" t="s">
        <v>442</v>
      </c>
    </row>
    <row r="13" s="1" customFormat="1" spans="1:22">
      <c r="A13" s="3">
        <v>21727449641</v>
      </c>
      <c r="B13" s="1" t="s">
        <v>425</v>
      </c>
      <c r="C13" s="1" t="s">
        <v>502</v>
      </c>
      <c r="D13" s="1" t="s">
        <v>503</v>
      </c>
      <c r="E13" s="1" t="s">
        <v>504</v>
      </c>
      <c r="F13" s="1" t="s">
        <v>425</v>
      </c>
      <c r="G13" s="1" t="s">
        <v>430</v>
      </c>
      <c r="H13" s="1" t="s">
        <v>431</v>
      </c>
      <c r="I13" s="1" t="s">
        <v>505</v>
      </c>
      <c r="J13" s="1" t="s">
        <v>433</v>
      </c>
      <c r="K13" s="1" t="s">
        <v>505</v>
      </c>
      <c r="L13" s="1" t="s">
        <v>505</v>
      </c>
      <c r="M13" s="1" t="s">
        <v>434</v>
      </c>
      <c r="N13" s="1" t="s">
        <v>434</v>
      </c>
      <c r="O13" s="1" t="s">
        <v>435</v>
      </c>
      <c r="P13" s="1" t="s">
        <v>436</v>
      </c>
      <c r="Q13" s="1" t="s">
        <v>437</v>
      </c>
      <c r="R13" s="1" t="s">
        <v>506</v>
      </c>
      <c r="S13" s="1" t="s">
        <v>439</v>
      </c>
      <c r="T13" s="1" t="s">
        <v>440</v>
      </c>
      <c r="U13" s="1" t="s">
        <v>441</v>
      </c>
      <c r="V13" s="1" t="s">
        <v>442</v>
      </c>
    </row>
    <row r="14" s="1" customFormat="1" spans="1:22">
      <c r="A14" s="3">
        <v>21514073992</v>
      </c>
      <c r="B14" s="1" t="s">
        <v>507</v>
      </c>
      <c r="C14" s="1" t="s">
        <v>508</v>
      </c>
      <c r="D14" s="1" t="s">
        <v>509</v>
      </c>
      <c r="E14" s="1" t="s">
        <v>510</v>
      </c>
      <c r="F14" s="1" t="s">
        <v>472</v>
      </c>
      <c r="G14" s="1" t="s">
        <v>430</v>
      </c>
      <c r="H14" s="1" t="s">
        <v>431</v>
      </c>
      <c r="I14" s="1" t="s">
        <v>511</v>
      </c>
      <c r="J14" s="1" t="s">
        <v>433</v>
      </c>
      <c r="K14" s="1" t="s">
        <v>511</v>
      </c>
      <c r="L14" s="1" t="s">
        <v>511</v>
      </c>
      <c r="M14" s="1" t="s">
        <v>434</v>
      </c>
      <c r="N14" s="1" t="s">
        <v>434</v>
      </c>
      <c r="O14" s="1" t="s">
        <v>435</v>
      </c>
      <c r="P14" s="1" t="s">
        <v>436</v>
      </c>
      <c r="Q14" s="1" t="s">
        <v>437</v>
      </c>
      <c r="R14" s="1" t="s">
        <v>512</v>
      </c>
      <c r="S14" s="1" t="s">
        <v>439</v>
      </c>
      <c r="T14" s="1" t="s">
        <v>440</v>
      </c>
      <c r="U14" s="1" t="s">
        <v>441</v>
      </c>
      <c r="V14" s="1" t="s">
        <v>461</v>
      </c>
    </row>
    <row r="15" s="1" customFormat="1" spans="1:22">
      <c r="A15" s="3">
        <v>21700041771</v>
      </c>
      <c r="B15" s="1" t="s">
        <v>443</v>
      </c>
      <c r="C15" s="1" t="s">
        <v>513</v>
      </c>
      <c r="D15" s="1" t="s">
        <v>514</v>
      </c>
      <c r="E15" s="1" t="s">
        <v>515</v>
      </c>
      <c r="F15" s="1" t="s">
        <v>429</v>
      </c>
      <c r="G15" s="1" t="s">
        <v>430</v>
      </c>
      <c r="H15" s="1" t="s">
        <v>431</v>
      </c>
      <c r="I15" s="1" t="s">
        <v>516</v>
      </c>
      <c r="J15" s="1" t="s">
        <v>433</v>
      </c>
      <c r="K15" s="1" t="s">
        <v>516</v>
      </c>
      <c r="L15" s="1" t="s">
        <v>516</v>
      </c>
      <c r="M15" s="1" t="s">
        <v>434</v>
      </c>
      <c r="N15" s="1" t="s">
        <v>434</v>
      </c>
      <c r="O15" s="1" t="s">
        <v>435</v>
      </c>
      <c r="P15" s="1" t="s">
        <v>436</v>
      </c>
      <c r="Q15" s="1" t="s">
        <v>437</v>
      </c>
      <c r="R15" s="1" t="s">
        <v>517</v>
      </c>
      <c r="S15" s="1" t="s">
        <v>439</v>
      </c>
      <c r="T15" s="1" t="s">
        <v>440</v>
      </c>
      <c r="U15" s="1" t="s">
        <v>441</v>
      </c>
      <c r="V15" s="1" t="s">
        <v>442</v>
      </c>
    </row>
    <row r="16" s="1" customFormat="1" spans="1:22">
      <c r="A16" s="3">
        <v>21728857360</v>
      </c>
      <c r="B16" s="1" t="s">
        <v>425</v>
      </c>
      <c r="C16" s="1" t="s">
        <v>518</v>
      </c>
      <c r="D16" s="1" t="s">
        <v>514</v>
      </c>
      <c r="E16" s="1" t="s">
        <v>519</v>
      </c>
      <c r="F16" s="1" t="s">
        <v>472</v>
      </c>
      <c r="G16" s="1" t="s">
        <v>430</v>
      </c>
      <c r="H16" s="1" t="s">
        <v>431</v>
      </c>
      <c r="I16" s="1" t="s">
        <v>520</v>
      </c>
      <c r="J16" s="1" t="s">
        <v>433</v>
      </c>
      <c r="K16" s="1" t="s">
        <v>520</v>
      </c>
      <c r="L16" s="1" t="s">
        <v>520</v>
      </c>
      <c r="M16" s="1" t="s">
        <v>434</v>
      </c>
      <c r="N16" s="1" t="s">
        <v>434</v>
      </c>
      <c r="O16" s="1" t="s">
        <v>435</v>
      </c>
      <c r="P16" s="1" t="s">
        <v>436</v>
      </c>
      <c r="Q16" s="1" t="s">
        <v>437</v>
      </c>
      <c r="R16" s="1" t="s">
        <v>521</v>
      </c>
      <c r="S16" s="1" t="s">
        <v>439</v>
      </c>
      <c r="T16" s="1" t="s">
        <v>440</v>
      </c>
      <c r="U16" s="1" t="s">
        <v>441</v>
      </c>
      <c r="V16" s="1" t="s">
        <v>442</v>
      </c>
    </row>
    <row r="17" s="1" customFormat="1" spans="1:22">
      <c r="A17" s="3">
        <v>21729829649</v>
      </c>
      <c r="B17" s="1" t="s">
        <v>425</v>
      </c>
      <c r="C17" s="1" t="s">
        <v>522</v>
      </c>
      <c r="D17" s="1" t="s">
        <v>523</v>
      </c>
      <c r="E17" s="1" t="s">
        <v>524</v>
      </c>
      <c r="F17" s="1" t="s">
        <v>472</v>
      </c>
      <c r="G17" s="1" t="s">
        <v>430</v>
      </c>
      <c r="H17" s="1" t="s">
        <v>431</v>
      </c>
      <c r="I17" s="1" t="s">
        <v>525</v>
      </c>
      <c r="J17" s="1" t="s">
        <v>433</v>
      </c>
      <c r="K17" s="1" t="s">
        <v>525</v>
      </c>
      <c r="L17" s="1" t="s">
        <v>525</v>
      </c>
      <c r="M17" s="1" t="s">
        <v>434</v>
      </c>
      <c r="N17" s="1" t="s">
        <v>434</v>
      </c>
      <c r="O17" s="1" t="s">
        <v>435</v>
      </c>
      <c r="P17" s="1" t="s">
        <v>436</v>
      </c>
      <c r="Q17" s="1" t="s">
        <v>437</v>
      </c>
      <c r="R17" s="1" t="s">
        <v>526</v>
      </c>
      <c r="S17" s="1" t="s">
        <v>439</v>
      </c>
      <c r="T17" s="1" t="s">
        <v>440</v>
      </c>
      <c r="U17" s="1" t="s">
        <v>441</v>
      </c>
      <c r="V17" s="1" t="s">
        <v>461</v>
      </c>
    </row>
    <row r="18" s="1" customFormat="1" spans="1:22">
      <c r="A18" s="3">
        <v>21730948205</v>
      </c>
      <c r="B18" s="1" t="s">
        <v>425</v>
      </c>
      <c r="C18" s="1" t="s">
        <v>527</v>
      </c>
      <c r="D18" s="1" t="s">
        <v>528</v>
      </c>
      <c r="E18" s="1" t="s">
        <v>529</v>
      </c>
      <c r="F18" s="1" t="s">
        <v>472</v>
      </c>
      <c r="G18" s="1" t="s">
        <v>430</v>
      </c>
      <c r="H18" s="1" t="s">
        <v>431</v>
      </c>
      <c r="I18" s="1" t="s">
        <v>530</v>
      </c>
      <c r="J18" s="1" t="s">
        <v>433</v>
      </c>
      <c r="K18" s="1" t="s">
        <v>530</v>
      </c>
      <c r="L18" s="1" t="s">
        <v>530</v>
      </c>
      <c r="M18" s="1" t="s">
        <v>434</v>
      </c>
      <c r="N18" s="1" t="s">
        <v>434</v>
      </c>
      <c r="O18" s="1" t="s">
        <v>435</v>
      </c>
      <c r="P18" s="1" t="s">
        <v>436</v>
      </c>
      <c r="Q18" s="1" t="s">
        <v>437</v>
      </c>
      <c r="R18" s="1" t="s">
        <v>531</v>
      </c>
      <c r="S18" s="1" t="s">
        <v>439</v>
      </c>
      <c r="T18" s="1" t="s">
        <v>440</v>
      </c>
      <c r="U18" s="1" t="s">
        <v>441</v>
      </c>
      <c r="V18" s="1" t="s">
        <v>478</v>
      </c>
    </row>
    <row r="19" s="1" customFormat="1" spans="1:22">
      <c r="A19" s="3">
        <v>21734380192</v>
      </c>
      <c r="B19" s="1" t="s">
        <v>429</v>
      </c>
      <c r="C19" s="1" t="s">
        <v>532</v>
      </c>
      <c r="D19" s="1" t="s">
        <v>533</v>
      </c>
      <c r="E19" s="1" t="s">
        <v>534</v>
      </c>
      <c r="F19" s="1" t="s">
        <v>429</v>
      </c>
      <c r="G19" s="1" t="s">
        <v>430</v>
      </c>
      <c r="H19" s="1" t="s">
        <v>431</v>
      </c>
      <c r="I19" s="1" t="s">
        <v>535</v>
      </c>
      <c r="J19" s="1" t="s">
        <v>433</v>
      </c>
      <c r="K19" s="1" t="s">
        <v>535</v>
      </c>
      <c r="L19" s="1" t="s">
        <v>535</v>
      </c>
      <c r="M19" s="1" t="s">
        <v>434</v>
      </c>
      <c r="N19" s="1" t="s">
        <v>434</v>
      </c>
      <c r="O19" s="1" t="s">
        <v>435</v>
      </c>
      <c r="P19" s="1" t="s">
        <v>436</v>
      </c>
      <c r="Q19" s="1" t="s">
        <v>437</v>
      </c>
      <c r="R19" s="1" t="s">
        <v>536</v>
      </c>
      <c r="S19" s="1" t="s">
        <v>439</v>
      </c>
      <c r="T19" s="1" t="s">
        <v>440</v>
      </c>
      <c r="U19" s="1" t="s">
        <v>441</v>
      </c>
      <c r="V19" s="1" t="s">
        <v>442</v>
      </c>
    </row>
    <row r="20" s="1" customFormat="1" spans="1:22">
      <c r="A20" s="3">
        <v>21717493798</v>
      </c>
      <c r="B20" s="1" t="s">
        <v>447</v>
      </c>
      <c r="C20" s="1" t="s">
        <v>537</v>
      </c>
      <c r="D20" s="1" t="s">
        <v>538</v>
      </c>
      <c r="E20" s="1" t="s">
        <v>539</v>
      </c>
      <c r="F20" s="1" t="s">
        <v>429</v>
      </c>
      <c r="G20" s="1" t="s">
        <v>430</v>
      </c>
      <c r="H20" s="1" t="s">
        <v>431</v>
      </c>
      <c r="I20" s="1" t="s">
        <v>540</v>
      </c>
      <c r="J20" s="1" t="s">
        <v>433</v>
      </c>
      <c r="K20" s="1" t="s">
        <v>540</v>
      </c>
      <c r="L20" s="1" t="s">
        <v>540</v>
      </c>
      <c r="M20" s="1" t="s">
        <v>434</v>
      </c>
      <c r="N20" s="1" t="s">
        <v>434</v>
      </c>
      <c r="O20" s="1" t="s">
        <v>435</v>
      </c>
      <c r="P20" s="1" t="s">
        <v>436</v>
      </c>
      <c r="Q20" s="1" t="s">
        <v>437</v>
      </c>
      <c r="R20" s="1" t="s">
        <v>541</v>
      </c>
      <c r="S20" s="1" t="s">
        <v>439</v>
      </c>
      <c r="T20" s="1" t="s">
        <v>440</v>
      </c>
      <c r="U20" s="1" t="s">
        <v>441</v>
      </c>
      <c r="V20" s="1" t="s">
        <v>442</v>
      </c>
    </row>
    <row r="21" s="1" customFormat="1" spans="1:22">
      <c r="A21" s="3">
        <v>21717690602</v>
      </c>
      <c r="B21" s="1" t="s">
        <v>447</v>
      </c>
      <c r="C21" s="1" t="s">
        <v>542</v>
      </c>
      <c r="D21" s="1" t="s">
        <v>514</v>
      </c>
      <c r="E21" s="1" t="s">
        <v>543</v>
      </c>
      <c r="F21" s="1" t="s">
        <v>425</v>
      </c>
      <c r="G21" s="1" t="s">
        <v>430</v>
      </c>
      <c r="H21" s="1" t="s">
        <v>431</v>
      </c>
      <c r="I21" s="1" t="s">
        <v>544</v>
      </c>
      <c r="J21" s="1" t="s">
        <v>433</v>
      </c>
      <c r="K21" s="1" t="s">
        <v>544</v>
      </c>
      <c r="L21" s="1" t="s">
        <v>544</v>
      </c>
      <c r="M21" s="1" t="s">
        <v>434</v>
      </c>
      <c r="N21" s="1" t="s">
        <v>434</v>
      </c>
      <c r="O21" s="1" t="s">
        <v>435</v>
      </c>
      <c r="P21" s="1" t="s">
        <v>436</v>
      </c>
      <c r="Q21" s="1" t="s">
        <v>437</v>
      </c>
      <c r="R21" s="1" t="s">
        <v>545</v>
      </c>
      <c r="S21" s="1" t="s">
        <v>439</v>
      </c>
      <c r="T21" s="1" t="s">
        <v>440</v>
      </c>
      <c r="U21" s="1" t="s">
        <v>441</v>
      </c>
      <c r="V21" s="1" t="s">
        <v>442</v>
      </c>
    </row>
    <row r="22" s="1" customFormat="1" spans="1:22">
      <c r="A22" s="3">
        <v>18214169929</v>
      </c>
      <c r="B22" s="1" t="s">
        <v>462</v>
      </c>
      <c r="C22" s="1" t="s">
        <v>546</v>
      </c>
      <c r="D22" s="1" t="s">
        <v>464</v>
      </c>
      <c r="E22" s="1" t="s">
        <v>547</v>
      </c>
      <c r="F22" s="1" t="s">
        <v>425</v>
      </c>
      <c r="G22" s="1" t="s">
        <v>430</v>
      </c>
      <c r="H22" s="1" t="s">
        <v>431</v>
      </c>
      <c r="I22" s="1" t="s">
        <v>548</v>
      </c>
      <c r="J22" s="1" t="s">
        <v>433</v>
      </c>
      <c r="K22" s="1" t="s">
        <v>548</v>
      </c>
      <c r="L22" s="1" t="s">
        <v>548</v>
      </c>
      <c r="M22" s="1" t="s">
        <v>434</v>
      </c>
      <c r="N22" s="1" t="s">
        <v>434</v>
      </c>
      <c r="O22" s="1" t="s">
        <v>435</v>
      </c>
      <c r="P22" s="1" t="s">
        <v>436</v>
      </c>
      <c r="Q22" s="1" t="s">
        <v>437</v>
      </c>
      <c r="R22" s="1" t="s">
        <v>549</v>
      </c>
      <c r="S22" s="1" t="s">
        <v>439</v>
      </c>
      <c r="T22" s="1" t="s">
        <v>440</v>
      </c>
      <c r="U22" s="1" t="s">
        <v>441</v>
      </c>
      <c r="V22" s="1" t="s">
        <v>442</v>
      </c>
    </row>
    <row r="23" s="1" customFormat="1" spans="1:22">
      <c r="A23" s="3">
        <v>21319375086</v>
      </c>
      <c r="B23" s="1" t="s">
        <v>485</v>
      </c>
      <c r="C23" s="1" t="s">
        <v>550</v>
      </c>
      <c r="D23" s="1" t="s">
        <v>551</v>
      </c>
      <c r="E23" s="1" t="s">
        <v>552</v>
      </c>
      <c r="F23" s="1" t="s">
        <v>553</v>
      </c>
      <c r="G23" s="1" t="s">
        <v>430</v>
      </c>
      <c r="H23" s="1" t="s">
        <v>431</v>
      </c>
      <c r="I23" s="1" t="s">
        <v>554</v>
      </c>
      <c r="J23" s="1" t="s">
        <v>433</v>
      </c>
      <c r="K23" s="1" t="s">
        <v>554</v>
      </c>
      <c r="L23" s="1" t="s">
        <v>554</v>
      </c>
      <c r="M23" s="1" t="s">
        <v>434</v>
      </c>
      <c r="N23" s="1" t="s">
        <v>434</v>
      </c>
      <c r="O23" s="1" t="s">
        <v>435</v>
      </c>
      <c r="P23" s="1" t="s">
        <v>436</v>
      </c>
      <c r="Q23" s="1" t="s">
        <v>437</v>
      </c>
      <c r="R23" s="1" t="s">
        <v>555</v>
      </c>
      <c r="S23" s="1" t="s">
        <v>439</v>
      </c>
      <c r="T23" s="1" t="s">
        <v>440</v>
      </c>
      <c r="U23" s="1" t="s">
        <v>441</v>
      </c>
      <c r="V23" s="1" t="s">
        <v>461</v>
      </c>
    </row>
    <row r="24" s="1" customFormat="1" spans="1:22">
      <c r="A24" s="3">
        <v>21722804464</v>
      </c>
      <c r="B24" s="1" t="s">
        <v>447</v>
      </c>
      <c r="C24" s="1" t="s">
        <v>556</v>
      </c>
      <c r="D24" s="1" t="s">
        <v>557</v>
      </c>
      <c r="E24" s="1" t="s">
        <v>558</v>
      </c>
      <c r="F24" s="1" t="s">
        <v>425</v>
      </c>
      <c r="G24" s="1" t="s">
        <v>430</v>
      </c>
      <c r="H24" s="1" t="s">
        <v>431</v>
      </c>
      <c r="I24" s="1" t="s">
        <v>559</v>
      </c>
      <c r="J24" s="1" t="s">
        <v>433</v>
      </c>
      <c r="K24" s="1" t="s">
        <v>559</v>
      </c>
      <c r="L24" s="1" t="s">
        <v>559</v>
      </c>
      <c r="M24" s="1" t="s">
        <v>434</v>
      </c>
      <c r="N24" s="1" t="s">
        <v>434</v>
      </c>
      <c r="O24" s="1" t="s">
        <v>435</v>
      </c>
      <c r="P24" s="1" t="s">
        <v>436</v>
      </c>
      <c r="Q24" s="1" t="s">
        <v>437</v>
      </c>
      <c r="R24" s="1" t="s">
        <v>560</v>
      </c>
      <c r="S24" s="1" t="s">
        <v>439</v>
      </c>
      <c r="T24" s="1" t="s">
        <v>440</v>
      </c>
      <c r="U24" s="1" t="s">
        <v>441</v>
      </c>
      <c r="V24" s="1" t="s">
        <v>478</v>
      </c>
    </row>
    <row r="25" s="1" customFormat="1" spans="1:22">
      <c r="A25" s="3">
        <v>21722801842</v>
      </c>
      <c r="B25" s="1" t="s">
        <v>447</v>
      </c>
      <c r="C25" s="1" t="s">
        <v>561</v>
      </c>
      <c r="D25" s="1" t="s">
        <v>557</v>
      </c>
      <c r="E25" s="1" t="s">
        <v>562</v>
      </c>
      <c r="F25" s="1" t="s">
        <v>425</v>
      </c>
      <c r="G25" s="1" t="s">
        <v>430</v>
      </c>
      <c r="H25" s="1" t="s">
        <v>431</v>
      </c>
      <c r="I25" s="1" t="s">
        <v>559</v>
      </c>
      <c r="J25" s="1" t="s">
        <v>433</v>
      </c>
      <c r="K25" s="1" t="s">
        <v>559</v>
      </c>
      <c r="L25" s="1" t="s">
        <v>559</v>
      </c>
      <c r="M25" s="1" t="s">
        <v>434</v>
      </c>
      <c r="N25" s="1" t="s">
        <v>434</v>
      </c>
      <c r="O25" s="1" t="s">
        <v>435</v>
      </c>
      <c r="P25" s="1" t="s">
        <v>436</v>
      </c>
      <c r="Q25" s="1" t="s">
        <v>437</v>
      </c>
      <c r="R25" s="1" t="s">
        <v>563</v>
      </c>
      <c r="S25" s="1" t="s">
        <v>439</v>
      </c>
      <c r="T25" s="1" t="s">
        <v>440</v>
      </c>
      <c r="U25" s="1" t="s">
        <v>441</v>
      </c>
      <c r="V25" s="1" t="s">
        <v>478</v>
      </c>
    </row>
    <row r="26" s="1" customFormat="1" spans="1:22">
      <c r="A26" s="3">
        <v>21708128336</v>
      </c>
      <c r="B26" s="1" t="s">
        <v>450</v>
      </c>
      <c r="C26" s="1" t="s">
        <v>564</v>
      </c>
      <c r="D26" s="1" t="s">
        <v>565</v>
      </c>
      <c r="E26" s="1" t="s">
        <v>566</v>
      </c>
      <c r="F26" s="1" t="s">
        <v>450</v>
      </c>
      <c r="G26" s="1" t="s">
        <v>430</v>
      </c>
      <c r="H26" s="1" t="s">
        <v>431</v>
      </c>
      <c r="I26" s="1" t="s">
        <v>567</v>
      </c>
      <c r="J26" s="1" t="s">
        <v>433</v>
      </c>
      <c r="K26" s="1" t="s">
        <v>567</v>
      </c>
      <c r="L26" s="1" t="s">
        <v>567</v>
      </c>
      <c r="M26" s="1" t="s">
        <v>434</v>
      </c>
      <c r="N26" s="1" t="s">
        <v>434</v>
      </c>
      <c r="O26" s="1" t="s">
        <v>435</v>
      </c>
      <c r="P26" s="1" t="s">
        <v>436</v>
      </c>
      <c r="Q26" s="1" t="s">
        <v>437</v>
      </c>
      <c r="R26" s="1" t="s">
        <v>568</v>
      </c>
      <c r="S26" s="1" t="s">
        <v>439</v>
      </c>
      <c r="T26" s="1" t="s">
        <v>440</v>
      </c>
      <c r="U26" s="1" t="s">
        <v>441</v>
      </c>
      <c r="V26" s="1" t="s">
        <v>461</v>
      </c>
    </row>
    <row r="27" s="1" customFormat="1" spans="1:22">
      <c r="A27" s="3">
        <v>21355940097</v>
      </c>
      <c r="B27" s="1" t="s">
        <v>569</v>
      </c>
      <c r="C27" s="1" t="s">
        <v>570</v>
      </c>
      <c r="D27" s="1" t="s">
        <v>481</v>
      </c>
      <c r="E27" s="1" t="s">
        <v>571</v>
      </c>
      <c r="F27" s="1" t="s">
        <v>425</v>
      </c>
      <c r="G27" s="1" t="s">
        <v>430</v>
      </c>
      <c r="H27" s="1" t="s">
        <v>431</v>
      </c>
      <c r="I27" s="1" t="s">
        <v>572</v>
      </c>
      <c r="J27" s="1" t="s">
        <v>433</v>
      </c>
      <c r="K27" s="1" t="s">
        <v>572</v>
      </c>
      <c r="L27" s="1" t="s">
        <v>572</v>
      </c>
      <c r="M27" s="1" t="s">
        <v>434</v>
      </c>
      <c r="N27" s="1" t="s">
        <v>434</v>
      </c>
      <c r="O27" s="1" t="s">
        <v>435</v>
      </c>
      <c r="P27" s="1" t="s">
        <v>436</v>
      </c>
      <c r="Q27" s="1" t="s">
        <v>437</v>
      </c>
      <c r="R27" s="1" t="s">
        <v>573</v>
      </c>
      <c r="S27" s="1" t="s">
        <v>439</v>
      </c>
      <c r="T27" s="1" t="s">
        <v>440</v>
      </c>
      <c r="U27" s="1" t="s">
        <v>441</v>
      </c>
      <c r="V27" s="1" t="s">
        <v>442</v>
      </c>
    </row>
    <row r="28" s="1" customFormat="1" spans="1:22">
      <c r="A28" s="3">
        <v>21356011900</v>
      </c>
      <c r="B28" s="1" t="s">
        <v>569</v>
      </c>
      <c r="C28" s="1" t="s">
        <v>574</v>
      </c>
      <c r="D28" s="1" t="s">
        <v>481</v>
      </c>
      <c r="E28" s="1" t="s">
        <v>575</v>
      </c>
      <c r="F28" s="1" t="s">
        <v>425</v>
      </c>
      <c r="G28" s="1" t="s">
        <v>430</v>
      </c>
      <c r="H28" s="1" t="s">
        <v>431</v>
      </c>
      <c r="I28" s="1" t="s">
        <v>572</v>
      </c>
      <c r="J28" s="1" t="s">
        <v>433</v>
      </c>
      <c r="K28" s="1" t="s">
        <v>572</v>
      </c>
      <c r="L28" s="1" t="s">
        <v>572</v>
      </c>
      <c r="M28" s="1" t="s">
        <v>434</v>
      </c>
      <c r="N28" s="1" t="s">
        <v>434</v>
      </c>
      <c r="O28" s="1" t="s">
        <v>435</v>
      </c>
      <c r="P28" s="1" t="s">
        <v>436</v>
      </c>
      <c r="Q28" s="1" t="s">
        <v>437</v>
      </c>
      <c r="R28" s="1" t="s">
        <v>576</v>
      </c>
      <c r="S28" s="1" t="s">
        <v>439</v>
      </c>
      <c r="T28" s="1" t="s">
        <v>440</v>
      </c>
      <c r="U28" s="1" t="s">
        <v>441</v>
      </c>
      <c r="V28" s="1" t="s">
        <v>442</v>
      </c>
    </row>
    <row r="29" s="1" customFormat="1" spans="1:22">
      <c r="A29" s="3">
        <v>18957702818</v>
      </c>
      <c r="B29" s="1" t="s">
        <v>577</v>
      </c>
      <c r="C29" s="1" t="s">
        <v>578</v>
      </c>
      <c r="D29" s="1" t="s">
        <v>579</v>
      </c>
      <c r="E29" s="1" t="s">
        <v>580</v>
      </c>
      <c r="F29" s="1" t="s">
        <v>429</v>
      </c>
      <c r="G29" s="1" t="s">
        <v>430</v>
      </c>
      <c r="H29" s="1" t="s">
        <v>431</v>
      </c>
      <c r="I29" s="1" t="s">
        <v>581</v>
      </c>
      <c r="J29" s="1" t="s">
        <v>433</v>
      </c>
      <c r="K29" s="1" t="s">
        <v>581</v>
      </c>
      <c r="L29" s="1" t="s">
        <v>581</v>
      </c>
      <c r="M29" s="1" t="s">
        <v>434</v>
      </c>
      <c r="N29" s="1" t="s">
        <v>434</v>
      </c>
      <c r="O29" s="1" t="s">
        <v>435</v>
      </c>
      <c r="P29" s="1" t="s">
        <v>436</v>
      </c>
      <c r="Q29" s="1" t="s">
        <v>437</v>
      </c>
      <c r="R29" s="1" t="s">
        <v>582</v>
      </c>
      <c r="S29" s="1" t="s">
        <v>439</v>
      </c>
      <c r="T29" s="1" t="s">
        <v>440</v>
      </c>
      <c r="U29" s="1" t="s">
        <v>441</v>
      </c>
      <c r="V29" s="1" t="s">
        <v>442</v>
      </c>
    </row>
    <row r="30" s="1" customFormat="1" spans="1:22">
      <c r="A30" s="3">
        <v>21368458312</v>
      </c>
      <c r="B30" s="1" t="s">
        <v>583</v>
      </c>
      <c r="C30" s="1" t="s">
        <v>584</v>
      </c>
      <c r="D30" s="1" t="s">
        <v>585</v>
      </c>
      <c r="E30" s="1" t="s">
        <v>586</v>
      </c>
      <c r="F30" s="1" t="s">
        <v>587</v>
      </c>
      <c r="G30" s="1" t="s">
        <v>430</v>
      </c>
      <c r="H30" s="1" t="s">
        <v>431</v>
      </c>
      <c r="I30" s="1" t="s">
        <v>588</v>
      </c>
      <c r="J30" s="1" t="s">
        <v>433</v>
      </c>
      <c r="K30" s="1" t="s">
        <v>588</v>
      </c>
      <c r="L30" s="1" t="s">
        <v>588</v>
      </c>
      <c r="M30" s="1" t="s">
        <v>434</v>
      </c>
      <c r="N30" s="1" t="s">
        <v>434</v>
      </c>
      <c r="O30" s="1" t="s">
        <v>435</v>
      </c>
      <c r="P30" s="1" t="s">
        <v>436</v>
      </c>
      <c r="Q30" s="1" t="s">
        <v>437</v>
      </c>
      <c r="R30" s="1" t="s">
        <v>589</v>
      </c>
      <c r="S30" s="1" t="s">
        <v>439</v>
      </c>
      <c r="T30" s="1" t="s">
        <v>440</v>
      </c>
      <c r="U30" s="1" t="s">
        <v>441</v>
      </c>
      <c r="V30" s="1" t="s">
        <v>442</v>
      </c>
    </row>
    <row r="31" s="1" customFormat="1" spans="1:22">
      <c r="A31" s="3">
        <v>21494732205</v>
      </c>
      <c r="B31" s="1" t="s">
        <v>590</v>
      </c>
      <c r="C31" s="1" t="s">
        <v>591</v>
      </c>
      <c r="D31" s="1" t="s">
        <v>592</v>
      </c>
      <c r="E31" s="1" t="s">
        <v>593</v>
      </c>
      <c r="F31" s="1" t="s">
        <v>429</v>
      </c>
      <c r="G31" s="1" t="s">
        <v>430</v>
      </c>
      <c r="H31" s="1" t="s">
        <v>431</v>
      </c>
      <c r="I31" s="1" t="s">
        <v>594</v>
      </c>
      <c r="J31" s="1" t="s">
        <v>433</v>
      </c>
      <c r="K31" s="1" t="s">
        <v>594</v>
      </c>
      <c r="L31" s="1" t="s">
        <v>594</v>
      </c>
      <c r="M31" s="1" t="s">
        <v>434</v>
      </c>
      <c r="N31" s="1" t="s">
        <v>434</v>
      </c>
      <c r="O31" s="1" t="s">
        <v>435</v>
      </c>
      <c r="P31" s="1" t="s">
        <v>436</v>
      </c>
      <c r="Q31" s="1" t="s">
        <v>437</v>
      </c>
      <c r="R31" s="1" t="s">
        <v>595</v>
      </c>
      <c r="S31" s="1" t="s">
        <v>439</v>
      </c>
      <c r="T31" s="1" t="s">
        <v>440</v>
      </c>
      <c r="U31" s="1" t="s">
        <v>441</v>
      </c>
      <c r="V31" s="1" t="s">
        <v>442</v>
      </c>
    </row>
    <row r="32" s="1" customFormat="1" spans="1:22">
      <c r="A32" s="3">
        <v>21492914756</v>
      </c>
      <c r="B32" s="1" t="s">
        <v>596</v>
      </c>
      <c r="C32" s="1" t="s">
        <v>597</v>
      </c>
      <c r="D32" s="1" t="s">
        <v>598</v>
      </c>
      <c r="E32" s="1" t="s">
        <v>599</v>
      </c>
      <c r="F32" s="1" t="s">
        <v>600</v>
      </c>
      <c r="G32" s="1" t="s">
        <v>430</v>
      </c>
      <c r="H32" s="1" t="s">
        <v>431</v>
      </c>
      <c r="I32" s="1" t="s">
        <v>601</v>
      </c>
      <c r="J32" s="1" t="s">
        <v>433</v>
      </c>
      <c r="K32" s="1" t="s">
        <v>601</v>
      </c>
      <c r="L32" s="1" t="s">
        <v>601</v>
      </c>
      <c r="M32" s="1" t="s">
        <v>434</v>
      </c>
      <c r="N32" s="1" t="s">
        <v>434</v>
      </c>
      <c r="O32" s="1" t="s">
        <v>435</v>
      </c>
      <c r="P32" s="1" t="s">
        <v>436</v>
      </c>
      <c r="Q32" s="1" t="s">
        <v>437</v>
      </c>
      <c r="R32" s="1" t="s">
        <v>602</v>
      </c>
      <c r="S32" s="1" t="s">
        <v>439</v>
      </c>
      <c r="T32" s="1" t="s">
        <v>440</v>
      </c>
      <c r="U32" s="1" t="s">
        <v>441</v>
      </c>
      <c r="V32" s="1" t="s">
        <v>603</v>
      </c>
    </row>
    <row r="33" s="1" customFormat="1" spans="1:22">
      <c r="A33" s="3">
        <v>21623167735</v>
      </c>
      <c r="B33" s="1" t="s">
        <v>604</v>
      </c>
      <c r="C33" s="1" t="s">
        <v>605</v>
      </c>
      <c r="D33" s="1" t="s">
        <v>606</v>
      </c>
      <c r="E33" s="1" t="s">
        <v>607</v>
      </c>
      <c r="F33" s="1" t="s">
        <v>425</v>
      </c>
      <c r="G33" s="1" t="s">
        <v>430</v>
      </c>
      <c r="H33" s="1" t="s">
        <v>431</v>
      </c>
      <c r="I33" s="1" t="s">
        <v>608</v>
      </c>
      <c r="J33" s="1" t="s">
        <v>433</v>
      </c>
      <c r="K33" s="1" t="s">
        <v>608</v>
      </c>
      <c r="L33" s="1" t="s">
        <v>608</v>
      </c>
      <c r="M33" s="1" t="s">
        <v>434</v>
      </c>
      <c r="N33" s="1" t="s">
        <v>434</v>
      </c>
      <c r="O33" s="1" t="s">
        <v>435</v>
      </c>
      <c r="P33" s="1" t="s">
        <v>436</v>
      </c>
      <c r="Q33" s="1" t="s">
        <v>437</v>
      </c>
      <c r="R33" s="1" t="s">
        <v>609</v>
      </c>
      <c r="S33" s="1" t="s">
        <v>439</v>
      </c>
      <c r="T33" s="1" t="s">
        <v>440</v>
      </c>
      <c r="U33" s="1" t="s">
        <v>441</v>
      </c>
      <c r="V33" s="1" t="s">
        <v>610</v>
      </c>
    </row>
    <row r="34" s="1" customFormat="1" spans="1:22">
      <c r="A34" s="3">
        <v>21506619124</v>
      </c>
      <c r="B34" s="1" t="s">
        <v>611</v>
      </c>
      <c r="C34" s="1" t="s">
        <v>612</v>
      </c>
      <c r="D34" s="1" t="s">
        <v>613</v>
      </c>
      <c r="E34" s="1" t="s">
        <v>614</v>
      </c>
      <c r="F34" s="1" t="s">
        <v>447</v>
      </c>
      <c r="G34" s="1" t="s">
        <v>430</v>
      </c>
      <c r="H34" s="1" t="s">
        <v>431</v>
      </c>
      <c r="I34" s="1" t="s">
        <v>615</v>
      </c>
      <c r="J34" s="1" t="s">
        <v>433</v>
      </c>
      <c r="K34" s="1" t="s">
        <v>615</v>
      </c>
      <c r="L34" s="1" t="s">
        <v>615</v>
      </c>
      <c r="M34" s="1" t="s">
        <v>434</v>
      </c>
      <c r="N34" s="1" t="s">
        <v>434</v>
      </c>
      <c r="O34" s="1" t="s">
        <v>435</v>
      </c>
      <c r="P34" s="1" t="s">
        <v>436</v>
      </c>
      <c r="Q34" s="1" t="s">
        <v>437</v>
      </c>
      <c r="R34" s="1" t="s">
        <v>616</v>
      </c>
      <c r="S34" s="1" t="s">
        <v>439</v>
      </c>
      <c r="T34" s="1" t="s">
        <v>440</v>
      </c>
      <c r="U34" s="1" t="s">
        <v>441</v>
      </c>
      <c r="V34" s="1" t="s">
        <v>442</v>
      </c>
    </row>
    <row r="35" s="1" customFormat="1" spans="1:22">
      <c r="A35" s="3">
        <v>21637277318</v>
      </c>
      <c r="B35" s="1" t="s">
        <v>617</v>
      </c>
      <c r="C35" s="1" t="s">
        <v>618</v>
      </c>
      <c r="D35" s="1" t="s">
        <v>619</v>
      </c>
      <c r="E35" s="1" t="s">
        <v>620</v>
      </c>
      <c r="F35" s="1" t="s">
        <v>447</v>
      </c>
      <c r="G35" s="1" t="s">
        <v>430</v>
      </c>
      <c r="H35" s="1" t="s">
        <v>431</v>
      </c>
      <c r="I35" s="1" t="s">
        <v>621</v>
      </c>
      <c r="J35" s="1" t="s">
        <v>433</v>
      </c>
      <c r="K35" s="1" t="s">
        <v>621</v>
      </c>
      <c r="L35" s="1" t="s">
        <v>621</v>
      </c>
      <c r="M35" s="1" t="s">
        <v>434</v>
      </c>
      <c r="N35" s="1" t="s">
        <v>434</v>
      </c>
      <c r="O35" s="1" t="s">
        <v>435</v>
      </c>
      <c r="P35" s="1" t="s">
        <v>436</v>
      </c>
      <c r="Q35" s="1" t="s">
        <v>437</v>
      </c>
      <c r="R35" s="1" t="s">
        <v>622</v>
      </c>
      <c r="S35" s="1" t="s">
        <v>439</v>
      </c>
      <c r="T35" s="1" t="s">
        <v>440</v>
      </c>
      <c r="U35" s="1" t="s">
        <v>441</v>
      </c>
      <c r="V35" s="1" t="s">
        <v>442</v>
      </c>
    </row>
    <row r="36" s="1" customFormat="1" spans="1:22">
      <c r="A36" s="3">
        <v>21747395023</v>
      </c>
      <c r="B36" s="1" t="s">
        <v>472</v>
      </c>
      <c r="C36" s="1" t="s">
        <v>623</v>
      </c>
      <c r="D36" s="1" t="s">
        <v>624</v>
      </c>
      <c r="E36" s="1" t="s">
        <v>625</v>
      </c>
      <c r="F36" s="1" t="s">
        <v>472</v>
      </c>
      <c r="G36" s="1" t="s">
        <v>430</v>
      </c>
      <c r="H36" s="1" t="s">
        <v>431</v>
      </c>
      <c r="I36" s="1" t="s">
        <v>626</v>
      </c>
      <c r="J36" s="1" t="s">
        <v>433</v>
      </c>
      <c r="K36" s="1" t="s">
        <v>626</v>
      </c>
      <c r="L36" s="1" t="s">
        <v>626</v>
      </c>
      <c r="M36" s="1" t="s">
        <v>434</v>
      </c>
      <c r="N36" s="1" t="s">
        <v>434</v>
      </c>
      <c r="O36" s="1" t="s">
        <v>435</v>
      </c>
      <c r="P36" s="1" t="s">
        <v>436</v>
      </c>
      <c r="Q36" s="1" t="s">
        <v>437</v>
      </c>
      <c r="R36" s="1" t="s">
        <v>627</v>
      </c>
      <c r="S36" s="1" t="s">
        <v>439</v>
      </c>
      <c r="T36" s="1" t="s">
        <v>440</v>
      </c>
      <c r="U36" s="1" t="s">
        <v>441</v>
      </c>
      <c r="V36" s="1" t="s">
        <v>628</v>
      </c>
    </row>
    <row r="37" s="1" customFormat="1" spans="1:22">
      <c r="A37" s="3">
        <v>21736605118</v>
      </c>
      <c r="B37" s="1" t="s">
        <v>429</v>
      </c>
      <c r="C37" s="1" t="s">
        <v>629</v>
      </c>
      <c r="D37" s="1" t="s">
        <v>613</v>
      </c>
      <c r="E37" s="1" t="s">
        <v>630</v>
      </c>
      <c r="F37" s="1" t="s">
        <v>472</v>
      </c>
      <c r="G37" s="1" t="s">
        <v>430</v>
      </c>
      <c r="H37" s="1" t="s">
        <v>431</v>
      </c>
      <c r="I37" s="1" t="s">
        <v>631</v>
      </c>
      <c r="J37" s="1" t="s">
        <v>433</v>
      </c>
      <c r="K37" s="1" t="s">
        <v>631</v>
      </c>
      <c r="L37" s="1" t="s">
        <v>631</v>
      </c>
      <c r="M37" s="1" t="s">
        <v>434</v>
      </c>
      <c r="N37" s="1" t="s">
        <v>434</v>
      </c>
      <c r="O37" s="1" t="s">
        <v>435</v>
      </c>
      <c r="P37" s="1" t="s">
        <v>436</v>
      </c>
      <c r="Q37" s="1" t="s">
        <v>437</v>
      </c>
      <c r="R37" s="1" t="s">
        <v>632</v>
      </c>
      <c r="S37" s="1" t="s">
        <v>439</v>
      </c>
      <c r="T37" s="1" t="s">
        <v>440</v>
      </c>
      <c r="U37" s="1" t="s">
        <v>441</v>
      </c>
      <c r="V37" s="1" t="s">
        <v>442</v>
      </c>
    </row>
    <row r="38" s="1" customFormat="1" spans="1:22">
      <c r="A38" s="3">
        <v>21723467121</v>
      </c>
      <c r="B38" s="1" t="s">
        <v>447</v>
      </c>
      <c r="C38" s="1" t="s">
        <v>633</v>
      </c>
      <c r="D38" s="1" t="s">
        <v>634</v>
      </c>
      <c r="E38" s="1" t="s">
        <v>635</v>
      </c>
      <c r="F38" s="1" t="s">
        <v>425</v>
      </c>
      <c r="G38" s="1" t="s">
        <v>430</v>
      </c>
      <c r="H38" s="1" t="s">
        <v>431</v>
      </c>
      <c r="I38" s="1" t="s">
        <v>636</v>
      </c>
      <c r="J38" s="1" t="s">
        <v>433</v>
      </c>
      <c r="K38" s="1" t="s">
        <v>636</v>
      </c>
      <c r="L38" s="1" t="s">
        <v>636</v>
      </c>
      <c r="M38" s="1" t="s">
        <v>434</v>
      </c>
      <c r="N38" s="1" t="s">
        <v>434</v>
      </c>
      <c r="O38" s="1" t="s">
        <v>435</v>
      </c>
      <c r="P38" s="1" t="s">
        <v>436</v>
      </c>
      <c r="Q38" s="1" t="s">
        <v>437</v>
      </c>
      <c r="R38" s="1" t="s">
        <v>637</v>
      </c>
      <c r="S38" s="1" t="s">
        <v>439</v>
      </c>
      <c r="T38" s="1" t="s">
        <v>440</v>
      </c>
      <c r="U38" s="1" t="s">
        <v>441</v>
      </c>
      <c r="V38" s="1" t="s">
        <v>638</v>
      </c>
    </row>
    <row r="39" s="1" customFormat="1" spans="1:22">
      <c r="A39" s="3">
        <v>21711994003</v>
      </c>
      <c r="B39" s="1" t="s">
        <v>450</v>
      </c>
      <c r="C39" s="1" t="s">
        <v>639</v>
      </c>
      <c r="D39" s="1" t="s">
        <v>640</v>
      </c>
      <c r="E39" s="1" t="s">
        <v>641</v>
      </c>
      <c r="F39" s="1" t="s">
        <v>472</v>
      </c>
      <c r="G39" s="1" t="s">
        <v>430</v>
      </c>
      <c r="H39" s="1" t="s">
        <v>431</v>
      </c>
      <c r="I39" s="1" t="s">
        <v>642</v>
      </c>
      <c r="J39" s="1" t="s">
        <v>433</v>
      </c>
      <c r="K39" s="1" t="s">
        <v>642</v>
      </c>
      <c r="L39" s="1" t="s">
        <v>642</v>
      </c>
      <c r="M39" s="1" t="s">
        <v>434</v>
      </c>
      <c r="N39" s="1" t="s">
        <v>434</v>
      </c>
      <c r="O39" s="1" t="s">
        <v>435</v>
      </c>
      <c r="P39" s="1" t="s">
        <v>436</v>
      </c>
      <c r="Q39" s="1" t="s">
        <v>437</v>
      </c>
      <c r="R39" s="1" t="s">
        <v>643</v>
      </c>
      <c r="S39" s="1" t="s">
        <v>439</v>
      </c>
      <c r="T39" s="1" t="s">
        <v>440</v>
      </c>
      <c r="U39" s="1" t="s">
        <v>441</v>
      </c>
      <c r="V39" s="1" t="s">
        <v>478</v>
      </c>
    </row>
    <row r="40" s="1" customFormat="1" spans="1:22">
      <c r="A40" s="3">
        <v>21727725777</v>
      </c>
      <c r="B40" s="1" t="s">
        <v>429</v>
      </c>
      <c r="C40" s="1" t="s">
        <v>644</v>
      </c>
      <c r="D40" s="1" t="s">
        <v>645</v>
      </c>
      <c r="E40" s="1" t="s">
        <v>646</v>
      </c>
      <c r="F40" s="1" t="s">
        <v>429</v>
      </c>
      <c r="G40" s="1" t="s">
        <v>430</v>
      </c>
      <c r="H40" s="1" t="s">
        <v>431</v>
      </c>
      <c r="I40" s="1" t="s">
        <v>435</v>
      </c>
      <c r="J40" s="1" t="s">
        <v>433</v>
      </c>
      <c r="K40" s="1" t="s">
        <v>435</v>
      </c>
      <c r="L40" s="1" t="s">
        <v>435</v>
      </c>
      <c r="M40" s="1" t="s">
        <v>434</v>
      </c>
      <c r="N40" s="1" t="s">
        <v>434</v>
      </c>
      <c r="O40" s="1" t="s">
        <v>435</v>
      </c>
      <c r="P40" s="1" t="s">
        <v>436</v>
      </c>
      <c r="Q40" s="1" t="s">
        <v>437</v>
      </c>
      <c r="R40" s="1" t="s">
        <v>647</v>
      </c>
      <c r="S40" s="1" t="s">
        <v>439</v>
      </c>
      <c r="T40" s="1" t="s">
        <v>440</v>
      </c>
      <c r="U40" s="1" t="s">
        <v>441</v>
      </c>
      <c r="V40" s="1" t="s">
        <v>461</v>
      </c>
    </row>
    <row r="41" s="1" customFormat="1" spans="1:22">
      <c r="A41" s="3">
        <v>21736123572</v>
      </c>
      <c r="B41" s="1" t="s">
        <v>429</v>
      </c>
      <c r="C41" s="1" t="s">
        <v>648</v>
      </c>
      <c r="D41" s="1" t="s">
        <v>523</v>
      </c>
      <c r="E41" s="1" t="s">
        <v>649</v>
      </c>
      <c r="F41" s="1" t="s">
        <v>472</v>
      </c>
      <c r="G41" s="1" t="s">
        <v>430</v>
      </c>
      <c r="H41" s="1" t="s">
        <v>431</v>
      </c>
      <c r="I41" s="1" t="s">
        <v>650</v>
      </c>
      <c r="J41" s="1" t="s">
        <v>433</v>
      </c>
      <c r="K41" s="1" t="s">
        <v>650</v>
      </c>
      <c r="L41" s="1" t="s">
        <v>650</v>
      </c>
      <c r="M41" s="1" t="s">
        <v>434</v>
      </c>
      <c r="N41" s="1" t="s">
        <v>434</v>
      </c>
      <c r="O41" s="1" t="s">
        <v>435</v>
      </c>
      <c r="P41" s="1" t="s">
        <v>436</v>
      </c>
      <c r="Q41" s="1" t="s">
        <v>437</v>
      </c>
      <c r="R41" s="1" t="s">
        <v>651</v>
      </c>
      <c r="S41" s="1" t="s">
        <v>439</v>
      </c>
      <c r="T41" s="1" t="s">
        <v>440</v>
      </c>
      <c r="U41" s="1" t="s">
        <v>441</v>
      </c>
      <c r="V41" s="1" t="s">
        <v>461</v>
      </c>
    </row>
    <row r="42" s="1" customFormat="1" spans="1:22">
      <c r="A42" s="3">
        <v>18916440031</v>
      </c>
      <c r="B42" s="1" t="s">
        <v>652</v>
      </c>
      <c r="C42" s="1" t="s">
        <v>653</v>
      </c>
      <c r="D42" s="1" t="s">
        <v>654</v>
      </c>
      <c r="E42" s="1" t="s">
        <v>655</v>
      </c>
      <c r="F42" s="1" t="s">
        <v>472</v>
      </c>
      <c r="G42" s="1" t="s">
        <v>430</v>
      </c>
      <c r="H42" s="1" t="s">
        <v>431</v>
      </c>
      <c r="I42" s="1" t="s">
        <v>656</v>
      </c>
      <c r="J42" s="1" t="s">
        <v>433</v>
      </c>
      <c r="K42" s="1" t="s">
        <v>656</v>
      </c>
      <c r="L42" s="1" t="s">
        <v>656</v>
      </c>
      <c r="M42" s="1" t="s">
        <v>434</v>
      </c>
      <c r="N42" s="1" t="s">
        <v>434</v>
      </c>
      <c r="O42" s="1" t="s">
        <v>435</v>
      </c>
      <c r="P42" s="1" t="s">
        <v>436</v>
      </c>
      <c r="Q42" s="1" t="s">
        <v>437</v>
      </c>
      <c r="R42" s="1" t="s">
        <v>657</v>
      </c>
      <c r="S42" s="1" t="s">
        <v>439</v>
      </c>
      <c r="T42" s="1" t="s">
        <v>440</v>
      </c>
      <c r="U42" s="1" t="s">
        <v>441</v>
      </c>
      <c r="V42" s="1" t="s">
        <v>461</v>
      </c>
    </row>
    <row r="43" s="1" customFormat="1" spans="1:22">
      <c r="A43" s="3">
        <v>18916505882</v>
      </c>
      <c r="B43" s="1" t="s">
        <v>652</v>
      </c>
      <c r="C43" s="1" t="s">
        <v>658</v>
      </c>
      <c r="D43" s="1" t="s">
        <v>654</v>
      </c>
      <c r="E43" s="1" t="s">
        <v>659</v>
      </c>
      <c r="F43" s="1" t="s">
        <v>472</v>
      </c>
      <c r="G43" s="1" t="s">
        <v>430</v>
      </c>
      <c r="H43" s="1" t="s">
        <v>431</v>
      </c>
      <c r="I43" s="1" t="s">
        <v>656</v>
      </c>
      <c r="J43" s="1" t="s">
        <v>433</v>
      </c>
      <c r="K43" s="1" t="s">
        <v>656</v>
      </c>
      <c r="L43" s="1" t="s">
        <v>656</v>
      </c>
      <c r="M43" s="1" t="s">
        <v>434</v>
      </c>
      <c r="N43" s="1" t="s">
        <v>434</v>
      </c>
      <c r="O43" s="1" t="s">
        <v>435</v>
      </c>
      <c r="P43" s="1" t="s">
        <v>436</v>
      </c>
      <c r="Q43" s="1" t="s">
        <v>437</v>
      </c>
      <c r="R43" s="1" t="s">
        <v>660</v>
      </c>
      <c r="S43" s="1" t="s">
        <v>439</v>
      </c>
      <c r="T43" s="1" t="s">
        <v>440</v>
      </c>
      <c r="U43" s="1" t="s">
        <v>441</v>
      </c>
      <c r="V43" s="1" t="s">
        <v>461</v>
      </c>
    </row>
    <row r="44" s="1" customFormat="1" spans="1:22">
      <c r="A44" s="3">
        <v>18927483659</v>
      </c>
      <c r="B44" s="1" t="s">
        <v>661</v>
      </c>
      <c r="C44" s="1" t="s">
        <v>662</v>
      </c>
      <c r="D44" s="1" t="s">
        <v>663</v>
      </c>
      <c r="E44" s="1" t="s">
        <v>664</v>
      </c>
      <c r="F44" s="1" t="s">
        <v>429</v>
      </c>
      <c r="G44" s="1" t="s">
        <v>430</v>
      </c>
      <c r="H44" s="1" t="s">
        <v>431</v>
      </c>
      <c r="I44" s="1" t="s">
        <v>665</v>
      </c>
      <c r="J44" s="1" t="s">
        <v>433</v>
      </c>
      <c r="K44" s="1" t="s">
        <v>665</v>
      </c>
      <c r="L44" s="1" t="s">
        <v>665</v>
      </c>
      <c r="M44" s="1" t="s">
        <v>434</v>
      </c>
      <c r="N44" s="1" t="s">
        <v>434</v>
      </c>
      <c r="O44" s="1" t="s">
        <v>435</v>
      </c>
      <c r="P44" s="1" t="s">
        <v>436</v>
      </c>
      <c r="Q44" s="1" t="s">
        <v>437</v>
      </c>
      <c r="R44" s="1" t="s">
        <v>666</v>
      </c>
      <c r="S44" s="1" t="s">
        <v>439</v>
      </c>
      <c r="T44" s="1" t="s">
        <v>440</v>
      </c>
      <c r="U44" s="1" t="s">
        <v>441</v>
      </c>
      <c r="V44" s="1" t="s">
        <v>461</v>
      </c>
    </row>
    <row r="45" s="1" customFormat="1" spans="1:22">
      <c r="A45" s="3">
        <v>21045476386</v>
      </c>
      <c r="B45" s="1" t="s">
        <v>667</v>
      </c>
      <c r="C45" s="1" t="s">
        <v>668</v>
      </c>
      <c r="D45" s="1" t="s">
        <v>669</v>
      </c>
      <c r="E45" s="1" t="s">
        <v>670</v>
      </c>
      <c r="F45" s="1" t="s">
        <v>425</v>
      </c>
      <c r="G45" s="1" t="s">
        <v>430</v>
      </c>
      <c r="H45" s="1" t="s">
        <v>431</v>
      </c>
      <c r="I45" s="1" t="s">
        <v>671</v>
      </c>
      <c r="J45" s="1" t="s">
        <v>433</v>
      </c>
      <c r="K45" s="1" t="s">
        <v>671</v>
      </c>
      <c r="L45" s="1" t="s">
        <v>671</v>
      </c>
      <c r="M45" s="1" t="s">
        <v>434</v>
      </c>
      <c r="N45" s="1" t="s">
        <v>434</v>
      </c>
      <c r="O45" s="1" t="s">
        <v>435</v>
      </c>
      <c r="P45" s="1" t="s">
        <v>436</v>
      </c>
      <c r="Q45" s="1" t="s">
        <v>437</v>
      </c>
      <c r="R45" s="1" t="s">
        <v>672</v>
      </c>
      <c r="S45" s="1" t="s">
        <v>439</v>
      </c>
      <c r="T45" s="1" t="s">
        <v>440</v>
      </c>
      <c r="U45" s="1" t="s">
        <v>441</v>
      </c>
      <c r="V45" s="1" t="s">
        <v>461</v>
      </c>
    </row>
    <row r="46" s="1" customFormat="1" spans="1:22">
      <c r="A46" s="3">
        <v>21352966470</v>
      </c>
      <c r="B46" s="1" t="s">
        <v>569</v>
      </c>
      <c r="C46" s="1" t="s">
        <v>673</v>
      </c>
      <c r="D46" s="1" t="s">
        <v>481</v>
      </c>
      <c r="E46" s="1" t="s">
        <v>674</v>
      </c>
      <c r="F46" s="1" t="s">
        <v>429</v>
      </c>
      <c r="G46" s="1" t="s">
        <v>430</v>
      </c>
      <c r="H46" s="1" t="s">
        <v>431</v>
      </c>
      <c r="I46" s="1" t="s">
        <v>675</v>
      </c>
      <c r="J46" s="1" t="s">
        <v>433</v>
      </c>
      <c r="K46" s="1" t="s">
        <v>675</v>
      </c>
      <c r="L46" s="1" t="s">
        <v>675</v>
      </c>
      <c r="M46" s="1" t="s">
        <v>434</v>
      </c>
      <c r="N46" s="1" t="s">
        <v>434</v>
      </c>
      <c r="O46" s="1" t="s">
        <v>435</v>
      </c>
      <c r="P46" s="1" t="s">
        <v>436</v>
      </c>
      <c r="Q46" s="1" t="s">
        <v>437</v>
      </c>
      <c r="R46" s="1" t="s">
        <v>676</v>
      </c>
      <c r="S46" s="1" t="s">
        <v>439</v>
      </c>
      <c r="T46" s="1" t="s">
        <v>440</v>
      </c>
      <c r="U46" s="1" t="s">
        <v>441</v>
      </c>
      <c r="V46" s="1" t="s">
        <v>442</v>
      </c>
    </row>
    <row r="47" s="1" customFormat="1" spans="1:22">
      <c r="A47" s="3">
        <v>21477942731</v>
      </c>
      <c r="B47" s="1" t="s">
        <v>677</v>
      </c>
      <c r="C47" s="1" t="s">
        <v>678</v>
      </c>
      <c r="D47" s="1" t="s">
        <v>679</v>
      </c>
      <c r="E47" s="1" t="s">
        <v>680</v>
      </c>
      <c r="F47" s="1" t="s">
        <v>443</v>
      </c>
      <c r="G47" s="1" t="s">
        <v>430</v>
      </c>
      <c r="H47" s="1" t="s">
        <v>431</v>
      </c>
      <c r="I47" s="1" t="s">
        <v>681</v>
      </c>
      <c r="J47" s="1" t="s">
        <v>433</v>
      </c>
      <c r="K47" s="1" t="s">
        <v>681</v>
      </c>
      <c r="L47" s="1" t="s">
        <v>681</v>
      </c>
      <c r="M47" s="1" t="s">
        <v>434</v>
      </c>
      <c r="N47" s="1" t="s">
        <v>434</v>
      </c>
      <c r="O47" s="1" t="s">
        <v>435</v>
      </c>
      <c r="P47" s="1" t="s">
        <v>436</v>
      </c>
      <c r="Q47" s="1" t="s">
        <v>437</v>
      </c>
      <c r="R47" s="1" t="s">
        <v>682</v>
      </c>
      <c r="S47" s="1" t="s">
        <v>439</v>
      </c>
      <c r="T47" s="1" t="s">
        <v>440</v>
      </c>
      <c r="U47" s="1" t="s">
        <v>441</v>
      </c>
      <c r="V47" s="1" t="s">
        <v>442</v>
      </c>
    </row>
    <row r="48" s="1" customFormat="1" spans="1:22">
      <c r="A48" s="3">
        <v>21605552567</v>
      </c>
      <c r="B48" s="1" t="s">
        <v>683</v>
      </c>
      <c r="C48" s="1" t="s">
        <v>684</v>
      </c>
      <c r="D48" s="1" t="s">
        <v>492</v>
      </c>
      <c r="E48" s="1" t="s">
        <v>685</v>
      </c>
      <c r="F48" s="1" t="s">
        <v>425</v>
      </c>
      <c r="G48" s="1" t="s">
        <v>430</v>
      </c>
      <c r="H48" s="1" t="s">
        <v>431</v>
      </c>
      <c r="I48" s="1" t="s">
        <v>459</v>
      </c>
      <c r="J48" s="1" t="s">
        <v>433</v>
      </c>
      <c r="K48" s="1" t="s">
        <v>459</v>
      </c>
      <c r="L48" s="1" t="s">
        <v>459</v>
      </c>
      <c r="M48" s="1" t="s">
        <v>434</v>
      </c>
      <c r="N48" s="1" t="s">
        <v>434</v>
      </c>
      <c r="O48" s="1" t="s">
        <v>435</v>
      </c>
      <c r="P48" s="1" t="s">
        <v>436</v>
      </c>
      <c r="Q48" s="1" t="s">
        <v>437</v>
      </c>
      <c r="R48" s="1" t="s">
        <v>686</v>
      </c>
      <c r="S48" s="1" t="s">
        <v>439</v>
      </c>
      <c r="T48" s="1" t="s">
        <v>440</v>
      </c>
      <c r="U48" s="1" t="s">
        <v>441</v>
      </c>
      <c r="V48" s="1" t="s">
        <v>442</v>
      </c>
    </row>
    <row r="49" s="1" customFormat="1" spans="1:22">
      <c r="A49" s="3">
        <v>21747482432</v>
      </c>
      <c r="B49" s="1" t="s">
        <v>472</v>
      </c>
      <c r="C49" s="1" t="s">
        <v>687</v>
      </c>
      <c r="D49" s="1" t="s">
        <v>688</v>
      </c>
      <c r="E49" s="1" t="s">
        <v>689</v>
      </c>
      <c r="F49" s="1" t="s">
        <v>472</v>
      </c>
      <c r="G49" s="1" t="s">
        <v>430</v>
      </c>
      <c r="H49" s="1" t="s">
        <v>431</v>
      </c>
      <c r="I49" s="1" t="s">
        <v>690</v>
      </c>
      <c r="J49" s="1" t="s">
        <v>433</v>
      </c>
      <c r="K49" s="1" t="s">
        <v>690</v>
      </c>
      <c r="L49" s="1" t="s">
        <v>690</v>
      </c>
      <c r="M49" s="1" t="s">
        <v>434</v>
      </c>
      <c r="N49" s="1" t="s">
        <v>434</v>
      </c>
      <c r="O49" s="1" t="s">
        <v>435</v>
      </c>
      <c r="P49" s="1" t="s">
        <v>436</v>
      </c>
      <c r="Q49" s="1" t="s">
        <v>437</v>
      </c>
      <c r="R49" s="1" t="s">
        <v>691</v>
      </c>
      <c r="S49" s="1" t="s">
        <v>439</v>
      </c>
      <c r="T49" s="1" t="s">
        <v>440</v>
      </c>
      <c r="U49" s="1" t="s">
        <v>441</v>
      </c>
      <c r="V49" s="1" t="s">
        <v>692</v>
      </c>
    </row>
    <row r="50" s="1" customFormat="1" spans="1:22">
      <c r="A50" s="3">
        <v>21604890095</v>
      </c>
      <c r="B50" s="1" t="s">
        <v>683</v>
      </c>
      <c r="C50" s="1" t="s">
        <v>693</v>
      </c>
      <c r="D50" s="1" t="s">
        <v>565</v>
      </c>
      <c r="E50" s="1" t="s">
        <v>694</v>
      </c>
      <c r="F50" s="1" t="s">
        <v>429</v>
      </c>
      <c r="G50" s="1" t="s">
        <v>430</v>
      </c>
      <c r="H50" s="1" t="s">
        <v>431</v>
      </c>
      <c r="I50" s="1" t="s">
        <v>695</v>
      </c>
      <c r="J50" s="1" t="s">
        <v>433</v>
      </c>
      <c r="K50" s="1" t="s">
        <v>695</v>
      </c>
      <c r="L50" s="1" t="s">
        <v>695</v>
      </c>
      <c r="M50" s="1" t="s">
        <v>434</v>
      </c>
      <c r="N50" s="1" t="s">
        <v>434</v>
      </c>
      <c r="O50" s="1" t="s">
        <v>435</v>
      </c>
      <c r="P50" s="1" t="s">
        <v>436</v>
      </c>
      <c r="Q50" s="1" t="s">
        <v>437</v>
      </c>
      <c r="R50" s="1" t="s">
        <v>696</v>
      </c>
      <c r="S50" s="1" t="s">
        <v>439</v>
      </c>
      <c r="T50" s="1" t="s">
        <v>440</v>
      </c>
      <c r="U50" s="1" t="s">
        <v>441</v>
      </c>
      <c r="V50" s="1" t="s">
        <v>461</v>
      </c>
    </row>
    <row r="51" s="1" customFormat="1" spans="1:22">
      <c r="A51" s="3">
        <v>21610301740</v>
      </c>
      <c r="B51" s="1" t="s">
        <v>697</v>
      </c>
      <c r="C51" s="1" t="s">
        <v>698</v>
      </c>
      <c r="D51" s="1" t="s">
        <v>699</v>
      </c>
      <c r="E51" s="1" t="s">
        <v>700</v>
      </c>
      <c r="F51" s="1" t="s">
        <v>472</v>
      </c>
      <c r="G51" s="1" t="s">
        <v>430</v>
      </c>
      <c r="H51" s="1" t="s">
        <v>431</v>
      </c>
      <c r="I51" s="1" t="s">
        <v>701</v>
      </c>
      <c r="J51" s="1" t="s">
        <v>433</v>
      </c>
      <c r="K51" s="1" t="s">
        <v>701</v>
      </c>
      <c r="L51" s="1" t="s">
        <v>701</v>
      </c>
      <c r="M51" s="1" t="s">
        <v>434</v>
      </c>
      <c r="N51" s="1" t="s">
        <v>434</v>
      </c>
      <c r="O51" s="1" t="s">
        <v>435</v>
      </c>
      <c r="P51" s="1" t="s">
        <v>436</v>
      </c>
      <c r="Q51" s="1" t="s">
        <v>437</v>
      </c>
      <c r="R51" s="1" t="s">
        <v>702</v>
      </c>
      <c r="S51" s="1" t="s">
        <v>439</v>
      </c>
      <c r="T51" s="1" t="s">
        <v>440</v>
      </c>
      <c r="U51" s="1" t="s">
        <v>441</v>
      </c>
      <c r="V51" s="1" t="s">
        <v>478</v>
      </c>
    </row>
    <row r="52" s="1" customFormat="1" spans="1:22">
      <c r="A52" s="3">
        <v>21737676033</v>
      </c>
      <c r="B52" s="1" t="s">
        <v>429</v>
      </c>
      <c r="C52" s="1" t="s">
        <v>703</v>
      </c>
      <c r="D52" s="1" t="s">
        <v>704</v>
      </c>
      <c r="E52" s="1" t="s">
        <v>705</v>
      </c>
      <c r="F52" s="1" t="s">
        <v>472</v>
      </c>
      <c r="G52" s="1" t="s">
        <v>430</v>
      </c>
      <c r="H52" s="1" t="s">
        <v>431</v>
      </c>
      <c r="I52" s="1" t="s">
        <v>706</v>
      </c>
      <c r="J52" s="1" t="s">
        <v>433</v>
      </c>
      <c r="K52" s="1" t="s">
        <v>706</v>
      </c>
      <c r="L52" s="1" t="s">
        <v>706</v>
      </c>
      <c r="M52" s="1" t="s">
        <v>434</v>
      </c>
      <c r="N52" s="1" t="s">
        <v>434</v>
      </c>
      <c r="O52" s="1" t="s">
        <v>435</v>
      </c>
      <c r="P52" s="1" t="s">
        <v>436</v>
      </c>
      <c r="Q52" s="1" t="s">
        <v>437</v>
      </c>
      <c r="R52" s="1" t="s">
        <v>707</v>
      </c>
      <c r="S52" s="1" t="s">
        <v>439</v>
      </c>
      <c r="T52" s="1" t="s">
        <v>440</v>
      </c>
      <c r="U52" s="1" t="s">
        <v>441</v>
      </c>
      <c r="V52" s="1" t="s">
        <v>442</v>
      </c>
    </row>
    <row r="53" s="1" customFormat="1" spans="1:22">
      <c r="A53" s="3">
        <v>21704523024</v>
      </c>
      <c r="B53" s="1" t="s">
        <v>443</v>
      </c>
      <c r="C53" s="1" t="s">
        <v>708</v>
      </c>
      <c r="D53" s="1" t="s">
        <v>445</v>
      </c>
      <c r="E53" s="1" t="s">
        <v>709</v>
      </c>
      <c r="F53" s="1" t="s">
        <v>447</v>
      </c>
      <c r="G53" s="1" t="s">
        <v>430</v>
      </c>
      <c r="H53" s="1" t="s">
        <v>431</v>
      </c>
      <c r="I53" s="1" t="s">
        <v>448</v>
      </c>
      <c r="J53" s="1" t="s">
        <v>433</v>
      </c>
      <c r="K53" s="1" t="s">
        <v>448</v>
      </c>
      <c r="L53" s="1" t="s">
        <v>448</v>
      </c>
      <c r="M53" s="1" t="s">
        <v>434</v>
      </c>
      <c r="N53" s="1" t="s">
        <v>434</v>
      </c>
      <c r="O53" s="1" t="s">
        <v>435</v>
      </c>
      <c r="P53" s="1" t="s">
        <v>436</v>
      </c>
      <c r="Q53" s="1" t="s">
        <v>437</v>
      </c>
      <c r="R53" s="1" t="s">
        <v>710</v>
      </c>
      <c r="S53" s="1" t="s">
        <v>439</v>
      </c>
      <c r="T53" s="1" t="s">
        <v>440</v>
      </c>
      <c r="U53" s="1" t="s">
        <v>441</v>
      </c>
      <c r="V53" s="1" t="s">
        <v>442</v>
      </c>
    </row>
    <row r="54" s="1" customFormat="1" spans="1:22">
      <c r="A54" s="3">
        <v>21747335864</v>
      </c>
      <c r="B54" s="1" t="s">
        <v>472</v>
      </c>
      <c r="C54" s="1" t="s">
        <v>711</v>
      </c>
      <c r="D54" s="1" t="s">
        <v>712</v>
      </c>
      <c r="E54" s="1" t="s">
        <v>713</v>
      </c>
      <c r="F54" s="1" t="s">
        <v>472</v>
      </c>
      <c r="G54" s="1" t="s">
        <v>430</v>
      </c>
      <c r="H54" s="1" t="s">
        <v>431</v>
      </c>
      <c r="I54" s="1" t="s">
        <v>714</v>
      </c>
      <c r="J54" s="1" t="s">
        <v>433</v>
      </c>
      <c r="K54" s="1" t="s">
        <v>714</v>
      </c>
      <c r="L54" s="1" t="s">
        <v>714</v>
      </c>
      <c r="M54" s="1" t="s">
        <v>434</v>
      </c>
      <c r="N54" s="1" t="s">
        <v>434</v>
      </c>
      <c r="O54" s="1" t="s">
        <v>435</v>
      </c>
      <c r="P54" s="1" t="s">
        <v>436</v>
      </c>
      <c r="Q54" s="1" t="s">
        <v>437</v>
      </c>
      <c r="R54" s="1" t="s">
        <v>715</v>
      </c>
      <c r="S54" s="1" t="s">
        <v>439</v>
      </c>
      <c r="T54" s="1" t="s">
        <v>440</v>
      </c>
      <c r="U54" s="1" t="s">
        <v>716</v>
      </c>
      <c r="V54" s="1" t="s">
        <v>610</v>
      </c>
    </row>
    <row r="55" s="1" customFormat="1" spans="1:22">
      <c r="A55" s="3">
        <v>21742291232</v>
      </c>
      <c r="B55" s="1" t="s">
        <v>472</v>
      </c>
      <c r="C55" s="1" t="s">
        <v>717</v>
      </c>
      <c r="D55" s="1" t="s">
        <v>718</v>
      </c>
      <c r="E55" s="1" t="s">
        <v>719</v>
      </c>
      <c r="F55" s="1" t="s">
        <v>472</v>
      </c>
      <c r="G55" s="1" t="s">
        <v>430</v>
      </c>
      <c r="H55" s="1" t="s">
        <v>431</v>
      </c>
      <c r="I55" s="1" t="s">
        <v>720</v>
      </c>
      <c r="J55" s="1" t="s">
        <v>433</v>
      </c>
      <c r="K55" s="1" t="s">
        <v>720</v>
      </c>
      <c r="L55" s="1" t="s">
        <v>720</v>
      </c>
      <c r="M55" s="1" t="s">
        <v>434</v>
      </c>
      <c r="N55" s="1" t="s">
        <v>434</v>
      </c>
      <c r="O55" s="1" t="s">
        <v>435</v>
      </c>
      <c r="P55" s="1" t="s">
        <v>436</v>
      </c>
      <c r="Q55" s="1" t="s">
        <v>437</v>
      </c>
      <c r="R55" s="1" t="s">
        <v>721</v>
      </c>
      <c r="S55" s="1" t="s">
        <v>439</v>
      </c>
      <c r="T55" s="1" t="s">
        <v>440</v>
      </c>
      <c r="U55" s="1" t="s">
        <v>441</v>
      </c>
      <c r="V55" s="1" t="s">
        <v>478</v>
      </c>
    </row>
    <row r="56" s="1" customFormat="1" spans="1:22">
      <c r="A56" s="3">
        <v>21748803294</v>
      </c>
      <c r="B56" s="1" t="s">
        <v>472</v>
      </c>
      <c r="C56" s="1" t="s">
        <v>722</v>
      </c>
      <c r="D56" s="1" t="s">
        <v>565</v>
      </c>
      <c r="E56" s="1" t="s">
        <v>723</v>
      </c>
      <c r="F56" s="1" t="s">
        <v>472</v>
      </c>
      <c r="G56" s="1" t="s">
        <v>430</v>
      </c>
      <c r="H56" s="1" t="s">
        <v>431</v>
      </c>
      <c r="I56" s="1" t="s">
        <v>724</v>
      </c>
      <c r="J56" s="1" t="s">
        <v>433</v>
      </c>
      <c r="K56" s="1" t="s">
        <v>724</v>
      </c>
      <c r="L56" s="1" t="s">
        <v>724</v>
      </c>
      <c r="M56" s="1" t="s">
        <v>434</v>
      </c>
      <c r="N56" s="1" t="s">
        <v>434</v>
      </c>
      <c r="O56" s="1" t="s">
        <v>435</v>
      </c>
      <c r="P56" s="1" t="s">
        <v>436</v>
      </c>
      <c r="Q56" s="1" t="s">
        <v>437</v>
      </c>
      <c r="R56" s="1" t="s">
        <v>725</v>
      </c>
      <c r="S56" s="1" t="s">
        <v>439</v>
      </c>
      <c r="T56" s="1" t="s">
        <v>440</v>
      </c>
      <c r="U56" s="1" t="s">
        <v>441</v>
      </c>
      <c r="V56" s="1" t="s">
        <v>461</v>
      </c>
    </row>
    <row r="57" s="1" customFormat="1" spans="1:22">
      <c r="A57" s="3">
        <v>21568637245</v>
      </c>
      <c r="B57" s="1" t="s">
        <v>726</v>
      </c>
      <c r="C57" s="1" t="s">
        <v>727</v>
      </c>
      <c r="D57" s="1" t="s">
        <v>728</v>
      </c>
      <c r="E57" s="1" t="s">
        <v>729</v>
      </c>
      <c r="F57" s="1" t="s">
        <v>472</v>
      </c>
      <c r="G57" s="1" t="s">
        <v>430</v>
      </c>
      <c r="H57" s="1" t="s">
        <v>431</v>
      </c>
      <c r="I57" s="1" t="s">
        <v>730</v>
      </c>
      <c r="J57" s="1" t="s">
        <v>433</v>
      </c>
      <c r="K57" s="1" t="s">
        <v>730</v>
      </c>
      <c r="L57" s="1" t="s">
        <v>730</v>
      </c>
      <c r="M57" s="1" t="s">
        <v>434</v>
      </c>
      <c r="N57" s="1" t="s">
        <v>434</v>
      </c>
      <c r="O57" s="1" t="s">
        <v>435</v>
      </c>
      <c r="P57" s="1" t="s">
        <v>436</v>
      </c>
      <c r="Q57" s="1" t="s">
        <v>437</v>
      </c>
      <c r="R57" s="1" t="s">
        <v>731</v>
      </c>
      <c r="S57" s="1" t="s">
        <v>439</v>
      </c>
      <c r="T57" s="1" t="s">
        <v>440</v>
      </c>
      <c r="U57" s="1" t="s">
        <v>441</v>
      </c>
      <c r="V57" s="1" t="s">
        <v>732</v>
      </c>
    </row>
    <row r="58" s="1" customFormat="1" spans="1:22">
      <c r="A58" s="3">
        <v>21737459908</v>
      </c>
      <c r="B58" s="1" t="s">
        <v>429</v>
      </c>
      <c r="C58" s="1" t="s">
        <v>733</v>
      </c>
      <c r="D58" s="1" t="s">
        <v>734</v>
      </c>
      <c r="E58" s="1" t="s">
        <v>735</v>
      </c>
      <c r="F58" s="1" t="s">
        <v>429</v>
      </c>
      <c r="G58" s="1" t="s">
        <v>430</v>
      </c>
      <c r="H58" s="1" t="s">
        <v>431</v>
      </c>
      <c r="I58" s="1" t="s">
        <v>736</v>
      </c>
      <c r="J58" s="1" t="s">
        <v>433</v>
      </c>
      <c r="K58" s="1" t="s">
        <v>736</v>
      </c>
      <c r="L58" s="1" t="s">
        <v>736</v>
      </c>
      <c r="M58" s="1" t="s">
        <v>434</v>
      </c>
      <c r="N58" s="1" t="s">
        <v>434</v>
      </c>
      <c r="O58" s="1" t="s">
        <v>435</v>
      </c>
      <c r="P58" s="1" t="s">
        <v>436</v>
      </c>
      <c r="Q58" s="1" t="s">
        <v>437</v>
      </c>
      <c r="R58" s="1" t="s">
        <v>737</v>
      </c>
      <c r="S58" s="1" t="s">
        <v>439</v>
      </c>
      <c r="T58" s="1" t="s">
        <v>440</v>
      </c>
      <c r="U58" s="1" t="s">
        <v>441</v>
      </c>
      <c r="V58" s="1" t="s">
        <v>442</v>
      </c>
    </row>
    <row r="59" s="1" customFormat="1" spans="1:22">
      <c r="A59" s="3">
        <v>21622569902</v>
      </c>
      <c r="B59" s="1" t="s">
        <v>604</v>
      </c>
      <c r="C59" s="1" t="s">
        <v>738</v>
      </c>
      <c r="D59" s="1" t="s">
        <v>739</v>
      </c>
      <c r="E59" s="1" t="s">
        <v>740</v>
      </c>
      <c r="F59" s="1" t="s">
        <v>429</v>
      </c>
      <c r="G59" s="1" t="s">
        <v>430</v>
      </c>
      <c r="H59" s="1" t="s">
        <v>431</v>
      </c>
      <c r="I59" s="1" t="s">
        <v>741</v>
      </c>
      <c r="J59" s="1" t="s">
        <v>433</v>
      </c>
      <c r="K59" s="1" t="s">
        <v>741</v>
      </c>
      <c r="L59" s="1" t="s">
        <v>741</v>
      </c>
      <c r="M59" s="1" t="s">
        <v>434</v>
      </c>
      <c r="N59" s="1" t="s">
        <v>434</v>
      </c>
      <c r="O59" s="1" t="s">
        <v>435</v>
      </c>
      <c r="P59" s="1" t="s">
        <v>436</v>
      </c>
      <c r="Q59" s="1" t="s">
        <v>437</v>
      </c>
      <c r="R59" s="1" t="s">
        <v>742</v>
      </c>
      <c r="S59" s="1" t="s">
        <v>439</v>
      </c>
      <c r="T59" s="1" t="s">
        <v>440</v>
      </c>
      <c r="U59" s="1" t="s">
        <v>441</v>
      </c>
      <c r="V59" s="1" t="s">
        <v>442</v>
      </c>
    </row>
    <row r="60" s="1" customFormat="1" spans="1:22">
      <c r="A60" s="3">
        <v>21588553204</v>
      </c>
      <c r="B60" s="1" t="s">
        <v>743</v>
      </c>
      <c r="C60" s="1" t="s">
        <v>744</v>
      </c>
      <c r="D60" s="1" t="s">
        <v>745</v>
      </c>
      <c r="E60" s="1" t="s">
        <v>746</v>
      </c>
      <c r="F60" s="1" t="s">
        <v>429</v>
      </c>
      <c r="G60" s="1" t="s">
        <v>430</v>
      </c>
      <c r="H60" s="1" t="s">
        <v>431</v>
      </c>
      <c r="I60" s="1" t="s">
        <v>747</v>
      </c>
      <c r="J60" s="1" t="s">
        <v>433</v>
      </c>
      <c r="K60" s="1" t="s">
        <v>747</v>
      </c>
      <c r="L60" s="1" t="s">
        <v>747</v>
      </c>
      <c r="M60" s="1" t="s">
        <v>434</v>
      </c>
      <c r="N60" s="1" t="s">
        <v>434</v>
      </c>
      <c r="O60" s="1" t="s">
        <v>435</v>
      </c>
      <c r="P60" s="1" t="s">
        <v>436</v>
      </c>
      <c r="Q60" s="1" t="s">
        <v>437</v>
      </c>
      <c r="R60" s="1" t="s">
        <v>748</v>
      </c>
      <c r="S60" s="1" t="s">
        <v>439</v>
      </c>
      <c r="T60" s="1" t="s">
        <v>440</v>
      </c>
      <c r="U60" s="1" t="s">
        <v>441</v>
      </c>
      <c r="V60" s="1" t="s">
        <v>461</v>
      </c>
    </row>
    <row r="61" s="1" customFormat="1" spans="1:22">
      <c r="A61" s="3">
        <v>21748945922</v>
      </c>
      <c r="B61" s="1" t="s">
        <v>472</v>
      </c>
      <c r="C61" s="1" t="s">
        <v>749</v>
      </c>
      <c r="D61" s="1" t="s">
        <v>565</v>
      </c>
      <c r="E61" s="1" t="s">
        <v>750</v>
      </c>
      <c r="F61" s="1" t="s">
        <v>472</v>
      </c>
      <c r="G61" s="1" t="s">
        <v>430</v>
      </c>
      <c r="H61" s="1" t="s">
        <v>431</v>
      </c>
      <c r="I61" s="1" t="s">
        <v>751</v>
      </c>
      <c r="J61" s="1" t="s">
        <v>433</v>
      </c>
      <c r="K61" s="1" t="s">
        <v>751</v>
      </c>
      <c r="L61" s="1" t="s">
        <v>751</v>
      </c>
      <c r="M61" s="1" t="s">
        <v>434</v>
      </c>
      <c r="N61" s="1" t="s">
        <v>434</v>
      </c>
      <c r="O61" s="1" t="s">
        <v>435</v>
      </c>
      <c r="P61" s="1" t="s">
        <v>436</v>
      </c>
      <c r="Q61" s="1" t="s">
        <v>437</v>
      </c>
      <c r="R61" s="1" t="s">
        <v>752</v>
      </c>
      <c r="S61" s="1" t="s">
        <v>439</v>
      </c>
      <c r="T61" s="1" t="s">
        <v>440</v>
      </c>
      <c r="U61" s="1" t="s">
        <v>441</v>
      </c>
      <c r="V61" s="1" t="s">
        <v>461</v>
      </c>
    </row>
    <row r="62" s="1" customFormat="1" spans="1:22">
      <c r="A62" s="3">
        <v>21742031527</v>
      </c>
      <c r="B62" s="1" t="s">
        <v>472</v>
      </c>
      <c r="C62" s="1" t="s">
        <v>753</v>
      </c>
      <c r="D62" s="1" t="s">
        <v>718</v>
      </c>
      <c r="E62" s="1" t="s">
        <v>754</v>
      </c>
      <c r="F62" s="1" t="s">
        <v>472</v>
      </c>
      <c r="G62" s="1" t="s">
        <v>430</v>
      </c>
      <c r="H62" s="1" t="s">
        <v>431</v>
      </c>
      <c r="I62" s="1" t="s">
        <v>720</v>
      </c>
      <c r="J62" s="1" t="s">
        <v>433</v>
      </c>
      <c r="K62" s="1" t="s">
        <v>720</v>
      </c>
      <c r="L62" s="1" t="s">
        <v>720</v>
      </c>
      <c r="M62" s="1" t="s">
        <v>434</v>
      </c>
      <c r="N62" s="1" t="s">
        <v>434</v>
      </c>
      <c r="O62" s="1" t="s">
        <v>435</v>
      </c>
      <c r="P62" s="1" t="s">
        <v>436</v>
      </c>
      <c r="Q62" s="1" t="s">
        <v>437</v>
      </c>
      <c r="R62" s="1" t="s">
        <v>755</v>
      </c>
      <c r="S62" s="1" t="s">
        <v>439</v>
      </c>
      <c r="T62" s="1" t="s">
        <v>440</v>
      </c>
      <c r="U62" s="1" t="s">
        <v>441</v>
      </c>
      <c r="V62" s="1" t="s">
        <v>478</v>
      </c>
    </row>
    <row r="63" s="1" customFormat="1" spans="1:22">
      <c r="A63" s="3">
        <v>21687891341</v>
      </c>
      <c r="B63" s="1" t="s">
        <v>587</v>
      </c>
      <c r="C63" s="1" t="s">
        <v>756</v>
      </c>
      <c r="D63" s="1" t="s">
        <v>704</v>
      </c>
      <c r="E63" s="1" t="s">
        <v>757</v>
      </c>
      <c r="F63" s="1" t="s">
        <v>425</v>
      </c>
      <c r="G63" s="1" t="s">
        <v>430</v>
      </c>
      <c r="H63" s="1" t="s">
        <v>431</v>
      </c>
      <c r="I63" s="1" t="s">
        <v>758</v>
      </c>
      <c r="J63" s="1" t="s">
        <v>433</v>
      </c>
      <c r="K63" s="1" t="s">
        <v>758</v>
      </c>
      <c r="L63" s="1" t="s">
        <v>758</v>
      </c>
      <c r="M63" s="1" t="s">
        <v>434</v>
      </c>
      <c r="N63" s="1" t="s">
        <v>434</v>
      </c>
      <c r="O63" s="1" t="s">
        <v>435</v>
      </c>
      <c r="P63" s="1" t="s">
        <v>436</v>
      </c>
      <c r="Q63" s="1" t="s">
        <v>437</v>
      </c>
      <c r="R63" s="1" t="s">
        <v>759</v>
      </c>
      <c r="S63" s="1" t="s">
        <v>439</v>
      </c>
      <c r="T63" s="1" t="s">
        <v>440</v>
      </c>
      <c r="U63" s="1" t="s">
        <v>441</v>
      </c>
      <c r="V63" s="1" t="s">
        <v>442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2022-11-12T01:40:00Z</dcterms:created>
  <dcterms:modified xsi:type="dcterms:W3CDTF">2022-11-17T08:21:44Z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ADB306F1C69A4938A21389D48073BF6A</vt:lpwstr>
  </property>
  <property fmtid="{D5CDD505-2E9C-101B-9397-08002B2CF9AE}" pid="3" name="KSOProductBuildVer">
    <vt:lpwstr>2052-11.1.0.12763</vt:lpwstr>
  </property>
</Properties>
</file>