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</definedName>
  </definedNames>
  <calcPr calcId="144525"/>
</workbook>
</file>

<file path=xl/sharedStrings.xml><?xml version="1.0" encoding="utf-8"?>
<sst xmlns="http://schemas.openxmlformats.org/spreadsheetml/2006/main" count="115" uniqueCount="85">
  <si>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</si>
  <si>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</si>
  <si>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</si>
  <si>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</si>
  <si>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</si>
  <si>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</si>
  <si>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</si>
  <si>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</si>
  <si>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</si>
  <si>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</si>
  <si>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</si>
  <si>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</si>
  <si>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</si>
  <si>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</si>
  <si>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</si>
  <si>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</si>
  <si>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</si>
  <si>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</si>
  <si>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</si>
  <si>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</si>
  <si>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</si>
  <si>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</si>
  <si>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</si>
  <si>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</si>
  <si>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</si>
  <si>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999221618131178	</t>
  </si>
  <si>
    <t>Ctrip</t>
  </si>
  <si>
    <t>正常</t>
  </si>
  <si>
    <t>[梅州]梅州麓湖山酒店(67856423)</t>
  </si>
  <si>
    <t>标准双床房&lt;双人入住&gt;&lt;升级特惠&gt;&lt;双早&gt;&lt;新高价值日历房套餐&gt;&lt;新酒店礼盒&gt;</t>
  </si>
  <si>
    <t>CNY</t>
  </si>
  <si>
    <t>黄启聪,黄河</t>
  </si>
  <si>
    <t>CA363221117CNY</t>
  </si>
  <si>
    <t>未提现</t>
  </si>
  <si>
    <t>携程开票</t>
  </si>
  <si>
    <t xml:space="preserve">	</t>
  </si>
  <si>
    <t xml:space="preserve">999221630714609	</t>
  </si>
  <si>
    <t>金耀俊,丘小娇</t>
  </si>
  <si>
    <t xml:space="preserve">999221634113731	</t>
  </si>
  <si>
    <t>豪华大床房&lt;双人入住&gt;&lt;升级特惠&gt;&lt;双早&gt;&lt;新高价值日历房套餐&gt;&lt;新酒店礼盒&gt;</t>
  </si>
  <si>
    <t>黄启聪</t>
  </si>
  <si>
    <t xml:space="preserve">1702252	</t>
  </si>
  <si>
    <t>，</t>
  </si>
  <si>
    <t>202210292119080068</t>
  </si>
  <si>
    <t>202210310759510071</t>
  </si>
  <si>
    <t>202210311509110021</t>
  </si>
  <si>
    <t>房集：i221117102314 1414元</t>
  </si>
  <si>
    <t>CNY / HKD 当前参考汇率: 1.0987323</t>
  </si>
  <si>
    <t>总计： 1414 CNY/
1553.61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</si>
  <si>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</si>
  <si>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</si>
  <si>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</si>
  <si>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</si>
  <si>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</si>
  <si>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</si>
  <si>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</si>
  <si>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</si>
  <si>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</si>
  <si>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</si>
  <si>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</si>
  <si>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</si>
  <si>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</si>
  <si>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</si>
  <si>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</si>
  <si>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</si>
  <si>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</si>
  <si>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</si>
  <si>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</si>
  <si>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2022-11-01</t>
  </si>
  <si>
    <t>2770594</t>
  </si>
  <si>
    <t>昆明驼峰客栈</t>
  </si>
  <si>
    <t>李堂昊</t>
  </si>
  <si>
    <t>2022-11-02</t>
  </si>
  <si>
    <t>退房日月结</t>
  </si>
  <si>
    <t>170.00</t>
  </si>
  <si>
    <t>RMB</t>
  </si>
  <si>
    <t>0</t>
  </si>
  <si>
    <t>0.00</t>
  </si>
  <si>
    <t>携程汇登国内直连</t>
  </si>
  <si>
    <t>01.011264</t>
  </si>
  <si>
    <t>2022-11-01 21:47:02</t>
  </si>
  <si>
    <t>否</t>
  </si>
  <si>
    <t>广州汇登信息科技有限公司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</si>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</sst>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12</xdr:col>
      <xdr:colOff>180975</xdr:colOff>
      <xdr:row>46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8896350" cy="4914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44866</v>
      </c>
      <c r="G2" s="6">
        <v>44867</v>
      </c>
      <c r="H2" s="4">
        <v>2</v>
      </c>
      <c r="I2" s="4">
        <v>1</v>
      </c>
      <c r="J2" s="4">
        <v>2</v>
      </c>
      <c r="K2" s="4" t="s">
        <v>30</v>
      </c>
      <c r="L2" s="4">
        <v>532</v>
      </c>
      <c r="M2" s="4">
        <v>532</v>
      </c>
      <c r="N2" s="4" t="s">
        <v>31</v>
      </c>
      <c r="O2" s="4" t="s">
        <v>32</v>
      </c>
      <c r="P2" s="4" t="s">
        <v>33</v>
      </c>
      <c r="Q2" s="4">
        <v>0</v>
      </c>
      <c r="R2" s="7">
        <v>44863</v>
      </c>
      <c r="S2" s="6">
        <v>44882</v>
      </c>
      <c r="T2" s="4" t="s">
        <v>34</v>
      </c>
      <c r="U2" s="4">
        <v>532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44866</v>
      </c>
      <c r="G3" s="6">
        <v>44867</v>
      </c>
      <c r="H3" s="4">
        <v>2</v>
      </c>
      <c r="I3" s="4">
        <v>1</v>
      </c>
      <c r="J3" s="4">
        <v>2</v>
      </c>
      <c r="K3" s="4" t="s">
        <v>30</v>
      </c>
      <c r="L3" s="4">
        <v>532</v>
      </c>
      <c r="M3" s="4">
        <v>532</v>
      </c>
      <c r="N3" s="4" t="s">
        <v>37</v>
      </c>
      <c r="O3" s="4" t="s">
        <v>32</v>
      </c>
      <c r="P3" s="4" t="s">
        <v>33</v>
      </c>
      <c r="Q3" s="4">
        <v>0</v>
      </c>
      <c r="R3" s="7">
        <v>44865</v>
      </c>
      <c r="S3" s="6">
        <v>44882</v>
      </c>
      <c r="T3" s="4" t="s">
        <v>34</v>
      </c>
      <c r="U3" s="4">
        <v>532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28</v>
      </c>
      <c r="E4" s="4" t="s">
        <v>39</v>
      </c>
      <c r="F4" s="6">
        <v>44866</v>
      </c>
      <c r="G4" s="6">
        <v>44867</v>
      </c>
      <c r="H4" s="4">
        <v>1</v>
      </c>
      <c r="I4" s="4">
        <v>1</v>
      </c>
      <c r="J4" s="4">
        <v>1</v>
      </c>
      <c r="K4" s="4" t="s">
        <v>30</v>
      </c>
      <c r="L4" s="4">
        <v>350</v>
      </c>
      <c r="M4" s="4">
        <v>350</v>
      </c>
      <c r="N4" s="4" t="s">
        <v>40</v>
      </c>
      <c r="O4" s="4" t="s">
        <v>32</v>
      </c>
      <c r="P4" s="4" t="s">
        <v>33</v>
      </c>
      <c r="Q4" s="4">
        <v>0</v>
      </c>
      <c r="R4" s="7">
        <v>44865</v>
      </c>
      <c r="S4" s="6">
        <v>44882</v>
      </c>
      <c r="T4" s="4" t="s">
        <v>34</v>
      </c>
      <c r="U4" s="4">
        <v>350</v>
      </c>
      <c r="V4" s="4">
        <v>0</v>
      </c>
      <c r="W4" s="4">
        <v>0</v>
      </c>
      <c r="X4" s="4" t="s">
        <v>35</v>
      </c>
      <c r="Y4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B6" sqref="B6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42</v>
      </c>
    </row>
    <row r="2" s="4" customFormat="1" spans="1:10">
      <c r="A2" s="5">
        <v>999221618131178</v>
      </c>
      <c r="B2" s="6">
        <v>44866</v>
      </c>
      <c r="C2" s="6">
        <v>44867</v>
      </c>
      <c r="D2" s="4">
        <v>532</v>
      </c>
      <c r="E2" s="4">
        <v>532</v>
      </c>
      <c r="F2" s="8" t="s">
        <v>43</v>
      </c>
      <c r="G2" s="4">
        <f>D2-E2</f>
        <v>0</v>
      </c>
      <c r="H2" s="4" t="str">
        <f>$H$1&amp;F2</f>
        <v>，202210292119080068</v>
      </c>
      <c r="I2" s="4" t="e">
        <f>VLOOKUP(A2,HOP!A:U,21,0)</f>
        <v>#N/A</v>
      </c>
      <c r="J2" s="4">
        <v>10.29</v>
      </c>
    </row>
    <row r="3" s="4" customFormat="1" spans="1:10">
      <c r="A3" s="5">
        <v>999221630714609</v>
      </c>
      <c r="B3" s="6">
        <v>44866</v>
      </c>
      <c r="C3" s="6">
        <v>44867</v>
      </c>
      <c r="D3" s="4">
        <v>532</v>
      </c>
      <c r="E3" s="4">
        <v>532</v>
      </c>
      <c r="F3" s="8" t="s">
        <v>44</v>
      </c>
      <c r="G3" s="4">
        <f>D3-E3</f>
        <v>0</v>
      </c>
      <c r="H3" s="4" t="str">
        <f>$H$1&amp;F3</f>
        <v>，202210310759510071</v>
      </c>
      <c r="I3" s="4" t="e">
        <f>VLOOKUP(A3,HOP!A:U,21,0)</f>
        <v>#N/A</v>
      </c>
      <c r="J3" s="4">
        <v>10.31</v>
      </c>
    </row>
    <row r="4" s="4" customFormat="1" spans="1:10">
      <c r="A4" s="5">
        <v>999221634113731</v>
      </c>
      <c r="B4" s="6">
        <v>44866</v>
      </c>
      <c r="C4" s="6">
        <v>44867</v>
      </c>
      <c r="D4" s="4">
        <v>350</v>
      </c>
      <c r="E4" s="4">
        <v>350</v>
      </c>
      <c r="F4" s="8" t="s">
        <v>45</v>
      </c>
      <c r="G4" s="4">
        <f>D4-E4</f>
        <v>0</v>
      </c>
      <c r="H4" s="4" t="str">
        <f>$H$1&amp;F4</f>
        <v>，202210311509110021</v>
      </c>
      <c r="I4" s="4" t="e">
        <f>VLOOKUP(A4,HOP!A:U,21,0)</f>
        <v>#N/A</v>
      </c>
      <c r="J4" s="4">
        <v>10.31</v>
      </c>
    </row>
    <row r="6" spans="4:4">
      <c r="D6" s="4">
        <f>SUM(D2:D5)</f>
        <v>1414</v>
      </c>
    </row>
    <row r="12" spans="1:1">
      <c r="A12" s="4" t="s">
        <v>46</v>
      </c>
    </row>
    <row r="13" spans="1:1">
      <c r="A13" s="4" t="s">
        <v>47</v>
      </c>
    </row>
    <row r="14" spans="1:1">
      <c r="A14" s="4" t="s">
        <v>48</v>
      </c>
    </row>
  </sheetData>
  <autoFilter ref="A1:XFD4"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G38" sqref="G38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49</v>
      </c>
      <c r="B1" s="2" t="s">
        <v>50</v>
      </c>
      <c r="C1" s="2" t="s">
        <v>51</v>
      </c>
      <c r="D1" s="2" t="s">
        <v>52</v>
      </c>
      <c r="E1" s="2" t="s">
        <v>13</v>
      </c>
      <c r="F1" s="2" t="s">
        <v>5</v>
      </c>
      <c r="G1" s="2" t="s">
        <v>6</v>
      </c>
      <c r="H1" s="2" t="s">
        <v>53</v>
      </c>
      <c r="I1" s="2" t="s">
        <v>54</v>
      </c>
      <c r="J1" s="2" t="s">
        <v>55</v>
      </c>
      <c r="K1" s="2" t="s">
        <v>56</v>
      </c>
      <c r="L1" s="2" t="s">
        <v>57</v>
      </c>
      <c r="M1" s="2" t="s">
        <v>58</v>
      </c>
      <c r="N1" s="2" t="s">
        <v>59</v>
      </c>
      <c r="O1" s="2" t="s">
        <v>60</v>
      </c>
      <c r="P1" s="2" t="s">
        <v>61</v>
      </c>
      <c r="Q1" s="2" t="s">
        <v>62</v>
      </c>
      <c r="R1" s="2" t="s">
        <v>63</v>
      </c>
      <c r="S1" s="2" t="s">
        <v>64</v>
      </c>
      <c r="T1" s="2" t="s">
        <v>65</v>
      </c>
      <c r="U1" s="2" t="s">
        <v>66</v>
      </c>
      <c r="V1" s="2" t="s">
        <v>67</v>
      </c>
    </row>
    <row r="2" s="1" customFormat="1" spans="1:22">
      <c r="A2" s="3">
        <v>999221686572166</v>
      </c>
      <c r="B2" s="1" t="s">
        <v>68</v>
      </c>
      <c r="C2" s="1" t="s">
        <v>69</v>
      </c>
      <c r="D2" s="1" t="s">
        <v>70</v>
      </c>
      <c r="E2" s="1" t="s">
        <v>71</v>
      </c>
      <c r="F2" s="1" t="s">
        <v>68</v>
      </c>
      <c r="G2" s="1" t="s">
        <v>72</v>
      </c>
      <c r="H2" s="1" t="s">
        <v>73</v>
      </c>
      <c r="I2" s="1" t="s">
        <v>74</v>
      </c>
      <c r="J2" s="1" t="s">
        <v>75</v>
      </c>
      <c r="K2" s="1" t="s">
        <v>74</v>
      </c>
      <c r="L2" s="1" t="s">
        <v>74</v>
      </c>
      <c r="M2" s="1" t="s">
        <v>76</v>
      </c>
      <c r="N2" s="1" t="s">
        <v>76</v>
      </c>
      <c r="O2" s="1" t="s">
        <v>77</v>
      </c>
      <c r="P2" s="1" t="s">
        <v>78</v>
      </c>
      <c r="Q2" s="1" t="s">
        <v>79</v>
      </c>
      <c r="R2" s="1" t="s">
        <v>80</v>
      </c>
      <c r="S2" s="1" t="s">
        <v>81</v>
      </c>
      <c r="T2" s="1" t="s">
        <v>82</v>
      </c>
      <c r="U2" s="1" t="s">
        <v>83</v>
      </c>
      <c r="V2" s="1" t="s">
        <v>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2022-11-17T02:07:39Z</dcterms:created>
  <dcterms:modified xsi:type="dcterms:W3CDTF">2022-11-17T02:20:19Z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EFAA122F5B424AFA8AE040F0E899982D</vt:lpwstr>
  </property>
  <property fmtid="{D5CDD505-2E9C-101B-9397-08002B2CF9AE}" pid="3" name="KSOProductBuildVer">
    <vt:lpwstr>2052-11.1.0.12763</vt:lpwstr>
  </property>
</Properties>
</file>