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<sst xmlns="http://schemas.openxmlformats.org/spreadsheetml/2006/main" count="287" uniqueCount="154">
  <si>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</si>
  <si>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</si>
  <si>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</si>
  <si>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</si>
  <si>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</si>
  <si>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</si>
  <si>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</si>
  <si>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</si>
  <si>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</si>
  <si>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</si>
  <si>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</si>
  <si>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</si>
  <si>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</si>
  <si>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</si>
  <si>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</si>
  <si>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</si>
  <si>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</si>
  <si>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</si>
  <si>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</si>
  <si>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</si>
  <si>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</si>
  <si>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</si>
  <si>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</si>
  <si>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</si>
  <si>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</si>
  <si>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21684616952	</t>
  </si>
  <si>
    <t>Ctrip</t>
  </si>
  <si>
    <t>正常</t>
  </si>
  <si>
    <t>[吉隆坡]吉隆坡柏威年酒店 · 悦榕庄管理(Pavilion Hotel Kuala Lumpur Managed by Banyan Tree)(40759685)</t>
  </si>
  <si>
    <t>城市绿洲双床房&lt;2人入住&gt;&lt;不退款&gt;&lt;早餐&gt;</t>
  </si>
  <si>
    <t>USD</t>
  </si>
  <si>
    <t>Lim/Gayle</t>
  </si>
  <si>
    <t>CA5326221117USD</t>
  </si>
  <si>
    <t>未提现</t>
  </si>
  <si>
    <t>携程开票</t>
  </si>
  <si>
    <t xml:space="preserve">2770181	</t>
  </si>
  <si>
    <t xml:space="preserve">199907	</t>
  </si>
  <si>
    <t xml:space="preserve">21730247479	</t>
  </si>
  <si>
    <t>[新山]新山凯贝丽酒店式服务公寓(Capri by Fraser Johor Bahru)(39605409)</t>
  </si>
  <si>
    <t>豪华特大床一室房&lt;2人入住&gt;&lt;不退款&gt;</t>
  </si>
  <si>
    <t>Tan/Jian You</t>
  </si>
  <si>
    <t xml:space="preserve">2779562	</t>
  </si>
  <si>
    <t xml:space="preserve">6098SE048290	</t>
  </si>
  <si>
    <t xml:space="preserve">21754705352	</t>
  </si>
  <si>
    <t>[Ledeng]古米郎丽景湾酒店(Gumilang Regency Hotel)(39034435)</t>
  </si>
  <si>
    <t>豪华双床房&lt;2人入住&gt;&lt;不退款&gt;</t>
  </si>
  <si>
    <t>GUMELAR/LUTFIAH SARI</t>
  </si>
  <si>
    <t xml:space="preserve">2785856	</t>
  </si>
  <si>
    <t xml:space="preserve">	</t>
  </si>
  <si>
    <t xml:space="preserve">21759787493	</t>
  </si>
  <si>
    <t>城市绿洲俱乐部特大床房&lt;2人入住&gt;&lt;不退款&gt;&lt;早餐&gt;</t>
  </si>
  <si>
    <t>Raviv/Oron,Raviv/Oron</t>
  </si>
  <si>
    <t xml:space="preserve">2786424	</t>
  </si>
  <si>
    <t xml:space="preserve">201737	</t>
  </si>
  <si>
    <t xml:space="preserve">21761248512	</t>
  </si>
  <si>
    <t>[曼谷]素坤逸贝斯特韦斯特精品酒店(Best Western Premier Sukhumvit)(37210664)</t>
  </si>
  <si>
    <t>尊贵房&lt;2人入住&gt;&lt;不退款&gt;</t>
  </si>
  <si>
    <t>KANCHANASAPHA/SIRIWAN</t>
  </si>
  <si>
    <t xml:space="preserve">2786920	</t>
  </si>
  <si>
    <t xml:space="preserve">PR095097	</t>
  </si>
  <si>
    <t xml:space="preserve">21780668306	</t>
  </si>
  <si>
    <t>[普吉岛]普吉岛芭东心爱度假酒店 (SHA Extra Plus)(Duangjitt Resort &amp; Spa (SHA Extra Plus))(37244094)</t>
  </si>
  <si>
    <t>花园翼豪华房&lt;2人入住&gt;&lt;不退款&gt;&lt;早餐&gt;</t>
  </si>
  <si>
    <t>NASH/MARK,NASH/SEAMUS</t>
  </si>
  <si>
    <t xml:space="preserve">2792794	</t>
  </si>
  <si>
    <t xml:space="preserve">727118	</t>
  </si>
  <si>
    <t xml:space="preserve">21788305908	</t>
  </si>
  <si>
    <t>城市绿洲特大床房&lt;2人入住&gt;&lt;不退款&gt;&lt;早餐&gt;</t>
  </si>
  <si>
    <t>YAN/ZIQI</t>
  </si>
  <si>
    <t xml:space="preserve">2795287	</t>
  </si>
  <si>
    <t xml:space="preserve">202378	</t>
  </si>
  <si>
    <t>，</t>
  </si>
  <si>
    <t>A221117095249481</t>
  </si>
  <si>
    <t>A221117095333481</t>
  </si>
  <si>
    <t>USD / HKD 当前参考汇率: 7.8228</t>
  </si>
  <si>
    <t>总计：1118 USD/
8745.89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</si>
  <si>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</si>
  <si>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</si>
  <si>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</si>
  <si>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</si>
  <si>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</si>
  <si>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</si>
  <si>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</si>
  <si>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</si>
  <si>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</si>
  <si>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</si>
  <si>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</si>
  <si>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</si>
  <si>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</si>
  <si>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</si>
  <si>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</si>
  <si>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</si>
  <si>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</si>
  <si>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</si>
  <si>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</si>
  <si>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2022-11-13</t>
  </si>
  <si>
    <t>2795287</t>
  </si>
  <si>
    <t>吉隆坡柏威年酒店 · 悦榕庄管理</t>
  </si>
  <si>
    <t>YAN ZIQI</t>
  </si>
  <si>
    <t>2022-11-14</t>
  </si>
  <si>
    <t>退房日周结</t>
  </si>
  <si>
    <t>910.30</t>
  </si>
  <si>
    <t>128.00</t>
  </si>
  <si>
    <t>0</t>
  </si>
  <si>
    <t>0.00</t>
  </si>
  <si>
    <t>携程盛景国际直连</t>
  </si>
  <si>
    <t>01.010677</t>
  </si>
  <si>
    <t>2022-11-13 13:58:21</t>
  </si>
  <si>
    <t>否</t>
  </si>
  <si>
    <t>汇智国际旅游发展有限公司</t>
  </si>
  <si>
    <t>直采</t>
  </si>
  <si>
    <t>马来西亚</t>
  </si>
  <si>
    <t>2022-11-12</t>
  </si>
  <si>
    <t>2792794</t>
  </si>
  <si>
    <t>普吉岛巴东心爱度假酒店</t>
  </si>
  <si>
    <t>NASH MARK,NASH SEAMUS</t>
  </si>
  <si>
    <t>1622.61</t>
  </si>
  <si>
    <t>228.00</t>
  </si>
  <si>
    <t>2022-11-12 11:20:18</t>
  </si>
  <si>
    <t>泰国</t>
  </si>
  <si>
    <t>2022-11-09</t>
  </si>
  <si>
    <t>2786920</t>
  </si>
  <si>
    <t>曼谷贝斯特韦斯特至尊素坤逸酒店</t>
  </si>
  <si>
    <t>KANCHANASAPHA SIRIWAN</t>
  </si>
  <si>
    <t>522.00</t>
  </si>
  <si>
    <t>72.00</t>
  </si>
  <si>
    <t>2022-11-10 10:21:56</t>
  </si>
  <si>
    <t>2786424</t>
  </si>
  <si>
    <t>Raviv Oron,Raviv Oron</t>
  </si>
  <si>
    <t>2022-11-11</t>
  </si>
  <si>
    <t>2776.75</t>
  </si>
  <si>
    <t>383.00</t>
  </si>
  <si>
    <t>2022-11-10 10:32:39</t>
  </si>
  <si>
    <t>2785856</t>
  </si>
  <si>
    <t>古米郎丽景湾酒店</t>
  </si>
  <si>
    <t>GUMELAR LUTFIAH SARI</t>
  </si>
  <si>
    <t>188.50</t>
  </si>
  <si>
    <t>26.00</t>
  </si>
  <si>
    <t>2022-11-09 15:45:24</t>
  </si>
  <si>
    <t>直连</t>
  </si>
  <si>
    <t>印度尼西亚</t>
  </si>
  <si>
    <t>2022-11-06</t>
  </si>
  <si>
    <t>2779562</t>
  </si>
  <si>
    <t>新山凯贝丽酒店式服务公寓</t>
  </si>
  <si>
    <t>Tan Jian You</t>
  </si>
  <si>
    <t>446.83</t>
  </si>
  <si>
    <t>62.00</t>
  </si>
  <si>
    <t>2022-11-06 20:44:23</t>
  </si>
  <si>
    <t>2022-11-01</t>
  </si>
  <si>
    <t>2770181</t>
  </si>
  <si>
    <t>Lim Gayle</t>
  </si>
  <si>
    <t>1602.90</t>
  </si>
  <si>
    <t>219.00</t>
  </si>
  <si>
    <t>2022-11-02 17:03:54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</si>
</sst>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133350</xdr:colOff>
      <xdr:row>51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70597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44877</v>
      </c>
      <c r="G2" s="6">
        <v>44879</v>
      </c>
      <c r="H2" s="4">
        <v>1</v>
      </c>
      <c r="I2" s="4">
        <v>2</v>
      </c>
      <c r="J2" s="4">
        <v>2</v>
      </c>
      <c r="K2" s="4" t="s">
        <v>30</v>
      </c>
      <c r="L2" s="4">
        <v>219</v>
      </c>
      <c r="M2" s="4">
        <v>219</v>
      </c>
      <c r="N2" s="4" t="s">
        <v>31</v>
      </c>
      <c r="O2" s="4" t="s">
        <v>32</v>
      </c>
      <c r="P2" s="4" t="s">
        <v>33</v>
      </c>
      <c r="Q2" s="4">
        <v>0</v>
      </c>
      <c r="R2" s="7">
        <v>44866</v>
      </c>
      <c r="S2" s="6">
        <v>44882</v>
      </c>
      <c r="T2" s="4" t="s">
        <v>34</v>
      </c>
      <c r="U2" s="4">
        <v>219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44878</v>
      </c>
      <c r="G3" s="6">
        <v>44879</v>
      </c>
      <c r="H3" s="4">
        <v>1</v>
      </c>
      <c r="I3" s="4">
        <v>1</v>
      </c>
      <c r="J3" s="4">
        <v>1</v>
      </c>
      <c r="K3" s="4" t="s">
        <v>30</v>
      </c>
      <c r="L3" s="4">
        <v>62</v>
      </c>
      <c r="M3" s="4">
        <v>62</v>
      </c>
      <c r="N3" s="4" t="s">
        <v>40</v>
      </c>
      <c r="O3" s="4" t="s">
        <v>32</v>
      </c>
      <c r="P3" s="4" t="s">
        <v>33</v>
      </c>
      <c r="Q3" s="4">
        <v>0</v>
      </c>
      <c r="R3" s="7">
        <v>44871</v>
      </c>
      <c r="S3" s="6">
        <v>44882</v>
      </c>
      <c r="T3" s="4" t="s">
        <v>34</v>
      </c>
      <c r="U3" s="4">
        <v>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44878</v>
      </c>
      <c r="G4" s="6">
        <v>44879</v>
      </c>
      <c r="H4" s="4">
        <v>1</v>
      </c>
      <c r="I4" s="4">
        <v>1</v>
      </c>
      <c r="J4" s="4">
        <v>1</v>
      </c>
      <c r="K4" s="4" t="s">
        <v>30</v>
      </c>
      <c r="L4" s="4">
        <v>26</v>
      </c>
      <c r="M4" s="4">
        <v>26</v>
      </c>
      <c r="N4" s="4" t="s">
        <v>46</v>
      </c>
      <c r="O4" s="4" t="s">
        <v>32</v>
      </c>
      <c r="P4" s="4" t="s">
        <v>33</v>
      </c>
      <c r="Q4" s="4">
        <v>0</v>
      </c>
      <c r="R4" s="7">
        <v>44874</v>
      </c>
      <c r="S4" s="6">
        <v>44882</v>
      </c>
      <c r="T4" s="4" t="s">
        <v>34</v>
      </c>
      <c r="U4" s="4">
        <v>26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28</v>
      </c>
      <c r="E5" s="4" t="s">
        <v>50</v>
      </c>
      <c r="F5" s="6">
        <v>44876</v>
      </c>
      <c r="G5" s="6">
        <v>44879</v>
      </c>
      <c r="H5" s="4">
        <v>1</v>
      </c>
      <c r="I5" s="4">
        <v>3</v>
      </c>
      <c r="J5" s="4">
        <v>3</v>
      </c>
      <c r="K5" s="4" t="s">
        <v>30</v>
      </c>
      <c r="L5" s="4">
        <v>383</v>
      </c>
      <c r="M5" s="4">
        <v>383</v>
      </c>
      <c r="N5" s="4" t="s">
        <v>51</v>
      </c>
      <c r="O5" s="4" t="s">
        <v>32</v>
      </c>
      <c r="P5" s="4" t="s">
        <v>33</v>
      </c>
      <c r="Q5" s="4">
        <v>0</v>
      </c>
      <c r="R5" s="7">
        <v>44874</v>
      </c>
      <c r="S5" s="6">
        <v>44882</v>
      </c>
      <c r="T5" s="4" t="s">
        <v>34</v>
      </c>
      <c r="U5" s="4">
        <v>383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44878</v>
      </c>
      <c r="G6" s="6">
        <v>44879</v>
      </c>
      <c r="H6" s="4">
        <v>1</v>
      </c>
      <c r="I6" s="4">
        <v>1</v>
      </c>
      <c r="J6" s="4">
        <v>1</v>
      </c>
      <c r="K6" s="4" t="s">
        <v>30</v>
      </c>
      <c r="L6" s="4">
        <v>72</v>
      </c>
      <c r="M6" s="4">
        <v>72</v>
      </c>
      <c r="N6" s="4" t="s">
        <v>57</v>
      </c>
      <c r="O6" s="4" t="s">
        <v>32</v>
      </c>
      <c r="P6" s="4" t="s">
        <v>33</v>
      </c>
      <c r="Q6" s="4">
        <v>0</v>
      </c>
      <c r="R6" s="7">
        <v>44874</v>
      </c>
      <c r="S6" s="6">
        <v>44882</v>
      </c>
      <c r="T6" s="4" t="s">
        <v>34</v>
      </c>
      <c r="U6" s="4">
        <v>72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6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44877</v>
      </c>
      <c r="G7" s="6">
        <v>44879</v>
      </c>
      <c r="H7" s="4">
        <v>2</v>
      </c>
      <c r="I7" s="4">
        <v>2</v>
      </c>
      <c r="J7" s="4">
        <v>4</v>
      </c>
      <c r="K7" s="4" t="s">
        <v>30</v>
      </c>
      <c r="L7" s="4">
        <v>228</v>
      </c>
      <c r="M7" s="4">
        <v>228</v>
      </c>
      <c r="N7" s="4" t="s">
        <v>63</v>
      </c>
      <c r="O7" s="4" t="s">
        <v>32</v>
      </c>
      <c r="P7" s="4" t="s">
        <v>33</v>
      </c>
      <c r="Q7" s="4">
        <v>0</v>
      </c>
      <c r="R7" s="7">
        <v>44877</v>
      </c>
      <c r="S7" s="6">
        <v>44882</v>
      </c>
      <c r="T7" s="4" t="s">
        <v>34</v>
      </c>
      <c r="U7" s="4">
        <v>228</v>
      </c>
      <c r="V7" s="4">
        <v>0</v>
      </c>
      <c r="W7" s="4">
        <v>0</v>
      </c>
      <c r="X7" s="4" t="s">
        <v>64</v>
      </c>
      <c r="Y7" s="4">
        <v>727117</v>
      </c>
      <c r="Z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28</v>
      </c>
      <c r="E8" s="4" t="s">
        <v>67</v>
      </c>
      <c r="F8" s="6">
        <v>44878</v>
      </c>
      <c r="G8" s="6">
        <v>44879</v>
      </c>
      <c r="H8" s="4">
        <v>1</v>
      </c>
      <c r="I8" s="4">
        <v>1</v>
      </c>
      <c r="J8" s="4">
        <v>1</v>
      </c>
      <c r="K8" s="4" t="s">
        <v>30</v>
      </c>
      <c r="L8" s="4">
        <v>128</v>
      </c>
      <c r="M8" s="4">
        <v>128</v>
      </c>
      <c r="N8" s="4" t="s">
        <v>68</v>
      </c>
      <c r="O8" s="4" t="s">
        <v>32</v>
      </c>
      <c r="P8" s="4" t="s">
        <v>33</v>
      </c>
      <c r="Q8" s="4">
        <v>0</v>
      </c>
      <c r="R8" s="7">
        <v>44878</v>
      </c>
      <c r="S8" s="6">
        <v>44882</v>
      </c>
      <c r="T8" s="4" t="s">
        <v>34</v>
      </c>
      <c r="U8" s="4">
        <v>128</v>
      </c>
      <c r="V8" s="4">
        <v>0</v>
      </c>
      <c r="W8" s="4">
        <v>0</v>
      </c>
      <c r="X8" s="4" t="s">
        <v>69</v>
      </c>
      <c r="Y8" s="4" t="s">
        <v>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21684616952</v>
      </c>
      <c r="B2" s="6">
        <v>44877</v>
      </c>
      <c r="C2" s="6">
        <v>44879</v>
      </c>
      <c r="D2" s="4">
        <v>219</v>
      </c>
      <c r="E2" s="4" t="str">
        <f>VLOOKUP(A2,HOP!A:L,12,0)</f>
        <v>219.00</v>
      </c>
      <c r="F2" s="4" t="str">
        <f>VLOOKUP(A2,HOP!A:C,3,0)</f>
        <v>2770181</v>
      </c>
      <c r="G2" s="4">
        <f>D2-E2</f>
        <v>0</v>
      </c>
      <c r="H2" s="4" t="str">
        <f>$H$1&amp;F2</f>
        <v>，2770181</v>
      </c>
      <c r="I2" s="4" t="str">
        <f>VLOOKUP(A2,HOP!A:U,21,0)</f>
        <v>直采</v>
      </c>
    </row>
    <row r="3" s="4" customFormat="1" spans="1:9">
      <c r="A3" s="5">
        <v>21730247479</v>
      </c>
      <c r="B3" s="6">
        <v>44878</v>
      </c>
      <c r="C3" s="6">
        <v>44879</v>
      </c>
      <c r="D3" s="4">
        <v>62</v>
      </c>
      <c r="E3" s="4" t="str">
        <f>VLOOKUP(A3,HOP!A:L,12,0)</f>
        <v>62.00</v>
      </c>
      <c r="F3" s="4" t="str">
        <f>VLOOKUP(A3,HOP!A:C,3,0)</f>
        <v>2779562</v>
      </c>
      <c r="G3" s="4">
        <f t="shared" ref="G3:G8" si="0">D3-E3</f>
        <v>0</v>
      </c>
      <c r="H3" s="4" t="str">
        <f t="shared" ref="H3:H8" si="1">$H$1&amp;F3</f>
        <v>，2779562</v>
      </c>
      <c r="I3" s="4" t="str">
        <f>VLOOKUP(A3,HOP!A:U,21,0)</f>
        <v>直连</v>
      </c>
    </row>
    <row r="4" s="4" customFormat="1" spans="1:9">
      <c r="A4" s="5">
        <v>21754705352</v>
      </c>
      <c r="B4" s="6">
        <v>44878</v>
      </c>
      <c r="C4" s="6">
        <v>44879</v>
      </c>
      <c r="D4" s="4">
        <v>26</v>
      </c>
      <c r="E4" s="4" t="str">
        <f>VLOOKUP(A4,HOP!A:L,12,0)</f>
        <v>26.00</v>
      </c>
      <c r="F4" s="4" t="str">
        <f>VLOOKUP(A4,HOP!A:C,3,0)</f>
        <v>2785856</v>
      </c>
      <c r="G4" s="4">
        <f t="shared" si="0"/>
        <v>0</v>
      </c>
      <c r="H4" s="4" t="str">
        <f t="shared" si="1"/>
        <v>，2785856</v>
      </c>
      <c r="I4" s="4" t="str">
        <f>VLOOKUP(A4,HOP!A:U,21,0)</f>
        <v>直连</v>
      </c>
    </row>
    <row r="5" s="4" customFormat="1" spans="1:9">
      <c r="A5" s="5">
        <v>21759787493</v>
      </c>
      <c r="B5" s="6">
        <v>44876</v>
      </c>
      <c r="C5" s="6">
        <v>44879</v>
      </c>
      <c r="D5" s="4">
        <v>383</v>
      </c>
      <c r="E5" s="4" t="str">
        <f>VLOOKUP(A5,HOP!A:L,12,0)</f>
        <v>383.00</v>
      </c>
      <c r="F5" s="4" t="str">
        <f>VLOOKUP(A5,HOP!A:C,3,0)</f>
        <v>2786424</v>
      </c>
      <c r="G5" s="4">
        <f t="shared" si="0"/>
        <v>0</v>
      </c>
      <c r="H5" s="4" t="str">
        <f t="shared" si="1"/>
        <v>，2786424</v>
      </c>
      <c r="I5" s="4" t="str">
        <f>VLOOKUP(A5,HOP!A:U,21,0)</f>
        <v>直采</v>
      </c>
    </row>
    <row r="6" s="4" customFormat="1" spans="1:9">
      <c r="A6" s="5">
        <v>21761248512</v>
      </c>
      <c r="B6" s="6">
        <v>44878</v>
      </c>
      <c r="C6" s="6">
        <v>44879</v>
      </c>
      <c r="D6" s="4">
        <v>72</v>
      </c>
      <c r="E6" s="4" t="str">
        <f>VLOOKUP(A6,HOP!A:L,12,0)</f>
        <v>72.00</v>
      </c>
      <c r="F6" s="4" t="str">
        <f>VLOOKUP(A6,HOP!A:C,3,0)</f>
        <v>2786920</v>
      </c>
      <c r="G6" s="4">
        <f t="shared" si="0"/>
        <v>0</v>
      </c>
      <c r="H6" s="4" t="str">
        <f t="shared" si="1"/>
        <v>，2786920</v>
      </c>
      <c r="I6" s="4" t="str">
        <f>VLOOKUP(A6,HOP!A:U,21,0)</f>
        <v>直采</v>
      </c>
    </row>
    <row r="7" s="4" customFormat="1" spans="1:9">
      <c r="A7" s="5">
        <v>21780668306</v>
      </c>
      <c r="B7" s="6">
        <v>44877</v>
      </c>
      <c r="C7" s="6">
        <v>44879</v>
      </c>
      <c r="D7" s="4">
        <v>228</v>
      </c>
      <c r="E7" s="4" t="str">
        <f>VLOOKUP(A7,HOP!A:L,12,0)</f>
        <v>228.00</v>
      </c>
      <c r="F7" s="4" t="str">
        <f>VLOOKUP(A7,HOP!A:C,3,0)</f>
        <v>2792794</v>
      </c>
      <c r="G7" s="4">
        <f t="shared" si="0"/>
        <v>0</v>
      </c>
      <c r="H7" s="4" t="str">
        <f t="shared" si="1"/>
        <v>，2792794</v>
      </c>
      <c r="I7" s="4" t="str">
        <f>VLOOKUP(A7,HOP!A:U,21,0)</f>
        <v>直采</v>
      </c>
    </row>
    <row r="8" s="4" customFormat="1" spans="1:9">
      <c r="A8" s="5">
        <v>21788305908</v>
      </c>
      <c r="B8" s="6">
        <v>44878</v>
      </c>
      <c r="C8" s="6">
        <v>44879</v>
      </c>
      <c r="D8" s="4">
        <v>128</v>
      </c>
      <c r="E8" s="4" t="str">
        <f>VLOOKUP(A8,HOP!A:L,12,0)</f>
        <v>128.00</v>
      </c>
      <c r="F8" s="4" t="str">
        <f>VLOOKUP(A8,HOP!A:C,3,0)</f>
        <v>2795287</v>
      </c>
      <c r="G8" s="4">
        <f t="shared" si="0"/>
        <v>0</v>
      </c>
      <c r="H8" s="4" t="str">
        <f t="shared" si="1"/>
        <v>，2795287</v>
      </c>
      <c r="I8" s="4" t="str">
        <f>VLOOKUP(A8,HOP!A:U,21,0)</f>
        <v>直采</v>
      </c>
    </row>
    <row r="10" spans="4:4">
      <c r="D10" s="4">
        <f>SUM(D2:D9)</f>
        <v>1118</v>
      </c>
    </row>
    <row r="14" spans="1:4">
      <c r="A14" s="4" t="s">
        <v>72</v>
      </c>
      <c r="C14" s="4">
        <v>1030</v>
      </c>
      <c r="D14" s="4">
        <v>8057.48</v>
      </c>
    </row>
    <row r="15" spans="1:4">
      <c r="A15" s="4" t="s">
        <v>73</v>
      </c>
      <c r="C15" s="4">
        <v>88</v>
      </c>
      <c r="D15" s="4">
        <v>688.41</v>
      </c>
    </row>
    <row r="16" spans="1:4">
      <c r="A16" s="4" t="s">
        <v>74</v>
      </c>
      <c r="C16" s="4">
        <f>SUM(C14:C15)</f>
        <v>1118</v>
      </c>
      <c r="D16" s="4">
        <f>SUM(D14:D15)</f>
        <v>8745.89</v>
      </c>
    </row>
    <row r="17" spans="1:1">
      <c r="A17" s="4" t="s">
        <v>75</v>
      </c>
    </row>
  </sheetData>
  <autoFilter ref="A1:XFD8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21788305908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95</v>
      </c>
      <c r="G2" s="1" t="s">
        <v>99</v>
      </c>
      <c r="H2" s="1" t="s">
        <v>100</v>
      </c>
      <c r="I2" s="1" t="s">
        <v>101</v>
      </c>
      <c r="J2" s="1" t="s">
        <v>30</v>
      </c>
      <c r="K2" s="1" t="s">
        <v>102</v>
      </c>
      <c r="L2" s="1" t="s">
        <v>102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21780668306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112</v>
      </c>
      <c r="G3" s="1" t="s">
        <v>99</v>
      </c>
      <c r="H3" s="1" t="s">
        <v>100</v>
      </c>
      <c r="I3" s="1" t="s">
        <v>116</v>
      </c>
      <c r="J3" s="1" t="s">
        <v>30</v>
      </c>
      <c r="K3" s="1" t="s">
        <v>117</v>
      </c>
      <c r="L3" s="1" t="s">
        <v>117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118</v>
      </c>
      <c r="S3" s="1" t="s">
        <v>108</v>
      </c>
      <c r="T3" s="1" t="s">
        <v>109</v>
      </c>
      <c r="U3" s="1" t="s">
        <v>110</v>
      </c>
      <c r="V3" s="1" t="s">
        <v>119</v>
      </c>
    </row>
    <row r="4" s="1" customFormat="1" spans="1:22">
      <c r="A4" s="3">
        <v>21761248512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95</v>
      </c>
      <c r="G4" s="1" t="s">
        <v>99</v>
      </c>
      <c r="H4" s="1" t="s">
        <v>100</v>
      </c>
      <c r="I4" s="1" t="s">
        <v>124</v>
      </c>
      <c r="J4" s="1" t="s">
        <v>30</v>
      </c>
      <c r="K4" s="1" t="s">
        <v>125</v>
      </c>
      <c r="L4" s="1" t="s">
        <v>125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126</v>
      </c>
      <c r="S4" s="1" t="s">
        <v>108</v>
      </c>
      <c r="T4" s="1" t="s">
        <v>109</v>
      </c>
      <c r="U4" s="1" t="s">
        <v>110</v>
      </c>
      <c r="V4" s="1" t="s">
        <v>119</v>
      </c>
    </row>
    <row r="5" s="1" customFormat="1" spans="1:22">
      <c r="A5" s="3">
        <v>21759787493</v>
      </c>
      <c r="B5" s="1" t="s">
        <v>120</v>
      </c>
      <c r="C5" s="1" t="s">
        <v>127</v>
      </c>
      <c r="D5" s="1" t="s">
        <v>97</v>
      </c>
      <c r="E5" s="1" t="s">
        <v>128</v>
      </c>
      <c r="F5" s="1" t="s">
        <v>129</v>
      </c>
      <c r="G5" s="1" t="s">
        <v>99</v>
      </c>
      <c r="H5" s="1" t="s">
        <v>100</v>
      </c>
      <c r="I5" s="1" t="s">
        <v>130</v>
      </c>
      <c r="J5" s="1" t="s">
        <v>30</v>
      </c>
      <c r="K5" s="1" t="s">
        <v>131</v>
      </c>
      <c r="L5" s="1" t="s">
        <v>131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132</v>
      </c>
      <c r="S5" s="1" t="s">
        <v>108</v>
      </c>
      <c r="T5" s="1" t="s">
        <v>109</v>
      </c>
      <c r="U5" s="1" t="s">
        <v>110</v>
      </c>
      <c r="V5" s="1" t="s">
        <v>111</v>
      </c>
    </row>
    <row r="6" s="1" customFormat="1" spans="1:22">
      <c r="A6" s="3">
        <v>21754705352</v>
      </c>
      <c r="B6" s="1" t="s">
        <v>120</v>
      </c>
      <c r="C6" s="1" t="s">
        <v>133</v>
      </c>
      <c r="D6" s="1" t="s">
        <v>134</v>
      </c>
      <c r="E6" s="1" t="s">
        <v>135</v>
      </c>
      <c r="F6" s="1" t="s">
        <v>95</v>
      </c>
      <c r="G6" s="1" t="s">
        <v>99</v>
      </c>
      <c r="H6" s="1" t="s">
        <v>100</v>
      </c>
      <c r="I6" s="1" t="s">
        <v>136</v>
      </c>
      <c r="J6" s="1" t="s">
        <v>30</v>
      </c>
      <c r="K6" s="1" t="s">
        <v>137</v>
      </c>
      <c r="L6" s="1" t="s">
        <v>137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138</v>
      </c>
      <c r="S6" s="1" t="s">
        <v>108</v>
      </c>
      <c r="T6" s="1" t="s">
        <v>109</v>
      </c>
      <c r="U6" s="1" t="s">
        <v>139</v>
      </c>
      <c r="V6" s="1" t="s">
        <v>140</v>
      </c>
    </row>
    <row r="7" s="1" customFormat="1" spans="1:22">
      <c r="A7" s="3">
        <v>21730247479</v>
      </c>
      <c r="B7" s="1" t="s">
        <v>141</v>
      </c>
      <c r="C7" s="1" t="s">
        <v>142</v>
      </c>
      <c r="D7" s="1" t="s">
        <v>143</v>
      </c>
      <c r="E7" s="1" t="s">
        <v>144</v>
      </c>
      <c r="F7" s="1" t="s">
        <v>95</v>
      </c>
      <c r="G7" s="1" t="s">
        <v>99</v>
      </c>
      <c r="H7" s="1" t="s">
        <v>100</v>
      </c>
      <c r="I7" s="1" t="s">
        <v>145</v>
      </c>
      <c r="J7" s="1" t="s">
        <v>30</v>
      </c>
      <c r="K7" s="1" t="s">
        <v>146</v>
      </c>
      <c r="L7" s="1" t="s">
        <v>146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147</v>
      </c>
      <c r="S7" s="1" t="s">
        <v>108</v>
      </c>
      <c r="T7" s="1" t="s">
        <v>109</v>
      </c>
      <c r="U7" s="1" t="s">
        <v>139</v>
      </c>
      <c r="V7" s="1" t="s">
        <v>111</v>
      </c>
    </row>
    <row r="8" s="1" customFormat="1" spans="1:22">
      <c r="A8" s="3">
        <v>21684616952</v>
      </c>
      <c r="B8" s="1" t="s">
        <v>148</v>
      </c>
      <c r="C8" s="1" t="s">
        <v>149</v>
      </c>
      <c r="D8" s="1" t="s">
        <v>97</v>
      </c>
      <c r="E8" s="1" t="s">
        <v>150</v>
      </c>
      <c r="F8" s="1" t="s">
        <v>112</v>
      </c>
      <c r="G8" s="1" t="s">
        <v>99</v>
      </c>
      <c r="H8" s="1" t="s">
        <v>100</v>
      </c>
      <c r="I8" s="1" t="s">
        <v>151</v>
      </c>
      <c r="J8" s="1" t="s">
        <v>30</v>
      </c>
      <c r="K8" s="1" t="s">
        <v>152</v>
      </c>
      <c r="L8" s="1" t="s">
        <v>152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106</v>
      </c>
      <c r="R8" s="1" t="s">
        <v>153</v>
      </c>
      <c r="S8" s="1" t="s">
        <v>108</v>
      </c>
      <c r="T8" s="1" t="s">
        <v>109</v>
      </c>
      <c r="U8" s="1" t="s">
        <v>110</v>
      </c>
      <c r="V8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2022-11-17T01:45:35Z</dcterms:created>
  <dcterms:modified xsi:type="dcterms:W3CDTF">2022-11-17T01:52:12Z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1CB9C4A47DDC4E5E91B0950AE72B2C06</vt:lpwstr>
  </property>
  <property fmtid="{D5CDD505-2E9C-101B-9397-08002B2CF9AE}" pid="3" name="KSOProductBuildVer">
    <vt:lpwstr>2052-11.1.0.12763</vt:lpwstr>
  </property>
</Properties>
</file>