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44525"/>
</workbook>
</file>

<file path=xl/sharedStrings.xml><?xml version="1.0" encoding="utf-8"?>
<sst xmlns="http://schemas.openxmlformats.org/spreadsheetml/2006/main" count="660" uniqueCount="252">
  <si>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</si>
  <si>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</si>
  <si>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</si>
  <si>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</si>
  <si>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</si>
  <si>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</si>
  <si>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</si>
  <si>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</si>
  <si>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</si>
  <si>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</si>
  <si>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</si>
  <si>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</si>
  <si>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</si>
  <si>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</si>
  <si>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</si>
  <si>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</si>
  <si>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</si>
  <si>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</si>
  <si>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</si>
  <si>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</si>
  <si>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</si>
  <si>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</si>
  <si>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</si>
  <si>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</si>
  <si>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</si>
  <si>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21619861486	</t>
  </si>
  <si>
    <t>Ctrip</t>
  </si>
  <si>
    <t>正常</t>
  </si>
  <si>
    <t>[台北]台北西门町意舍(Amba Taipei Ximending)(80941396)</t>
  </si>
  <si>
    <t>双人房&lt;至多8间&gt;&lt;2人入住&gt;&lt;早餐&gt;</t>
  </si>
  <si>
    <t>CNY</t>
  </si>
  <si>
    <t>LIN/JIAHAO</t>
  </si>
  <si>
    <t>CA13744221119CNY</t>
  </si>
  <si>
    <t>未提现</t>
  </si>
  <si>
    <t>携程开票</t>
  </si>
  <si>
    <t xml:space="preserve">2766088	</t>
  </si>
  <si>
    <t xml:space="preserve">55652SE070980	</t>
  </si>
  <si>
    <t xml:space="preserve">999221632526637	</t>
  </si>
  <si>
    <t>[杭州]杭州紫金港莎玛酒店(80248742)</t>
  </si>
  <si>
    <t>大床房&lt;至多8间&gt;&lt;2人入住&gt;&lt;早餐&gt;</t>
  </si>
  <si>
    <t>范宏岩</t>
  </si>
  <si>
    <t xml:space="preserve">2767888	</t>
  </si>
  <si>
    <t xml:space="preserve">2210310022	</t>
  </si>
  <si>
    <t xml:space="preserve">21694922251	</t>
  </si>
  <si>
    <t>[嘉义市]嘉义耐斯王子大饭店(Nice Prince Hotel)(80942367)</t>
  </si>
  <si>
    <t>豪华客房&lt;至多8间&gt;&lt;2人入住&gt;&lt;早餐&gt;</t>
  </si>
  <si>
    <t>Yang/Dahung,Yang/Dahung</t>
  </si>
  <si>
    <t xml:space="preserve">2772047	</t>
  </si>
  <si>
    <t xml:space="preserve">	</t>
  </si>
  <si>
    <t xml:space="preserve">21696687481	</t>
  </si>
  <si>
    <t>[基隆]基隆华国大饭店(Imperial Hotel)(80966221)</t>
  </si>
  <si>
    <t>标准大床房&lt;至多8间&gt;&lt;2人入住&gt;&lt;早餐&gt;</t>
  </si>
  <si>
    <t>CHIANG/CHIANWEN</t>
  </si>
  <si>
    <t xml:space="preserve">2772478	</t>
  </si>
  <si>
    <t xml:space="preserve">21699743040	</t>
  </si>
  <si>
    <t>[嘉义市]嘉义HOTEL HI新民店(Hotel Hi – Xinmin)(80942313)</t>
  </si>
  <si>
    <t>商务房&lt;至多8间&gt;&lt;2人入住&gt;</t>
  </si>
  <si>
    <t>HUANG/CHELI</t>
  </si>
  <si>
    <t xml:space="preserve">2773475	</t>
  </si>
  <si>
    <t xml:space="preserve">21702474209	</t>
  </si>
  <si>
    <t>[台北]城市商旅(台北南东馆)(City Suites Taipei Nandong)(80941404)</t>
  </si>
  <si>
    <t>豪华大床房&lt;至多8间&gt;&lt;2人入住&gt;</t>
  </si>
  <si>
    <t>HUA JOSHUA GU/JIE</t>
  </si>
  <si>
    <t xml:space="preserve">2773853	</t>
  </si>
  <si>
    <t xml:space="preserve">999218955897334	</t>
  </si>
  <si>
    <t>调整</t>
  </si>
  <si>
    <t>[兰州]IU酒店(兰州西客站中天健广场店)(80248655)</t>
  </si>
  <si>
    <t>小U·舒适双床房&lt;至多8间&gt;&lt;2人入住&gt;</t>
  </si>
  <si>
    <t>张辉</t>
  </si>
  <si>
    <t xml:space="preserve">21363455297	</t>
  </si>
  <si>
    <t>JHENG/YI ZHAN</t>
  </si>
  <si>
    <t>CA13744221120CNY</t>
  </si>
  <si>
    <t xml:space="preserve">55652SE066924	</t>
  </si>
  <si>
    <t xml:space="preserve">999221699819247	</t>
  </si>
  <si>
    <t>[都江堰]汉庭酒店(都江堰店)(93871071)</t>
  </si>
  <si>
    <t>刘浩</t>
  </si>
  <si>
    <t xml:space="preserve">2773520	</t>
  </si>
  <si>
    <t xml:space="preserve">R6118302100182992001	</t>
  </si>
  <si>
    <t xml:space="preserve">999221704380915	</t>
  </si>
  <si>
    <t>[昆明]昆明驼峰客栈(68612583)</t>
  </si>
  <si>
    <t>驼峰大床房&lt;至多8间&gt;&lt;2人入住&gt;&lt;早餐&gt;</t>
  </si>
  <si>
    <t>王志方</t>
  </si>
  <si>
    <t xml:space="preserve">2774350	</t>
  </si>
  <si>
    <t xml:space="preserve">999221712555643	</t>
  </si>
  <si>
    <t>[苏州]尚客优连锁酒店(苏州吴中区红庄地铁站店)(88988890)</t>
  </si>
  <si>
    <t>特惠大床房&lt;至多8间&gt;&lt;2人入住&gt;</t>
  </si>
  <si>
    <t>赵丽</t>
  </si>
  <si>
    <t xml:space="preserve">2776098	</t>
  </si>
  <si>
    <t xml:space="preserve">(THK)YD02770221104182428231;	</t>
  </si>
  <si>
    <t xml:space="preserve">21501960281	</t>
  </si>
  <si>
    <t>[高雄]高雄义大皇家酒店(E-Da Royal Hotel)(80941588)</t>
  </si>
  <si>
    <t>豪华大床房&lt;至多8间&gt;&lt;2人入住&gt;&lt;早餐&gt;</t>
  </si>
  <si>
    <t>HUANG/TZUHAO</t>
  </si>
  <si>
    <t>CA13744221121CNY</t>
  </si>
  <si>
    <t xml:space="preserve">2751488	</t>
  </si>
  <si>
    <t xml:space="preserve">21507459564	</t>
  </si>
  <si>
    <t>[台北]台北凯统饭店(KDM HOTEL)(80941332)</t>
  </si>
  <si>
    <t>3人房&lt;至多8间&gt;&lt;2人入住&gt;</t>
  </si>
  <si>
    <t>Luoudomkun/Kanyaphat,Luoudomkun/Kanyaphat</t>
  </si>
  <si>
    <t xml:space="preserve">0146	</t>
  </si>
  <si>
    <t xml:space="preserve">21699187303	</t>
  </si>
  <si>
    <t>[台北]台北第一大饭店(First Hotel)(80941322)</t>
  </si>
  <si>
    <t>标准双人房&lt;至多8间&gt;&lt;2人入住&gt;&lt;早餐&gt;</t>
  </si>
  <si>
    <t>huang/cian yi,huang/cian yi</t>
  </si>
  <si>
    <t xml:space="preserve">2773239	</t>
  </si>
  <si>
    <t xml:space="preserve">1502409	</t>
  </si>
  <si>
    <t xml:space="preserve">21706451439	</t>
  </si>
  <si>
    <t>[台北]台北西门航栈商旅(Ximen Airline Hotel)(80942231)</t>
  </si>
  <si>
    <t>豪华双床房&lt;至多8间&gt;&lt;2人入住&gt;</t>
  </si>
  <si>
    <t>CHANG/MANLI</t>
  </si>
  <si>
    <t xml:space="preserve">2774865	</t>
  </si>
  <si>
    <t xml:space="preserve">20221104-011	</t>
  </si>
  <si>
    <t xml:space="preserve">21714440941	</t>
  </si>
  <si>
    <t>标准客房(无窗)&lt;至多8间&gt;&lt;2人入住&gt;&lt;早餐&gt;</t>
  </si>
  <si>
    <t>LU/WENCHUAN</t>
  </si>
  <si>
    <t xml:space="preserve">2776685	</t>
  </si>
  <si>
    <t xml:space="preserve">1502515	</t>
  </si>
  <si>
    <t xml:space="preserve">999221717874908	</t>
  </si>
  <si>
    <t>周盛繁</t>
  </si>
  <si>
    <t xml:space="preserve">2777418	</t>
  </si>
  <si>
    <t xml:space="preserve">999221718271348	</t>
  </si>
  <si>
    <t>[大理市]格林联盟酒店(大理下关区建设路泰安新城店)(80895215)</t>
  </si>
  <si>
    <t>高级大床房&lt;至多8间&gt;&lt;2人入住&gt;</t>
  </si>
  <si>
    <t>胡绍锋</t>
  </si>
  <si>
    <t xml:space="preserve">2777494	</t>
  </si>
  <si>
    <t xml:space="preserve">(GRT)80586825;	</t>
  </si>
  <si>
    <t xml:space="preserve">999221722451978	</t>
  </si>
  <si>
    <t>[海口]海口金色阳光温泉度假酒店(93876263)</t>
  </si>
  <si>
    <t>高级海景双床房&lt;至多8间&gt;&lt;2人入住&gt;&lt;早餐&gt;</t>
  </si>
  <si>
    <t>庄宇</t>
  </si>
  <si>
    <t xml:space="preserve">2777778	</t>
  </si>
  <si>
    <t>，</t>
  </si>
  <si>
    <t>A221121100841481</t>
  </si>
  <si>
    <t>总计：9238元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</si>
  <si>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</si>
  <si>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</si>
  <si>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</si>
  <si>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</si>
  <si>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</si>
  <si>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</si>
  <si>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</si>
  <si>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</si>
  <si>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</si>
  <si>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</si>
  <si>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</si>
  <si>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</si>
  <si>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</si>
  <si>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</si>
  <si>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</si>
  <si>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</si>
  <si>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</si>
  <si>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</si>
  <si>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</si>
  <si>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2022-11-05</t>
  </si>
  <si>
    <t>2777778</t>
  </si>
  <si>
    <t>海南金色阳光温泉度假酒店</t>
  </si>
  <si>
    <t>2022-11-06</t>
  </si>
  <si>
    <t>退房日月结</t>
  </si>
  <si>
    <t>335.00</t>
  </si>
  <si>
    <t>RMB</t>
  </si>
  <si>
    <t>0</t>
  </si>
  <si>
    <t>0.00</t>
  </si>
  <si>
    <t>携程汇登国内直连</t>
  </si>
  <si>
    <t>01.011264</t>
  </si>
  <si>
    <t>2022-11-05 17:40:45</t>
  </si>
  <si>
    <t>否</t>
  </si>
  <si>
    <t>广州汇登信息科技有限公司</t>
  </si>
  <si>
    <t>直连</t>
  </si>
  <si>
    <t>中国</t>
  </si>
  <si>
    <t>2777494</t>
  </si>
  <si>
    <t>格林联盟酒店(大理下关区建设路泰安新城店)</t>
  </si>
  <si>
    <t>174.00</t>
  </si>
  <si>
    <t>2022-11-05 13:51:26</t>
  </si>
  <si>
    <t>2777418</t>
  </si>
  <si>
    <t>昆明驼峰客栈</t>
  </si>
  <si>
    <t>157.00</t>
  </si>
  <si>
    <t>2022-11-05 12:55:21</t>
  </si>
  <si>
    <t>2022-11-04</t>
  </si>
  <si>
    <t>2776685</t>
  </si>
  <si>
    <t>台北第一大饭店</t>
  </si>
  <si>
    <t>LU WENCHUAN</t>
  </si>
  <si>
    <t>342.00</t>
  </si>
  <si>
    <t>2022-11-04 22:12:08</t>
  </si>
  <si>
    <t>2776098</t>
  </si>
  <si>
    <t>尚客优连锁酒店(苏州吴中区红庄地铁站店)</t>
  </si>
  <si>
    <t>124.00</t>
  </si>
  <si>
    <t>2022-11-04 18:24:30</t>
  </si>
  <si>
    <t>2774865</t>
  </si>
  <si>
    <t>西门航栈商旅</t>
  </si>
  <si>
    <t>CHANG MANLI</t>
  </si>
  <si>
    <t>482.00</t>
  </si>
  <si>
    <t>2022-11-04 04:05:10</t>
  </si>
  <si>
    <t>2022-11-03</t>
  </si>
  <si>
    <t>2774350</t>
  </si>
  <si>
    <t>170.00</t>
  </si>
  <si>
    <t>2022-11-03 20:22:10</t>
  </si>
  <si>
    <t>2773853</t>
  </si>
  <si>
    <t>城市商旅(台北南东馆)</t>
  </si>
  <si>
    <t>HUA JOSHUA GU JIE</t>
  </si>
  <si>
    <t>505.00</t>
  </si>
  <si>
    <t>2022-11-03 15:47:56</t>
  </si>
  <si>
    <t>2773520</t>
  </si>
  <si>
    <t>汉庭酒店(都江堰店)</t>
  </si>
  <si>
    <t>178.00</t>
  </si>
  <si>
    <t>2022-11-03 12:36:39</t>
  </si>
  <si>
    <t>2773475</t>
  </si>
  <si>
    <t>嘉义HOTEL HI新民店</t>
  </si>
  <si>
    <t>HUANG CHELI</t>
  </si>
  <si>
    <t>369.00</t>
  </si>
  <si>
    <t>2022-11-03 12:16:14</t>
  </si>
  <si>
    <t>2773239</t>
  </si>
  <si>
    <t>huang cian yi,huang cian yi</t>
  </si>
  <si>
    <t>2022-11-03 10:11:40</t>
  </si>
  <si>
    <t>2022-11-02</t>
  </si>
  <si>
    <t>2772478</t>
  </si>
  <si>
    <t>华国商务酒店</t>
  </si>
  <si>
    <t>CHIANG CHIANWEN</t>
  </si>
  <si>
    <t>351.00</t>
  </si>
  <si>
    <t>2022-11-02 21:08:33</t>
  </si>
  <si>
    <t>2772047</t>
  </si>
  <si>
    <t>嘉义耐斯王子大饭店</t>
  </si>
  <si>
    <t>Yang Dahung,Yang Dahung</t>
  </si>
  <si>
    <t>840.00</t>
  </si>
  <si>
    <t>2022-11-02 17:02:45</t>
  </si>
  <si>
    <t>2022-10-31</t>
  </si>
  <si>
    <t>2767888</t>
  </si>
  <si>
    <t>杭州紫金港莎玛酒店</t>
  </si>
  <si>
    <t>2022-11-01</t>
  </si>
  <si>
    <t>1206.00</t>
  </si>
  <si>
    <t>2022-10-31 11:33:27</t>
  </si>
  <si>
    <t>2022-10-30</t>
  </si>
  <si>
    <t>2766088</t>
  </si>
  <si>
    <t>台北西门町意舍</t>
  </si>
  <si>
    <t>LIN JIAHAO</t>
  </si>
  <si>
    <t>547.00</t>
  </si>
  <si>
    <t>2022-10-30 04:05:54</t>
  </si>
  <si>
    <t>2022-10-21</t>
  </si>
  <si>
    <t>2753084</t>
  </si>
  <si>
    <t>台北凯统饭店</t>
  </si>
  <si>
    <t>Luoudomkun Kanyaphat,Luoudomkun Kanyaphat</t>
  </si>
  <si>
    <t>1385.01</t>
  </si>
  <si>
    <t>2022-10-21 22:56:32</t>
  </si>
  <si>
    <t>2751488</t>
  </si>
  <si>
    <t>高雄义大皇家酒店</t>
  </si>
  <si>
    <t>HUANG TZUHAO</t>
  </si>
  <si>
    <t>1082.00</t>
  </si>
  <si>
    <t>2022-10-21 08:47:17</t>
  </si>
  <si>
    <t>2022-10-08</t>
  </si>
  <si>
    <t>2730324</t>
  </si>
  <si>
    <t>JHENG YI ZHAN</t>
  </si>
  <si>
    <t>381.00</t>
  </si>
  <si>
    <t>2022-10-08 08:37:39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</si>
</sst>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.81818181818182" defaultRowHeight="14"/>
  <cols>
    <col min="1" max="16384" width="9.81818181818182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44868</v>
      </c>
      <c r="G2" s="6">
        <v>44869</v>
      </c>
      <c r="H2" s="4">
        <v>1</v>
      </c>
      <c r="I2" s="4">
        <v>1</v>
      </c>
      <c r="J2" s="4">
        <v>1</v>
      </c>
      <c r="K2" s="4" t="s">
        <v>30</v>
      </c>
      <c r="L2" s="4">
        <v>547</v>
      </c>
      <c r="M2" s="4">
        <v>547</v>
      </c>
      <c r="N2" s="4" t="s">
        <v>31</v>
      </c>
      <c r="O2" s="4" t="s">
        <v>32</v>
      </c>
      <c r="P2" s="4" t="s">
        <v>33</v>
      </c>
      <c r="Q2" s="4">
        <v>0</v>
      </c>
      <c r="R2" s="7">
        <v>44864</v>
      </c>
      <c r="S2" s="6">
        <v>44884</v>
      </c>
      <c r="T2" s="4" t="s">
        <v>34</v>
      </c>
      <c r="U2" s="4">
        <v>547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44866</v>
      </c>
      <c r="G3" s="6">
        <v>44869</v>
      </c>
      <c r="H3" s="4">
        <v>1</v>
      </c>
      <c r="I3" s="4">
        <v>3</v>
      </c>
      <c r="J3" s="4">
        <v>3</v>
      </c>
      <c r="K3" s="4" t="s">
        <v>30</v>
      </c>
      <c r="L3" s="4">
        <v>1206</v>
      </c>
      <c r="M3" s="4">
        <v>1206</v>
      </c>
      <c r="N3" s="4" t="s">
        <v>40</v>
      </c>
      <c r="O3" s="4" t="s">
        <v>32</v>
      </c>
      <c r="P3" s="4" t="s">
        <v>33</v>
      </c>
      <c r="Q3" s="4">
        <v>0</v>
      </c>
      <c r="R3" s="7">
        <v>44865</v>
      </c>
      <c r="S3" s="6">
        <v>44884</v>
      </c>
      <c r="T3" s="4" t="s">
        <v>34</v>
      </c>
      <c r="U3" s="4">
        <v>1206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44868</v>
      </c>
      <c r="G4" s="6">
        <v>44869</v>
      </c>
      <c r="H4" s="4">
        <v>1</v>
      </c>
      <c r="I4" s="4">
        <v>1</v>
      </c>
      <c r="J4" s="4">
        <v>1</v>
      </c>
      <c r="K4" s="4" t="s">
        <v>30</v>
      </c>
      <c r="L4" s="4">
        <v>840</v>
      </c>
      <c r="M4" s="4">
        <v>840</v>
      </c>
      <c r="N4" s="4" t="s">
        <v>46</v>
      </c>
      <c r="O4" s="4" t="s">
        <v>32</v>
      </c>
      <c r="P4" s="4" t="s">
        <v>33</v>
      </c>
      <c r="Q4" s="4">
        <v>0</v>
      </c>
      <c r="R4" s="7">
        <v>44867</v>
      </c>
      <c r="S4" s="6">
        <v>44884</v>
      </c>
      <c r="T4" s="4" t="s">
        <v>34</v>
      </c>
      <c r="U4" s="4">
        <v>840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44868</v>
      </c>
      <c r="G5" s="6">
        <v>44869</v>
      </c>
      <c r="H5" s="4">
        <v>1</v>
      </c>
      <c r="I5" s="4">
        <v>1</v>
      </c>
      <c r="J5" s="4">
        <v>1</v>
      </c>
      <c r="K5" s="4" t="s">
        <v>30</v>
      </c>
      <c r="L5" s="4">
        <v>351</v>
      </c>
      <c r="M5" s="4">
        <v>351</v>
      </c>
      <c r="N5" s="4" t="s">
        <v>52</v>
      </c>
      <c r="O5" s="4" t="s">
        <v>32</v>
      </c>
      <c r="P5" s="4" t="s">
        <v>33</v>
      </c>
      <c r="Q5" s="4">
        <v>0</v>
      </c>
      <c r="R5" s="7">
        <v>44867</v>
      </c>
      <c r="S5" s="6">
        <v>44884</v>
      </c>
      <c r="T5" s="4" t="s">
        <v>34</v>
      </c>
      <c r="U5" s="4">
        <v>351</v>
      </c>
      <c r="V5" s="4">
        <v>0</v>
      </c>
      <c r="W5" s="4">
        <v>0</v>
      </c>
      <c r="X5" s="4" t="s">
        <v>53</v>
      </c>
      <c r="Y5" s="4" t="s">
        <v>48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44868</v>
      </c>
      <c r="G6" s="6">
        <v>44869</v>
      </c>
      <c r="H6" s="4">
        <v>1</v>
      </c>
      <c r="I6" s="4">
        <v>1</v>
      </c>
      <c r="J6" s="4">
        <v>1</v>
      </c>
      <c r="K6" s="4" t="s">
        <v>30</v>
      </c>
      <c r="L6" s="4">
        <v>369</v>
      </c>
      <c r="M6" s="4">
        <v>369</v>
      </c>
      <c r="N6" s="4" t="s">
        <v>57</v>
      </c>
      <c r="O6" s="4" t="s">
        <v>32</v>
      </c>
      <c r="P6" s="4" t="s">
        <v>33</v>
      </c>
      <c r="Q6" s="4">
        <v>0</v>
      </c>
      <c r="R6" s="7">
        <v>44868</v>
      </c>
      <c r="S6" s="6">
        <v>44884</v>
      </c>
      <c r="T6" s="4" t="s">
        <v>34</v>
      </c>
      <c r="U6" s="4">
        <v>369</v>
      </c>
      <c r="V6" s="4">
        <v>0</v>
      </c>
      <c r="W6" s="4">
        <v>0</v>
      </c>
      <c r="X6" s="4" t="s">
        <v>58</v>
      </c>
      <c r="Y6" s="4" t="s">
        <v>48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44868</v>
      </c>
      <c r="G7" s="6">
        <v>44869</v>
      </c>
      <c r="H7" s="4">
        <v>1</v>
      </c>
      <c r="I7" s="4">
        <v>1</v>
      </c>
      <c r="J7" s="4">
        <v>1</v>
      </c>
      <c r="K7" s="4" t="s">
        <v>30</v>
      </c>
      <c r="L7" s="4">
        <v>505</v>
      </c>
      <c r="M7" s="4">
        <v>505</v>
      </c>
      <c r="N7" s="4" t="s">
        <v>62</v>
      </c>
      <c r="O7" s="4" t="s">
        <v>32</v>
      </c>
      <c r="P7" s="4" t="s">
        <v>33</v>
      </c>
      <c r="Q7" s="4">
        <v>0</v>
      </c>
      <c r="R7" s="7">
        <v>44868</v>
      </c>
      <c r="S7" s="6">
        <v>44884</v>
      </c>
      <c r="T7" s="4" t="s">
        <v>34</v>
      </c>
      <c r="U7" s="4">
        <v>505</v>
      </c>
      <c r="V7" s="4">
        <v>0</v>
      </c>
      <c r="W7" s="4">
        <v>0</v>
      </c>
      <c r="X7" s="4" t="s">
        <v>63</v>
      </c>
      <c r="Y7" s="4" t="s">
        <v>48</v>
      </c>
    </row>
    <row r="8" s="4" customFormat="1" spans="1:25">
      <c r="A8" s="4" t="s">
        <v>64</v>
      </c>
      <c r="B8" s="4" t="s">
        <v>26</v>
      </c>
      <c r="C8" s="4" t="s">
        <v>65</v>
      </c>
      <c r="D8" s="4" t="s">
        <v>66</v>
      </c>
      <c r="E8" s="4" t="s">
        <v>67</v>
      </c>
      <c r="F8" s="6">
        <v>44817</v>
      </c>
      <c r="G8" s="6">
        <v>44818</v>
      </c>
      <c r="H8" s="4">
        <v>1</v>
      </c>
      <c r="I8" s="4">
        <v>1</v>
      </c>
      <c r="J8" s="4">
        <v>1</v>
      </c>
      <c r="K8" s="4" t="s">
        <v>30</v>
      </c>
      <c r="L8" s="4">
        <v>268</v>
      </c>
      <c r="M8" s="4">
        <v>268</v>
      </c>
      <c r="N8" s="4" t="s">
        <v>68</v>
      </c>
      <c r="O8" s="4" t="s">
        <v>32</v>
      </c>
      <c r="P8" s="4" t="s">
        <v>33</v>
      </c>
      <c r="Q8" s="4">
        <v>0</v>
      </c>
      <c r="R8" s="7">
        <v>44817.6175</v>
      </c>
      <c r="S8" s="6">
        <v>44884</v>
      </c>
      <c r="T8" s="4" t="s">
        <v>34</v>
      </c>
      <c r="U8" s="4">
        <v>268</v>
      </c>
      <c r="V8" s="4">
        <v>0</v>
      </c>
      <c r="W8" s="4">
        <v>0</v>
      </c>
      <c r="X8" s="4" t="s">
        <v>48</v>
      </c>
      <c r="Y8" s="4" t="s">
        <v>48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28</v>
      </c>
      <c r="E9" s="4" t="s">
        <v>29</v>
      </c>
      <c r="F9" s="6">
        <v>44869</v>
      </c>
      <c r="G9" s="6">
        <v>44870</v>
      </c>
      <c r="H9" s="4">
        <v>1</v>
      </c>
      <c r="I9" s="4">
        <v>1</v>
      </c>
      <c r="J9" s="4">
        <v>1</v>
      </c>
      <c r="K9" s="4" t="s">
        <v>30</v>
      </c>
      <c r="L9" s="4">
        <v>381</v>
      </c>
      <c r="M9" s="4">
        <v>381</v>
      </c>
      <c r="N9" s="4" t="s">
        <v>70</v>
      </c>
      <c r="O9" s="4" t="s">
        <v>71</v>
      </c>
      <c r="P9" s="4" t="s">
        <v>33</v>
      </c>
      <c r="Q9" s="4">
        <v>0</v>
      </c>
      <c r="R9" s="7">
        <v>44842</v>
      </c>
      <c r="S9" s="6">
        <v>44885</v>
      </c>
      <c r="T9" s="4" t="s">
        <v>34</v>
      </c>
      <c r="U9" s="4">
        <v>381</v>
      </c>
      <c r="V9" s="4">
        <v>0</v>
      </c>
      <c r="W9" s="4">
        <v>0</v>
      </c>
      <c r="X9" s="4" t="s">
        <v>48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61</v>
      </c>
      <c r="F10" s="6">
        <v>44869</v>
      </c>
      <c r="G10" s="6">
        <v>44870</v>
      </c>
      <c r="H10" s="4">
        <v>1</v>
      </c>
      <c r="I10" s="4">
        <v>1</v>
      </c>
      <c r="J10" s="4">
        <v>1</v>
      </c>
      <c r="K10" s="4" t="s">
        <v>30</v>
      </c>
      <c r="L10" s="4">
        <v>178</v>
      </c>
      <c r="M10" s="4">
        <v>178</v>
      </c>
      <c r="N10" s="4" t="s">
        <v>75</v>
      </c>
      <c r="O10" s="4" t="s">
        <v>71</v>
      </c>
      <c r="P10" s="4" t="s">
        <v>33</v>
      </c>
      <c r="Q10" s="4">
        <v>0</v>
      </c>
      <c r="R10" s="7">
        <v>44868</v>
      </c>
      <c r="S10" s="6">
        <v>44885</v>
      </c>
      <c r="T10" s="4" t="s">
        <v>34</v>
      </c>
      <c r="U10" s="4">
        <v>178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44869</v>
      </c>
      <c r="G11" s="6">
        <v>44870</v>
      </c>
      <c r="H11" s="4">
        <v>1</v>
      </c>
      <c r="I11" s="4">
        <v>1</v>
      </c>
      <c r="J11" s="4">
        <v>1</v>
      </c>
      <c r="K11" s="4" t="s">
        <v>30</v>
      </c>
      <c r="L11" s="4">
        <v>170</v>
      </c>
      <c r="M11" s="4">
        <v>170</v>
      </c>
      <c r="N11" s="4" t="s">
        <v>81</v>
      </c>
      <c r="O11" s="4" t="s">
        <v>71</v>
      </c>
      <c r="P11" s="4" t="s">
        <v>33</v>
      </c>
      <c r="Q11" s="4">
        <v>0</v>
      </c>
      <c r="R11" s="7">
        <v>44868</v>
      </c>
      <c r="S11" s="6">
        <v>44885</v>
      </c>
      <c r="T11" s="4" t="s">
        <v>34</v>
      </c>
      <c r="U11" s="4">
        <v>170</v>
      </c>
      <c r="V11" s="4">
        <v>0</v>
      </c>
      <c r="W11" s="4">
        <v>0</v>
      </c>
      <c r="X11" s="4" t="s">
        <v>82</v>
      </c>
      <c r="Y11" s="4" t="s">
        <v>48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44869</v>
      </c>
      <c r="G12" s="6">
        <v>44870</v>
      </c>
      <c r="H12" s="4">
        <v>1</v>
      </c>
      <c r="I12" s="4">
        <v>1</v>
      </c>
      <c r="J12" s="4">
        <v>1</v>
      </c>
      <c r="K12" s="4" t="s">
        <v>30</v>
      </c>
      <c r="L12" s="4">
        <v>124</v>
      </c>
      <c r="M12" s="4">
        <v>124</v>
      </c>
      <c r="N12" s="4" t="s">
        <v>86</v>
      </c>
      <c r="O12" s="4" t="s">
        <v>71</v>
      </c>
      <c r="P12" s="4" t="s">
        <v>33</v>
      </c>
      <c r="Q12" s="4">
        <v>0</v>
      </c>
      <c r="R12" s="7">
        <v>44869</v>
      </c>
      <c r="S12" s="6">
        <v>44885</v>
      </c>
      <c r="T12" s="4" t="s">
        <v>34</v>
      </c>
      <c r="U12" s="4">
        <v>124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44870</v>
      </c>
      <c r="G13" s="6">
        <v>44871</v>
      </c>
      <c r="H13" s="4">
        <v>1</v>
      </c>
      <c r="I13" s="4">
        <v>1</v>
      </c>
      <c r="J13" s="4">
        <v>1</v>
      </c>
      <c r="K13" s="4" t="s">
        <v>30</v>
      </c>
      <c r="L13" s="4">
        <v>1082</v>
      </c>
      <c r="M13" s="4">
        <v>1082</v>
      </c>
      <c r="N13" s="4" t="s">
        <v>92</v>
      </c>
      <c r="O13" s="4" t="s">
        <v>93</v>
      </c>
      <c r="P13" s="4" t="s">
        <v>33</v>
      </c>
      <c r="Q13" s="4">
        <v>0</v>
      </c>
      <c r="R13" s="7">
        <v>44855</v>
      </c>
      <c r="S13" s="6">
        <v>44886</v>
      </c>
      <c r="T13" s="4" t="s">
        <v>34</v>
      </c>
      <c r="U13" s="4">
        <v>1082</v>
      </c>
      <c r="V13" s="4">
        <v>0</v>
      </c>
      <c r="W13" s="4">
        <v>0</v>
      </c>
      <c r="X13" s="4" t="s">
        <v>94</v>
      </c>
      <c r="Y13" s="4" t="s">
        <v>48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44868</v>
      </c>
      <c r="G14" s="6">
        <v>44871</v>
      </c>
      <c r="H14" s="4">
        <v>1</v>
      </c>
      <c r="I14" s="4">
        <v>3</v>
      </c>
      <c r="J14" s="4">
        <v>3</v>
      </c>
      <c r="K14" s="4" t="s">
        <v>30</v>
      </c>
      <c r="L14" s="4">
        <v>1385</v>
      </c>
      <c r="M14" s="4">
        <v>1385</v>
      </c>
      <c r="N14" s="4" t="s">
        <v>98</v>
      </c>
      <c r="O14" s="4" t="s">
        <v>93</v>
      </c>
      <c r="P14" s="4" t="s">
        <v>33</v>
      </c>
      <c r="Q14" s="4">
        <v>0</v>
      </c>
      <c r="R14" s="7">
        <v>44855</v>
      </c>
      <c r="S14" s="6">
        <v>44886</v>
      </c>
      <c r="T14" s="4" t="s">
        <v>34</v>
      </c>
      <c r="U14" s="4">
        <v>1385</v>
      </c>
      <c r="V14" s="4">
        <v>0</v>
      </c>
      <c r="W14" s="4">
        <v>0</v>
      </c>
      <c r="X14" s="4" t="s">
        <v>48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44870</v>
      </c>
      <c r="G15" s="6">
        <v>44871</v>
      </c>
      <c r="H15" s="4">
        <v>1</v>
      </c>
      <c r="I15" s="4">
        <v>1</v>
      </c>
      <c r="J15" s="4">
        <v>1</v>
      </c>
      <c r="K15" s="4" t="s">
        <v>30</v>
      </c>
      <c r="L15" s="4">
        <v>342</v>
      </c>
      <c r="M15" s="4">
        <v>342</v>
      </c>
      <c r="N15" s="4" t="s">
        <v>103</v>
      </c>
      <c r="O15" s="4" t="s">
        <v>93</v>
      </c>
      <c r="P15" s="4" t="s">
        <v>33</v>
      </c>
      <c r="Q15" s="4">
        <v>0</v>
      </c>
      <c r="R15" s="7">
        <v>44868</v>
      </c>
      <c r="S15" s="6">
        <v>44886</v>
      </c>
      <c r="T15" s="4" t="s">
        <v>34</v>
      </c>
      <c r="U15" s="4">
        <v>342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44870</v>
      </c>
      <c r="G16" s="6">
        <v>44871</v>
      </c>
      <c r="H16" s="4">
        <v>1</v>
      </c>
      <c r="I16" s="4">
        <v>1</v>
      </c>
      <c r="J16" s="4">
        <v>1</v>
      </c>
      <c r="K16" s="4" t="s">
        <v>30</v>
      </c>
      <c r="L16" s="4">
        <v>482</v>
      </c>
      <c r="M16" s="4">
        <v>482</v>
      </c>
      <c r="N16" s="4" t="s">
        <v>109</v>
      </c>
      <c r="O16" s="4" t="s">
        <v>93</v>
      </c>
      <c r="P16" s="4" t="s">
        <v>33</v>
      </c>
      <c r="Q16" s="4">
        <v>0</v>
      </c>
      <c r="R16" s="7">
        <v>44869</v>
      </c>
      <c r="S16" s="6">
        <v>44886</v>
      </c>
      <c r="T16" s="4" t="s">
        <v>34</v>
      </c>
      <c r="U16" s="4">
        <v>482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101</v>
      </c>
      <c r="E17" s="4" t="s">
        <v>113</v>
      </c>
      <c r="F17" s="6">
        <v>44870</v>
      </c>
      <c r="G17" s="6">
        <v>44871</v>
      </c>
      <c r="H17" s="4">
        <v>1</v>
      </c>
      <c r="I17" s="4">
        <v>1</v>
      </c>
      <c r="J17" s="4">
        <v>1</v>
      </c>
      <c r="K17" s="4" t="s">
        <v>30</v>
      </c>
      <c r="L17" s="4">
        <v>342</v>
      </c>
      <c r="M17" s="4">
        <v>342</v>
      </c>
      <c r="N17" s="4" t="s">
        <v>114</v>
      </c>
      <c r="O17" s="4" t="s">
        <v>93</v>
      </c>
      <c r="P17" s="4" t="s">
        <v>33</v>
      </c>
      <c r="Q17" s="4">
        <v>0</v>
      </c>
      <c r="R17" s="7">
        <v>44869</v>
      </c>
      <c r="S17" s="6">
        <v>44886</v>
      </c>
      <c r="T17" s="4" t="s">
        <v>34</v>
      </c>
      <c r="U17" s="4">
        <v>342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79</v>
      </c>
      <c r="E18" s="4" t="s">
        <v>80</v>
      </c>
      <c r="F18" s="6">
        <v>44870</v>
      </c>
      <c r="G18" s="6">
        <v>44871</v>
      </c>
      <c r="H18" s="4">
        <v>1</v>
      </c>
      <c r="I18" s="4">
        <v>1</v>
      </c>
      <c r="J18" s="4">
        <v>1</v>
      </c>
      <c r="K18" s="4" t="s">
        <v>30</v>
      </c>
      <c r="L18" s="4">
        <v>157</v>
      </c>
      <c r="M18" s="4">
        <v>157</v>
      </c>
      <c r="N18" s="4" t="s">
        <v>118</v>
      </c>
      <c r="O18" s="4" t="s">
        <v>93</v>
      </c>
      <c r="P18" s="4" t="s">
        <v>33</v>
      </c>
      <c r="Q18" s="4">
        <v>0</v>
      </c>
      <c r="R18" s="7">
        <v>44870</v>
      </c>
      <c r="S18" s="6">
        <v>44886</v>
      </c>
      <c r="T18" s="4" t="s">
        <v>34</v>
      </c>
      <c r="U18" s="4">
        <v>157</v>
      </c>
      <c r="V18" s="4">
        <v>0</v>
      </c>
      <c r="W18" s="4">
        <v>0</v>
      </c>
      <c r="X18" s="4" t="s">
        <v>119</v>
      </c>
      <c r="Y18" s="4" t="s">
        <v>48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44870</v>
      </c>
      <c r="G19" s="6">
        <v>44871</v>
      </c>
      <c r="H19" s="4">
        <v>1</v>
      </c>
      <c r="I19" s="4">
        <v>1</v>
      </c>
      <c r="J19" s="4">
        <v>1</v>
      </c>
      <c r="K19" s="4" t="s">
        <v>30</v>
      </c>
      <c r="L19" s="4">
        <v>174</v>
      </c>
      <c r="M19" s="4">
        <v>174</v>
      </c>
      <c r="N19" s="4" t="s">
        <v>123</v>
      </c>
      <c r="O19" s="4" t="s">
        <v>93</v>
      </c>
      <c r="P19" s="4" t="s">
        <v>33</v>
      </c>
      <c r="Q19" s="4">
        <v>0</v>
      </c>
      <c r="R19" s="7">
        <v>44870</v>
      </c>
      <c r="S19" s="6">
        <v>44886</v>
      </c>
      <c r="T19" s="4" t="s">
        <v>34</v>
      </c>
      <c r="U19" s="4">
        <v>174</v>
      </c>
      <c r="V19" s="4">
        <v>0</v>
      </c>
      <c r="W19" s="4">
        <v>0</v>
      </c>
      <c r="X19" s="4" t="s">
        <v>124</v>
      </c>
      <c r="Y19" s="4" t="s">
        <v>125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44870</v>
      </c>
      <c r="G20" s="6">
        <v>44871</v>
      </c>
      <c r="H20" s="4">
        <v>1</v>
      </c>
      <c r="I20" s="4">
        <v>1</v>
      </c>
      <c r="J20" s="4">
        <v>1</v>
      </c>
      <c r="K20" s="4" t="s">
        <v>30</v>
      </c>
      <c r="L20" s="4">
        <v>335</v>
      </c>
      <c r="M20" s="4">
        <v>335</v>
      </c>
      <c r="N20" s="4" t="s">
        <v>129</v>
      </c>
      <c r="O20" s="4" t="s">
        <v>93</v>
      </c>
      <c r="P20" s="4" t="s">
        <v>33</v>
      </c>
      <c r="Q20" s="4">
        <v>0</v>
      </c>
      <c r="R20" s="7">
        <v>44870</v>
      </c>
      <c r="S20" s="6">
        <v>44886</v>
      </c>
      <c r="T20" s="4" t="s">
        <v>34</v>
      </c>
      <c r="U20" s="4">
        <v>335</v>
      </c>
      <c r="V20" s="4">
        <v>0</v>
      </c>
      <c r="W20" s="4">
        <v>0</v>
      </c>
      <c r="X20" s="4" t="s">
        <v>130</v>
      </c>
      <c r="Y20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A10" workbookViewId="0">
      <selection activeCell="A26" sqref="A26:A27"/>
    </sheetView>
  </sheetViews>
  <sheetFormatPr defaultColWidth="9.81818181818182" defaultRowHeight="14"/>
  <cols>
    <col min="1" max="1" width="12.8181818181818" style="4"/>
    <col min="2" max="3" width="10.6363636363636" style="4"/>
    <col min="4" max="16359" width="9.81818181818182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131</v>
      </c>
    </row>
    <row r="2" s="4" customFormat="1" spans="1:9">
      <c r="A2" s="5">
        <v>21619861486</v>
      </c>
      <c r="B2" s="6">
        <v>44868</v>
      </c>
      <c r="C2" s="6">
        <v>44869</v>
      </c>
      <c r="D2" s="4">
        <v>547</v>
      </c>
      <c r="E2" s="4" t="str">
        <f>VLOOKUP(A2,HOP!A:L,12,0)</f>
        <v>547.00</v>
      </c>
      <c r="F2" s="4" t="str">
        <f>VLOOKUP(A2,HOP!A:C,3,0)</f>
        <v>2766088</v>
      </c>
      <c r="G2" s="4">
        <f>D2-E2</f>
        <v>0</v>
      </c>
      <c r="H2" s="4" t="str">
        <f>$H$1&amp;F2</f>
        <v>，2766088</v>
      </c>
      <c r="I2" s="4" t="str">
        <f>VLOOKUP(A2,HOP!A:U,21,0)</f>
        <v>直连</v>
      </c>
    </row>
    <row r="3" s="4" customFormat="1" spans="1:9">
      <c r="A3" s="5">
        <v>999221632526637</v>
      </c>
      <c r="B3" s="6">
        <v>44866</v>
      </c>
      <c r="C3" s="6">
        <v>44869</v>
      </c>
      <c r="D3" s="4">
        <v>1206</v>
      </c>
      <c r="E3" s="4" t="str">
        <f>VLOOKUP(A3,HOP!A:L,12,0)</f>
        <v>1206.00</v>
      </c>
      <c r="F3" s="4" t="str">
        <f>VLOOKUP(A3,HOP!A:C,3,0)</f>
        <v>2767888</v>
      </c>
      <c r="G3" s="4">
        <f t="shared" ref="G3:G20" si="0">D3-E3</f>
        <v>0</v>
      </c>
      <c r="H3" s="4" t="str">
        <f t="shared" ref="H3:H20" si="1">$H$1&amp;F3</f>
        <v>，2767888</v>
      </c>
      <c r="I3" s="4" t="str">
        <f>VLOOKUP(A3,HOP!A:U,21,0)</f>
        <v>直连</v>
      </c>
    </row>
    <row r="4" s="4" customFormat="1" spans="1:9">
      <c r="A4" s="5">
        <v>21694922251</v>
      </c>
      <c r="B4" s="6">
        <v>44868</v>
      </c>
      <c r="C4" s="6">
        <v>44869</v>
      </c>
      <c r="D4" s="4">
        <v>840</v>
      </c>
      <c r="E4" s="4" t="str">
        <f>VLOOKUP(A4,HOP!A:L,12,0)</f>
        <v>840.00</v>
      </c>
      <c r="F4" s="4" t="str">
        <f>VLOOKUP(A4,HOP!A:C,3,0)</f>
        <v>2772047</v>
      </c>
      <c r="G4" s="4">
        <f t="shared" si="0"/>
        <v>0</v>
      </c>
      <c r="H4" s="4" t="str">
        <f t="shared" si="1"/>
        <v>，2772047</v>
      </c>
      <c r="I4" s="4" t="str">
        <f>VLOOKUP(A4,HOP!A:U,21,0)</f>
        <v>直连</v>
      </c>
    </row>
    <row r="5" s="4" customFormat="1" spans="1:9">
      <c r="A5" s="5">
        <v>21696687481</v>
      </c>
      <c r="B5" s="6">
        <v>44868</v>
      </c>
      <c r="C5" s="6">
        <v>44869</v>
      </c>
      <c r="D5" s="4">
        <v>351</v>
      </c>
      <c r="E5" s="4" t="str">
        <f>VLOOKUP(A5,HOP!A:L,12,0)</f>
        <v>351.00</v>
      </c>
      <c r="F5" s="4" t="str">
        <f>VLOOKUP(A5,HOP!A:C,3,0)</f>
        <v>2772478</v>
      </c>
      <c r="G5" s="4">
        <f t="shared" si="0"/>
        <v>0</v>
      </c>
      <c r="H5" s="4" t="str">
        <f t="shared" si="1"/>
        <v>，2772478</v>
      </c>
      <c r="I5" s="4" t="str">
        <f>VLOOKUP(A5,HOP!A:U,21,0)</f>
        <v>直连</v>
      </c>
    </row>
    <row r="6" s="4" customFormat="1" spans="1:9">
      <c r="A6" s="5">
        <v>21699743040</v>
      </c>
      <c r="B6" s="6">
        <v>44868</v>
      </c>
      <c r="C6" s="6">
        <v>44869</v>
      </c>
      <c r="D6" s="4">
        <v>369</v>
      </c>
      <c r="E6" s="4" t="str">
        <f>VLOOKUP(A6,HOP!A:L,12,0)</f>
        <v>369.00</v>
      </c>
      <c r="F6" s="4" t="str">
        <f>VLOOKUP(A6,HOP!A:C,3,0)</f>
        <v>2773475</v>
      </c>
      <c r="G6" s="4">
        <f t="shared" si="0"/>
        <v>0</v>
      </c>
      <c r="H6" s="4" t="str">
        <f t="shared" si="1"/>
        <v>，2773475</v>
      </c>
      <c r="I6" s="4" t="str">
        <f>VLOOKUP(A6,HOP!A:U,21,0)</f>
        <v>直连</v>
      </c>
    </row>
    <row r="7" s="4" customFormat="1" spans="1:9">
      <c r="A7" s="5">
        <v>21702474209</v>
      </c>
      <c r="B7" s="6">
        <v>44868</v>
      </c>
      <c r="C7" s="6">
        <v>44869</v>
      </c>
      <c r="D7" s="4">
        <v>505</v>
      </c>
      <c r="E7" s="4" t="str">
        <f>VLOOKUP(A7,HOP!A:L,12,0)</f>
        <v>505.00</v>
      </c>
      <c r="F7" s="4" t="str">
        <f>VLOOKUP(A7,HOP!A:C,3,0)</f>
        <v>2773853</v>
      </c>
      <c r="G7" s="4">
        <f t="shared" si="0"/>
        <v>0</v>
      </c>
      <c r="H7" s="4" t="str">
        <f t="shared" si="1"/>
        <v>，2773853</v>
      </c>
      <c r="I7" s="4" t="str">
        <f>VLOOKUP(A7,HOP!A:U,21,0)</f>
        <v>直连</v>
      </c>
    </row>
    <row r="8" s="4" customFormat="1" spans="1:9">
      <c r="A8" s="5">
        <v>999218955897334</v>
      </c>
      <c r="B8" s="6">
        <v>44817</v>
      </c>
      <c r="C8" s="6">
        <v>44818</v>
      </c>
      <c r="D8" s="4">
        <v>268</v>
      </c>
      <c r="E8" s="4">
        <v>268</v>
      </c>
      <c r="F8" s="4">
        <v>2690044</v>
      </c>
      <c r="G8" s="4">
        <f t="shared" si="0"/>
        <v>0</v>
      </c>
      <c r="H8" s="4" t="str">
        <f t="shared" si="1"/>
        <v>，2690044</v>
      </c>
      <c r="I8" s="4" t="e">
        <f>VLOOKUP(A8,HOP!A:U,21,0)</f>
        <v>#N/A</v>
      </c>
    </row>
    <row r="9" s="4" customFormat="1" spans="1:9">
      <c r="A9" s="5">
        <v>21363455297</v>
      </c>
      <c r="B9" s="6">
        <v>44869</v>
      </c>
      <c r="C9" s="6">
        <v>44870</v>
      </c>
      <c r="D9" s="4">
        <v>381</v>
      </c>
      <c r="E9" s="4" t="str">
        <f>VLOOKUP(A9,HOP!A:L,12,0)</f>
        <v>381.00</v>
      </c>
      <c r="F9" s="4" t="str">
        <f>VLOOKUP(A9,HOP!A:C,3,0)</f>
        <v>2730324</v>
      </c>
      <c r="G9" s="4">
        <f t="shared" si="0"/>
        <v>0</v>
      </c>
      <c r="H9" s="4" t="str">
        <f t="shared" si="1"/>
        <v>，2730324</v>
      </c>
      <c r="I9" s="4" t="str">
        <f>VLOOKUP(A9,HOP!A:U,21,0)</f>
        <v>直连</v>
      </c>
    </row>
    <row r="10" s="4" customFormat="1" spans="1:9">
      <c r="A10" s="5">
        <v>999221699819247</v>
      </c>
      <c r="B10" s="6">
        <v>44869</v>
      </c>
      <c r="C10" s="6">
        <v>44870</v>
      </c>
      <c r="D10" s="4">
        <v>178</v>
      </c>
      <c r="E10" s="4" t="str">
        <f>VLOOKUP(A10,HOP!A:L,12,0)</f>
        <v>178.00</v>
      </c>
      <c r="F10" s="4" t="str">
        <f>VLOOKUP(A10,HOP!A:C,3,0)</f>
        <v>2773520</v>
      </c>
      <c r="G10" s="4">
        <f t="shared" si="0"/>
        <v>0</v>
      </c>
      <c r="H10" s="4" t="str">
        <f t="shared" si="1"/>
        <v>，2773520</v>
      </c>
      <c r="I10" s="4" t="str">
        <f>VLOOKUP(A10,HOP!A:U,21,0)</f>
        <v>直连</v>
      </c>
    </row>
    <row r="11" s="4" customFormat="1" spans="1:9">
      <c r="A11" s="5">
        <v>999221704380915</v>
      </c>
      <c r="B11" s="6">
        <v>44869</v>
      </c>
      <c r="C11" s="6">
        <v>44870</v>
      </c>
      <c r="D11" s="4">
        <v>170</v>
      </c>
      <c r="E11" s="4" t="str">
        <f>VLOOKUP(A11,HOP!A:L,12,0)</f>
        <v>170.00</v>
      </c>
      <c r="F11" s="4" t="str">
        <f>VLOOKUP(A11,HOP!A:C,3,0)</f>
        <v>2774350</v>
      </c>
      <c r="G11" s="4">
        <f t="shared" si="0"/>
        <v>0</v>
      </c>
      <c r="H11" s="4" t="str">
        <f t="shared" si="1"/>
        <v>，2774350</v>
      </c>
      <c r="I11" s="4" t="str">
        <f>VLOOKUP(A11,HOP!A:U,21,0)</f>
        <v>直连</v>
      </c>
    </row>
    <row r="12" s="4" customFormat="1" spans="1:9">
      <c r="A12" s="5">
        <v>999221712555643</v>
      </c>
      <c r="B12" s="6">
        <v>44869</v>
      </c>
      <c r="C12" s="6">
        <v>44870</v>
      </c>
      <c r="D12" s="4">
        <v>124</v>
      </c>
      <c r="E12" s="4" t="str">
        <f>VLOOKUP(A12,HOP!A:L,12,0)</f>
        <v>124.00</v>
      </c>
      <c r="F12" s="4" t="str">
        <f>VLOOKUP(A12,HOP!A:C,3,0)</f>
        <v>2776098</v>
      </c>
      <c r="G12" s="4">
        <f t="shared" si="0"/>
        <v>0</v>
      </c>
      <c r="H12" s="4" t="str">
        <f t="shared" si="1"/>
        <v>，2776098</v>
      </c>
      <c r="I12" s="4" t="str">
        <f>VLOOKUP(A12,HOP!A:U,21,0)</f>
        <v>直连</v>
      </c>
    </row>
    <row r="13" s="4" customFormat="1" spans="1:9">
      <c r="A13" s="5">
        <v>21501960281</v>
      </c>
      <c r="B13" s="6">
        <v>44870</v>
      </c>
      <c r="C13" s="6">
        <v>44871</v>
      </c>
      <c r="D13" s="4">
        <v>1082</v>
      </c>
      <c r="E13" s="4" t="str">
        <f>VLOOKUP(A13,HOP!A:L,12,0)</f>
        <v>1082.00</v>
      </c>
      <c r="F13" s="4" t="str">
        <f>VLOOKUP(A13,HOP!A:C,3,0)</f>
        <v>2751488</v>
      </c>
      <c r="G13" s="4">
        <f t="shared" si="0"/>
        <v>0</v>
      </c>
      <c r="H13" s="4" t="str">
        <f t="shared" si="1"/>
        <v>，2751488</v>
      </c>
      <c r="I13" s="4" t="str">
        <f>VLOOKUP(A13,HOP!A:U,21,0)</f>
        <v>直连</v>
      </c>
    </row>
    <row r="14" s="4" customFormat="1" spans="1:9">
      <c r="A14" s="5">
        <v>21507459564</v>
      </c>
      <c r="B14" s="6">
        <v>44868</v>
      </c>
      <c r="C14" s="6">
        <v>44871</v>
      </c>
      <c r="D14" s="4">
        <v>1385</v>
      </c>
      <c r="E14" s="4" t="str">
        <f>VLOOKUP(A14,HOP!A:L,12,0)</f>
        <v>1385.01</v>
      </c>
      <c r="F14" s="4" t="str">
        <f>VLOOKUP(A14,HOP!A:C,3,0)</f>
        <v>2753084</v>
      </c>
      <c r="G14" s="4">
        <f t="shared" si="0"/>
        <v>-0.00999999999999091</v>
      </c>
      <c r="H14" s="4" t="str">
        <f t="shared" si="1"/>
        <v>，2753084</v>
      </c>
      <c r="I14" s="4" t="str">
        <f>VLOOKUP(A14,HOP!A:U,21,0)</f>
        <v>直连</v>
      </c>
    </row>
    <row r="15" s="4" customFormat="1" spans="1:9">
      <c r="A15" s="5">
        <v>21699187303</v>
      </c>
      <c r="B15" s="6">
        <v>44870</v>
      </c>
      <c r="C15" s="6">
        <v>44871</v>
      </c>
      <c r="D15" s="4">
        <v>342</v>
      </c>
      <c r="E15" s="4" t="str">
        <f>VLOOKUP(A15,HOP!A:L,12,0)</f>
        <v>342.00</v>
      </c>
      <c r="F15" s="4" t="str">
        <f>VLOOKUP(A15,HOP!A:C,3,0)</f>
        <v>2773239</v>
      </c>
      <c r="G15" s="4">
        <f t="shared" si="0"/>
        <v>0</v>
      </c>
      <c r="H15" s="4" t="str">
        <f t="shared" si="1"/>
        <v>，2773239</v>
      </c>
      <c r="I15" s="4" t="str">
        <f>VLOOKUP(A15,HOP!A:U,21,0)</f>
        <v>直连</v>
      </c>
    </row>
    <row r="16" s="4" customFormat="1" spans="1:9">
      <c r="A16" s="5">
        <v>21706451439</v>
      </c>
      <c r="B16" s="6">
        <v>44870</v>
      </c>
      <c r="C16" s="6">
        <v>44871</v>
      </c>
      <c r="D16" s="4">
        <v>482</v>
      </c>
      <c r="E16" s="4" t="str">
        <f>VLOOKUP(A16,HOP!A:L,12,0)</f>
        <v>482.00</v>
      </c>
      <c r="F16" s="4" t="str">
        <f>VLOOKUP(A16,HOP!A:C,3,0)</f>
        <v>2774865</v>
      </c>
      <c r="G16" s="4">
        <f t="shared" si="0"/>
        <v>0</v>
      </c>
      <c r="H16" s="4" t="str">
        <f t="shared" si="1"/>
        <v>，2774865</v>
      </c>
      <c r="I16" s="4" t="str">
        <f>VLOOKUP(A16,HOP!A:U,21,0)</f>
        <v>直连</v>
      </c>
    </row>
    <row r="17" s="4" customFormat="1" spans="1:9">
      <c r="A17" s="5">
        <v>21714440941</v>
      </c>
      <c r="B17" s="6">
        <v>44870</v>
      </c>
      <c r="C17" s="6">
        <v>44871</v>
      </c>
      <c r="D17" s="4">
        <v>342</v>
      </c>
      <c r="E17" s="4" t="str">
        <f>VLOOKUP(A17,HOP!A:L,12,0)</f>
        <v>342.00</v>
      </c>
      <c r="F17" s="4" t="str">
        <f>VLOOKUP(A17,HOP!A:C,3,0)</f>
        <v>2776685</v>
      </c>
      <c r="G17" s="4">
        <f t="shared" si="0"/>
        <v>0</v>
      </c>
      <c r="H17" s="4" t="str">
        <f t="shared" si="1"/>
        <v>，2776685</v>
      </c>
      <c r="I17" s="4" t="str">
        <f>VLOOKUP(A17,HOP!A:U,21,0)</f>
        <v>直连</v>
      </c>
    </row>
    <row r="18" s="4" customFormat="1" spans="1:9">
      <c r="A18" s="5">
        <v>999221717874908</v>
      </c>
      <c r="B18" s="6">
        <v>44870</v>
      </c>
      <c r="C18" s="6">
        <v>44871</v>
      </c>
      <c r="D18" s="4">
        <v>157</v>
      </c>
      <c r="E18" s="4" t="str">
        <f>VLOOKUP(A18,HOP!A:L,12,0)</f>
        <v>157.00</v>
      </c>
      <c r="F18" s="4" t="str">
        <f>VLOOKUP(A18,HOP!A:C,3,0)</f>
        <v>2777418</v>
      </c>
      <c r="G18" s="4">
        <f t="shared" si="0"/>
        <v>0</v>
      </c>
      <c r="H18" s="4" t="str">
        <f t="shared" si="1"/>
        <v>，2777418</v>
      </c>
      <c r="I18" s="4" t="str">
        <f>VLOOKUP(A18,HOP!A:U,21,0)</f>
        <v>直连</v>
      </c>
    </row>
    <row r="19" s="4" customFormat="1" spans="1:9">
      <c r="A19" s="5">
        <v>999221718271348</v>
      </c>
      <c r="B19" s="6">
        <v>44870</v>
      </c>
      <c r="C19" s="6">
        <v>44871</v>
      </c>
      <c r="D19" s="4">
        <v>174</v>
      </c>
      <c r="E19" s="4" t="str">
        <f>VLOOKUP(A19,HOP!A:L,12,0)</f>
        <v>174.00</v>
      </c>
      <c r="F19" s="4" t="str">
        <f>VLOOKUP(A19,HOP!A:C,3,0)</f>
        <v>2777494</v>
      </c>
      <c r="G19" s="4">
        <f t="shared" si="0"/>
        <v>0</v>
      </c>
      <c r="H19" s="4" t="str">
        <f t="shared" si="1"/>
        <v>，2777494</v>
      </c>
      <c r="I19" s="4" t="str">
        <f>VLOOKUP(A19,HOP!A:U,21,0)</f>
        <v>直连</v>
      </c>
    </row>
    <row r="20" s="4" customFormat="1" spans="1:9">
      <c r="A20" s="5">
        <v>999221722451978</v>
      </c>
      <c r="B20" s="6">
        <v>44870</v>
      </c>
      <c r="C20" s="6">
        <v>44871</v>
      </c>
      <c r="D20" s="4">
        <v>335</v>
      </c>
      <c r="E20" s="4" t="str">
        <f>VLOOKUP(A20,HOP!A:L,12,0)</f>
        <v>335.00</v>
      </c>
      <c r="F20" s="4" t="str">
        <f>VLOOKUP(A20,HOP!A:C,3,0)</f>
        <v>2777778</v>
      </c>
      <c r="G20" s="4">
        <f t="shared" si="0"/>
        <v>0</v>
      </c>
      <c r="H20" s="4" t="str">
        <f t="shared" si="1"/>
        <v>，2777778</v>
      </c>
      <c r="I20" s="4" t="str">
        <f>VLOOKUP(A20,HOP!A:U,21,0)</f>
        <v>直连</v>
      </c>
    </row>
    <row r="22" spans="4:4">
      <c r="D22" s="4">
        <f>SUM(D2:D21)</f>
        <v>9238</v>
      </c>
    </row>
    <row r="26" spans="1:1">
      <c r="A26" s="4" t="s">
        <v>132</v>
      </c>
    </row>
    <row r="27" spans="1:1">
      <c r="A27" s="4" t="s">
        <v>133</v>
      </c>
    </row>
  </sheetData>
  <autoFilter ref="A1:XFD20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topLeftCell="B1" workbookViewId="0">
      <selection activeCell="A2" sqref="A2:A1048576"/>
    </sheetView>
  </sheetViews>
  <sheetFormatPr defaultColWidth="8.72727272727273" defaultRowHeight="12.5"/>
  <cols>
    <col min="1" max="1" width="12.8181818181818" style="1"/>
    <col min="2" max="16383" width="8.72727272727273" style="1"/>
  </cols>
  <sheetData>
    <row r="1" s="1" customFormat="1" spans="1:22">
      <c r="A1" s="2" t="s">
        <v>134</v>
      </c>
      <c r="B1" s="2" t="s">
        <v>135</v>
      </c>
      <c r="C1" s="2" t="s">
        <v>136</v>
      </c>
      <c r="D1" s="2" t="s">
        <v>137</v>
      </c>
      <c r="E1" s="2" t="s">
        <v>13</v>
      </c>
      <c r="F1" s="2" t="s">
        <v>5</v>
      </c>
      <c r="G1" s="2" t="s">
        <v>6</v>
      </c>
      <c r="H1" s="2" t="s">
        <v>138</v>
      </c>
      <c r="I1" s="2" t="s">
        <v>139</v>
      </c>
      <c r="J1" s="2" t="s">
        <v>140</v>
      </c>
      <c r="K1" s="2" t="s">
        <v>141</v>
      </c>
      <c r="L1" s="2" t="s">
        <v>142</v>
      </c>
      <c r="M1" s="2" t="s">
        <v>143</v>
      </c>
      <c r="N1" s="2" t="s">
        <v>144</v>
      </c>
      <c r="O1" s="2" t="s">
        <v>145</v>
      </c>
      <c r="P1" s="2" t="s">
        <v>146</v>
      </c>
      <c r="Q1" s="2" t="s">
        <v>147</v>
      </c>
      <c r="R1" s="2" t="s">
        <v>148</v>
      </c>
      <c r="S1" s="2" t="s">
        <v>149</v>
      </c>
      <c r="T1" s="2" t="s">
        <v>150</v>
      </c>
      <c r="U1" s="2" t="s">
        <v>151</v>
      </c>
      <c r="V1" s="2" t="s">
        <v>152</v>
      </c>
    </row>
    <row r="2" s="1" customFormat="1" spans="1:22">
      <c r="A2" s="3">
        <v>999221722451978</v>
      </c>
      <c r="B2" s="1" t="s">
        <v>153</v>
      </c>
      <c r="C2" s="1" t="s">
        <v>154</v>
      </c>
      <c r="D2" s="1" t="s">
        <v>155</v>
      </c>
      <c r="E2" s="1" t="s">
        <v>129</v>
      </c>
      <c r="F2" s="1" t="s">
        <v>153</v>
      </c>
      <c r="G2" s="1" t="s">
        <v>156</v>
      </c>
      <c r="H2" s="1" t="s">
        <v>157</v>
      </c>
      <c r="I2" s="1" t="s">
        <v>158</v>
      </c>
      <c r="J2" s="1" t="s">
        <v>159</v>
      </c>
      <c r="K2" s="1" t="s">
        <v>158</v>
      </c>
      <c r="L2" s="1" t="s">
        <v>158</v>
      </c>
      <c r="M2" s="1" t="s">
        <v>160</v>
      </c>
      <c r="N2" s="1" t="s">
        <v>160</v>
      </c>
      <c r="O2" s="1" t="s">
        <v>161</v>
      </c>
      <c r="P2" s="1" t="s">
        <v>162</v>
      </c>
      <c r="Q2" s="1" t="s">
        <v>163</v>
      </c>
      <c r="R2" s="1" t="s">
        <v>164</v>
      </c>
      <c r="S2" s="1" t="s">
        <v>165</v>
      </c>
      <c r="T2" s="1" t="s">
        <v>166</v>
      </c>
      <c r="U2" s="1" t="s">
        <v>167</v>
      </c>
      <c r="V2" s="1" t="s">
        <v>168</v>
      </c>
    </row>
    <row r="3" s="1" customFormat="1" spans="1:22">
      <c r="A3" s="3">
        <v>999221718271348</v>
      </c>
      <c r="B3" s="1" t="s">
        <v>153</v>
      </c>
      <c r="C3" s="1" t="s">
        <v>169</v>
      </c>
      <c r="D3" s="1" t="s">
        <v>170</v>
      </c>
      <c r="E3" s="1" t="s">
        <v>123</v>
      </c>
      <c r="F3" s="1" t="s">
        <v>153</v>
      </c>
      <c r="G3" s="1" t="s">
        <v>156</v>
      </c>
      <c r="H3" s="1" t="s">
        <v>157</v>
      </c>
      <c r="I3" s="1" t="s">
        <v>171</v>
      </c>
      <c r="J3" s="1" t="s">
        <v>159</v>
      </c>
      <c r="K3" s="1" t="s">
        <v>171</v>
      </c>
      <c r="L3" s="1" t="s">
        <v>171</v>
      </c>
      <c r="M3" s="1" t="s">
        <v>160</v>
      </c>
      <c r="N3" s="1" t="s">
        <v>160</v>
      </c>
      <c r="O3" s="1" t="s">
        <v>161</v>
      </c>
      <c r="P3" s="1" t="s">
        <v>162</v>
      </c>
      <c r="Q3" s="1" t="s">
        <v>163</v>
      </c>
      <c r="R3" s="1" t="s">
        <v>172</v>
      </c>
      <c r="S3" s="1" t="s">
        <v>165</v>
      </c>
      <c r="T3" s="1" t="s">
        <v>166</v>
      </c>
      <c r="U3" s="1" t="s">
        <v>167</v>
      </c>
      <c r="V3" s="1" t="s">
        <v>168</v>
      </c>
    </row>
    <row r="4" s="1" customFormat="1" spans="1:22">
      <c r="A4" s="3">
        <v>999221717874908</v>
      </c>
      <c r="B4" s="1" t="s">
        <v>153</v>
      </c>
      <c r="C4" s="1" t="s">
        <v>173</v>
      </c>
      <c r="D4" s="1" t="s">
        <v>174</v>
      </c>
      <c r="E4" s="1" t="s">
        <v>118</v>
      </c>
      <c r="F4" s="1" t="s">
        <v>153</v>
      </c>
      <c r="G4" s="1" t="s">
        <v>156</v>
      </c>
      <c r="H4" s="1" t="s">
        <v>157</v>
      </c>
      <c r="I4" s="1" t="s">
        <v>175</v>
      </c>
      <c r="J4" s="1" t="s">
        <v>159</v>
      </c>
      <c r="K4" s="1" t="s">
        <v>175</v>
      </c>
      <c r="L4" s="1" t="s">
        <v>175</v>
      </c>
      <c r="M4" s="1" t="s">
        <v>160</v>
      </c>
      <c r="N4" s="1" t="s">
        <v>160</v>
      </c>
      <c r="O4" s="1" t="s">
        <v>161</v>
      </c>
      <c r="P4" s="1" t="s">
        <v>162</v>
      </c>
      <c r="Q4" s="1" t="s">
        <v>163</v>
      </c>
      <c r="R4" s="1" t="s">
        <v>176</v>
      </c>
      <c r="S4" s="1" t="s">
        <v>165</v>
      </c>
      <c r="T4" s="1" t="s">
        <v>166</v>
      </c>
      <c r="U4" s="1" t="s">
        <v>167</v>
      </c>
      <c r="V4" s="1" t="s">
        <v>168</v>
      </c>
    </row>
    <row r="5" s="1" customFormat="1" spans="1:22">
      <c r="A5" s="3">
        <v>21714440941</v>
      </c>
      <c r="B5" s="1" t="s">
        <v>177</v>
      </c>
      <c r="C5" s="1" t="s">
        <v>178</v>
      </c>
      <c r="D5" s="1" t="s">
        <v>179</v>
      </c>
      <c r="E5" s="1" t="s">
        <v>180</v>
      </c>
      <c r="F5" s="1" t="s">
        <v>153</v>
      </c>
      <c r="G5" s="1" t="s">
        <v>156</v>
      </c>
      <c r="H5" s="1" t="s">
        <v>157</v>
      </c>
      <c r="I5" s="1" t="s">
        <v>181</v>
      </c>
      <c r="J5" s="1" t="s">
        <v>159</v>
      </c>
      <c r="K5" s="1" t="s">
        <v>181</v>
      </c>
      <c r="L5" s="1" t="s">
        <v>181</v>
      </c>
      <c r="M5" s="1" t="s">
        <v>160</v>
      </c>
      <c r="N5" s="1" t="s">
        <v>160</v>
      </c>
      <c r="O5" s="1" t="s">
        <v>161</v>
      </c>
      <c r="P5" s="1" t="s">
        <v>162</v>
      </c>
      <c r="Q5" s="1" t="s">
        <v>163</v>
      </c>
      <c r="R5" s="1" t="s">
        <v>182</v>
      </c>
      <c r="S5" s="1" t="s">
        <v>165</v>
      </c>
      <c r="T5" s="1" t="s">
        <v>166</v>
      </c>
      <c r="U5" s="1" t="s">
        <v>167</v>
      </c>
      <c r="V5" s="1" t="s">
        <v>168</v>
      </c>
    </row>
    <row r="6" s="1" customFormat="1" spans="1:22">
      <c r="A6" s="3">
        <v>999221712555643</v>
      </c>
      <c r="B6" s="1" t="s">
        <v>177</v>
      </c>
      <c r="C6" s="1" t="s">
        <v>183</v>
      </c>
      <c r="D6" s="1" t="s">
        <v>184</v>
      </c>
      <c r="E6" s="1" t="s">
        <v>86</v>
      </c>
      <c r="F6" s="1" t="s">
        <v>177</v>
      </c>
      <c r="G6" s="1" t="s">
        <v>153</v>
      </c>
      <c r="H6" s="1" t="s">
        <v>157</v>
      </c>
      <c r="I6" s="1" t="s">
        <v>185</v>
      </c>
      <c r="J6" s="1" t="s">
        <v>159</v>
      </c>
      <c r="K6" s="1" t="s">
        <v>185</v>
      </c>
      <c r="L6" s="1" t="s">
        <v>185</v>
      </c>
      <c r="M6" s="1" t="s">
        <v>160</v>
      </c>
      <c r="N6" s="1" t="s">
        <v>160</v>
      </c>
      <c r="O6" s="1" t="s">
        <v>161</v>
      </c>
      <c r="P6" s="1" t="s">
        <v>162</v>
      </c>
      <c r="Q6" s="1" t="s">
        <v>163</v>
      </c>
      <c r="R6" s="1" t="s">
        <v>186</v>
      </c>
      <c r="S6" s="1" t="s">
        <v>165</v>
      </c>
      <c r="T6" s="1" t="s">
        <v>166</v>
      </c>
      <c r="U6" s="1" t="s">
        <v>167</v>
      </c>
      <c r="V6" s="1" t="s">
        <v>168</v>
      </c>
    </row>
    <row r="7" s="1" customFormat="1" spans="1:22">
      <c r="A7" s="3">
        <v>21706451439</v>
      </c>
      <c r="B7" s="1" t="s">
        <v>177</v>
      </c>
      <c r="C7" s="1" t="s">
        <v>187</v>
      </c>
      <c r="D7" s="1" t="s">
        <v>188</v>
      </c>
      <c r="E7" s="1" t="s">
        <v>189</v>
      </c>
      <c r="F7" s="1" t="s">
        <v>153</v>
      </c>
      <c r="G7" s="1" t="s">
        <v>156</v>
      </c>
      <c r="H7" s="1" t="s">
        <v>157</v>
      </c>
      <c r="I7" s="1" t="s">
        <v>190</v>
      </c>
      <c r="J7" s="1" t="s">
        <v>159</v>
      </c>
      <c r="K7" s="1" t="s">
        <v>190</v>
      </c>
      <c r="L7" s="1" t="s">
        <v>190</v>
      </c>
      <c r="M7" s="1" t="s">
        <v>160</v>
      </c>
      <c r="N7" s="1" t="s">
        <v>160</v>
      </c>
      <c r="O7" s="1" t="s">
        <v>161</v>
      </c>
      <c r="P7" s="1" t="s">
        <v>162</v>
      </c>
      <c r="Q7" s="1" t="s">
        <v>163</v>
      </c>
      <c r="R7" s="1" t="s">
        <v>191</v>
      </c>
      <c r="S7" s="1" t="s">
        <v>165</v>
      </c>
      <c r="T7" s="1" t="s">
        <v>166</v>
      </c>
      <c r="U7" s="1" t="s">
        <v>167</v>
      </c>
      <c r="V7" s="1" t="s">
        <v>168</v>
      </c>
    </row>
    <row r="8" s="1" customFormat="1" spans="1:22">
      <c r="A8" s="3">
        <v>999221704380915</v>
      </c>
      <c r="B8" s="1" t="s">
        <v>192</v>
      </c>
      <c r="C8" s="1" t="s">
        <v>193</v>
      </c>
      <c r="D8" s="1" t="s">
        <v>174</v>
      </c>
      <c r="E8" s="1" t="s">
        <v>81</v>
      </c>
      <c r="F8" s="1" t="s">
        <v>177</v>
      </c>
      <c r="G8" s="1" t="s">
        <v>153</v>
      </c>
      <c r="H8" s="1" t="s">
        <v>157</v>
      </c>
      <c r="I8" s="1" t="s">
        <v>194</v>
      </c>
      <c r="J8" s="1" t="s">
        <v>159</v>
      </c>
      <c r="K8" s="1" t="s">
        <v>194</v>
      </c>
      <c r="L8" s="1" t="s">
        <v>194</v>
      </c>
      <c r="M8" s="1" t="s">
        <v>160</v>
      </c>
      <c r="N8" s="1" t="s">
        <v>160</v>
      </c>
      <c r="O8" s="1" t="s">
        <v>161</v>
      </c>
      <c r="P8" s="1" t="s">
        <v>162</v>
      </c>
      <c r="Q8" s="1" t="s">
        <v>163</v>
      </c>
      <c r="R8" s="1" t="s">
        <v>195</v>
      </c>
      <c r="S8" s="1" t="s">
        <v>165</v>
      </c>
      <c r="T8" s="1" t="s">
        <v>166</v>
      </c>
      <c r="U8" s="1" t="s">
        <v>167</v>
      </c>
      <c r="V8" s="1" t="s">
        <v>168</v>
      </c>
    </row>
    <row r="9" s="1" customFormat="1" spans="1:22">
      <c r="A9" s="3">
        <v>21702474209</v>
      </c>
      <c r="B9" s="1" t="s">
        <v>192</v>
      </c>
      <c r="C9" s="1" t="s">
        <v>196</v>
      </c>
      <c r="D9" s="1" t="s">
        <v>197</v>
      </c>
      <c r="E9" s="1" t="s">
        <v>198</v>
      </c>
      <c r="F9" s="1" t="s">
        <v>192</v>
      </c>
      <c r="G9" s="1" t="s">
        <v>177</v>
      </c>
      <c r="H9" s="1" t="s">
        <v>157</v>
      </c>
      <c r="I9" s="1" t="s">
        <v>199</v>
      </c>
      <c r="J9" s="1" t="s">
        <v>159</v>
      </c>
      <c r="K9" s="1" t="s">
        <v>199</v>
      </c>
      <c r="L9" s="1" t="s">
        <v>199</v>
      </c>
      <c r="M9" s="1" t="s">
        <v>160</v>
      </c>
      <c r="N9" s="1" t="s">
        <v>160</v>
      </c>
      <c r="O9" s="1" t="s">
        <v>161</v>
      </c>
      <c r="P9" s="1" t="s">
        <v>162</v>
      </c>
      <c r="Q9" s="1" t="s">
        <v>163</v>
      </c>
      <c r="R9" s="1" t="s">
        <v>200</v>
      </c>
      <c r="S9" s="1" t="s">
        <v>165</v>
      </c>
      <c r="T9" s="1" t="s">
        <v>166</v>
      </c>
      <c r="U9" s="1" t="s">
        <v>167</v>
      </c>
      <c r="V9" s="1" t="s">
        <v>168</v>
      </c>
    </row>
    <row r="10" s="1" customFormat="1" spans="1:22">
      <c r="A10" s="3">
        <v>999221699819247</v>
      </c>
      <c r="B10" s="1" t="s">
        <v>192</v>
      </c>
      <c r="C10" s="1" t="s">
        <v>201</v>
      </c>
      <c r="D10" s="1" t="s">
        <v>202</v>
      </c>
      <c r="E10" s="1" t="s">
        <v>75</v>
      </c>
      <c r="F10" s="1" t="s">
        <v>177</v>
      </c>
      <c r="G10" s="1" t="s">
        <v>153</v>
      </c>
      <c r="H10" s="1" t="s">
        <v>157</v>
      </c>
      <c r="I10" s="1" t="s">
        <v>203</v>
      </c>
      <c r="J10" s="1" t="s">
        <v>159</v>
      </c>
      <c r="K10" s="1" t="s">
        <v>203</v>
      </c>
      <c r="L10" s="1" t="s">
        <v>203</v>
      </c>
      <c r="M10" s="1" t="s">
        <v>160</v>
      </c>
      <c r="N10" s="1" t="s">
        <v>160</v>
      </c>
      <c r="O10" s="1" t="s">
        <v>161</v>
      </c>
      <c r="P10" s="1" t="s">
        <v>162</v>
      </c>
      <c r="Q10" s="1" t="s">
        <v>163</v>
      </c>
      <c r="R10" s="1" t="s">
        <v>204</v>
      </c>
      <c r="S10" s="1" t="s">
        <v>165</v>
      </c>
      <c r="T10" s="1" t="s">
        <v>166</v>
      </c>
      <c r="U10" s="1" t="s">
        <v>167</v>
      </c>
      <c r="V10" s="1" t="s">
        <v>168</v>
      </c>
    </row>
    <row r="11" s="1" customFormat="1" spans="1:22">
      <c r="A11" s="3">
        <v>21699743040</v>
      </c>
      <c r="B11" s="1" t="s">
        <v>192</v>
      </c>
      <c r="C11" s="1" t="s">
        <v>205</v>
      </c>
      <c r="D11" s="1" t="s">
        <v>206</v>
      </c>
      <c r="E11" s="1" t="s">
        <v>207</v>
      </c>
      <c r="F11" s="1" t="s">
        <v>192</v>
      </c>
      <c r="G11" s="1" t="s">
        <v>177</v>
      </c>
      <c r="H11" s="1" t="s">
        <v>157</v>
      </c>
      <c r="I11" s="1" t="s">
        <v>208</v>
      </c>
      <c r="J11" s="1" t="s">
        <v>159</v>
      </c>
      <c r="K11" s="1" t="s">
        <v>208</v>
      </c>
      <c r="L11" s="1" t="s">
        <v>208</v>
      </c>
      <c r="M11" s="1" t="s">
        <v>160</v>
      </c>
      <c r="N11" s="1" t="s">
        <v>160</v>
      </c>
      <c r="O11" s="1" t="s">
        <v>161</v>
      </c>
      <c r="P11" s="1" t="s">
        <v>162</v>
      </c>
      <c r="Q11" s="1" t="s">
        <v>163</v>
      </c>
      <c r="R11" s="1" t="s">
        <v>209</v>
      </c>
      <c r="S11" s="1" t="s">
        <v>165</v>
      </c>
      <c r="T11" s="1" t="s">
        <v>166</v>
      </c>
      <c r="U11" s="1" t="s">
        <v>167</v>
      </c>
      <c r="V11" s="1" t="s">
        <v>168</v>
      </c>
    </row>
    <row r="12" s="1" customFormat="1" spans="1:22">
      <c r="A12" s="3">
        <v>21699187303</v>
      </c>
      <c r="B12" s="1" t="s">
        <v>192</v>
      </c>
      <c r="C12" s="1" t="s">
        <v>210</v>
      </c>
      <c r="D12" s="1" t="s">
        <v>179</v>
      </c>
      <c r="E12" s="1" t="s">
        <v>211</v>
      </c>
      <c r="F12" s="1" t="s">
        <v>153</v>
      </c>
      <c r="G12" s="1" t="s">
        <v>156</v>
      </c>
      <c r="H12" s="1" t="s">
        <v>157</v>
      </c>
      <c r="I12" s="1" t="s">
        <v>181</v>
      </c>
      <c r="J12" s="1" t="s">
        <v>159</v>
      </c>
      <c r="K12" s="1" t="s">
        <v>181</v>
      </c>
      <c r="L12" s="1" t="s">
        <v>181</v>
      </c>
      <c r="M12" s="1" t="s">
        <v>160</v>
      </c>
      <c r="N12" s="1" t="s">
        <v>160</v>
      </c>
      <c r="O12" s="1" t="s">
        <v>161</v>
      </c>
      <c r="P12" s="1" t="s">
        <v>162</v>
      </c>
      <c r="Q12" s="1" t="s">
        <v>163</v>
      </c>
      <c r="R12" s="1" t="s">
        <v>212</v>
      </c>
      <c r="S12" s="1" t="s">
        <v>165</v>
      </c>
      <c r="T12" s="1" t="s">
        <v>166</v>
      </c>
      <c r="U12" s="1" t="s">
        <v>167</v>
      </c>
      <c r="V12" s="1" t="s">
        <v>168</v>
      </c>
    </row>
    <row r="13" s="1" customFormat="1" spans="1:22">
      <c r="A13" s="3">
        <v>21696687481</v>
      </c>
      <c r="B13" s="1" t="s">
        <v>213</v>
      </c>
      <c r="C13" s="1" t="s">
        <v>214</v>
      </c>
      <c r="D13" s="1" t="s">
        <v>215</v>
      </c>
      <c r="E13" s="1" t="s">
        <v>216</v>
      </c>
      <c r="F13" s="1" t="s">
        <v>192</v>
      </c>
      <c r="G13" s="1" t="s">
        <v>177</v>
      </c>
      <c r="H13" s="1" t="s">
        <v>157</v>
      </c>
      <c r="I13" s="1" t="s">
        <v>217</v>
      </c>
      <c r="J13" s="1" t="s">
        <v>159</v>
      </c>
      <c r="K13" s="1" t="s">
        <v>217</v>
      </c>
      <c r="L13" s="1" t="s">
        <v>217</v>
      </c>
      <c r="M13" s="1" t="s">
        <v>160</v>
      </c>
      <c r="N13" s="1" t="s">
        <v>160</v>
      </c>
      <c r="O13" s="1" t="s">
        <v>161</v>
      </c>
      <c r="P13" s="1" t="s">
        <v>162</v>
      </c>
      <c r="Q13" s="1" t="s">
        <v>163</v>
      </c>
      <c r="R13" s="1" t="s">
        <v>218</v>
      </c>
      <c r="S13" s="1" t="s">
        <v>165</v>
      </c>
      <c r="T13" s="1" t="s">
        <v>166</v>
      </c>
      <c r="U13" s="1" t="s">
        <v>167</v>
      </c>
      <c r="V13" s="1" t="s">
        <v>168</v>
      </c>
    </row>
    <row r="14" s="1" customFormat="1" spans="1:22">
      <c r="A14" s="3">
        <v>21694922251</v>
      </c>
      <c r="B14" s="1" t="s">
        <v>213</v>
      </c>
      <c r="C14" s="1" t="s">
        <v>219</v>
      </c>
      <c r="D14" s="1" t="s">
        <v>220</v>
      </c>
      <c r="E14" s="1" t="s">
        <v>221</v>
      </c>
      <c r="F14" s="1" t="s">
        <v>192</v>
      </c>
      <c r="G14" s="1" t="s">
        <v>177</v>
      </c>
      <c r="H14" s="1" t="s">
        <v>157</v>
      </c>
      <c r="I14" s="1" t="s">
        <v>222</v>
      </c>
      <c r="J14" s="1" t="s">
        <v>159</v>
      </c>
      <c r="K14" s="1" t="s">
        <v>222</v>
      </c>
      <c r="L14" s="1" t="s">
        <v>222</v>
      </c>
      <c r="M14" s="1" t="s">
        <v>160</v>
      </c>
      <c r="N14" s="1" t="s">
        <v>160</v>
      </c>
      <c r="O14" s="1" t="s">
        <v>161</v>
      </c>
      <c r="P14" s="1" t="s">
        <v>162</v>
      </c>
      <c r="Q14" s="1" t="s">
        <v>163</v>
      </c>
      <c r="R14" s="1" t="s">
        <v>223</v>
      </c>
      <c r="S14" s="1" t="s">
        <v>165</v>
      </c>
      <c r="T14" s="1" t="s">
        <v>166</v>
      </c>
      <c r="U14" s="1" t="s">
        <v>167</v>
      </c>
      <c r="V14" s="1" t="s">
        <v>168</v>
      </c>
    </row>
    <row r="15" s="1" customFormat="1" spans="1:22">
      <c r="A15" s="3">
        <v>999221632526637</v>
      </c>
      <c r="B15" s="1" t="s">
        <v>224</v>
      </c>
      <c r="C15" s="1" t="s">
        <v>225</v>
      </c>
      <c r="D15" s="1" t="s">
        <v>226</v>
      </c>
      <c r="E15" s="1" t="s">
        <v>40</v>
      </c>
      <c r="F15" s="1" t="s">
        <v>227</v>
      </c>
      <c r="G15" s="1" t="s">
        <v>177</v>
      </c>
      <c r="H15" s="1" t="s">
        <v>157</v>
      </c>
      <c r="I15" s="1" t="s">
        <v>228</v>
      </c>
      <c r="J15" s="1" t="s">
        <v>159</v>
      </c>
      <c r="K15" s="1" t="s">
        <v>228</v>
      </c>
      <c r="L15" s="1" t="s">
        <v>228</v>
      </c>
      <c r="M15" s="1" t="s">
        <v>160</v>
      </c>
      <c r="N15" s="1" t="s">
        <v>160</v>
      </c>
      <c r="O15" s="1" t="s">
        <v>161</v>
      </c>
      <c r="P15" s="1" t="s">
        <v>162</v>
      </c>
      <c r="Q15" s="1" t="s">
        <v>163</v>
      </c>
      <c r="R15" s="1" t="s">
        <v>229</v>
      </c>
      <c r="S15" s="1" t="s">
        <v>165</v>
      </c>
      <c r="T15" s="1" t="s">
        <v>166</v>
      </c>
      <c r="U15" s="1" t="s">
        <v>167</v>
      </c>
      <c r="V15" s="1" t="s">
        <v>168</v>
      </c>
    </row>
    <row r="16" s="1" customFormat="1" spans="1:22">
      <c r="A16" s="3">
        <v>21619861486</v>
      </c>
      <c r="B16" s="1" t="s">
        <v>230</v>
      </c>
      <c r="C16" s="1" t="s">
        <v>231</v>
      </c>
      <c r="D16" s="1" t="s">
        <v>232</v>
      </c>
      <c r="E16" s="1" t="s">
        <v>233</v>
      </c>
      <c r="F16" s="1" t="s">
        <v>192</v>
      </c>
      <c r="G16" s="1" t="s">
        <v>177</v>
      </c>
      <c r="H16" s="1" t="s">
        <v>157</v>
      </c>
      <c r="I16" s="1" t="s">
        <v>234</v>
      </c>
      <c r="J16" s="1" t="s">
        <v>159</v>
      </c>
      <c r="K16" s="1" t="s">
        <v>234</v>
      </c>
      <c r="L16" s="1" t="s">
        <v>234</v>
      </c>
      <c r="M16" s="1" t="s">
        <v>160</v>
      </c>
      <c r="N16" s="1" t="s">
        <v>160</v>
      </c>
      <c r="O16" s="1" t="s">
        <v>161</v>
      </c>
      <c r="P16" s="1" t="s">
        <v>162</v>
      </c>
      <c r="Q16" s="1" t="s">
        <v>163</v>
      </c>
      <c r="R16" s="1" t="s">
        <v>235</v>
      </c>
      <c r="S16" s="1" t="s">
        <v>165</v>
      </c>
      <c r="T16" s="1" t="s">
        <v>166</v>
      </c>
      <c r="U16" s="1" t="s">
        <v>167</v>
      </c>
      <c r="V16" s="1" t="s">
        <v>168</v>
      </c>
    </row>
    <row r="17" s="1" customFormat="1" spans="1:22">
      <c r="A17" s="3">
        <v>21507459564</v>
      </c>
      <c r="B17" s="1" t="s">
        <v>236</v>
      </c>
      <c r="C17" s="1" t="s">
        <v>237</v>
      </c>
      <c r="D17" s="1" t="s">
        <v>238</v>
      </c>
      <c r="E17" s="1" t="s">
        <v>239</v>
      </c>
      <c r="F17" s="1" t="s">
        <v>192</v>
      </c>
      <c r="G17" s="1" t="s">
        <v>156</v>
      </c>
      <c r="H17" s="1" t="s">
        <v>157</v>
      </c>
      <c r="I17" s="1" t="s">
        <v>240</v>
      </c>
      <c r="J17" s="1" t="s">
        <v>159</v>
      </c>
      <c r="K17" s="1" t="s">
        <v>240</v>
      </c>
      <c r="L17" s="1" t="s">
        <v>240</v>
      </c>
      <c r="M17" s="1" t="s">
        <v>160</v>
      </c>
      <c r="N17" s="1" t="s">
        <v>160</v>
      </c>
      <c r="O17" s="1" t="s">
        <v>161</v>
      </c>
      <c r="P17" s="1" t="s">
        <v>162</v>
      </c>
      <c r="Q17" s="1" t="s">
        <v>163</v>
      </c>
      <c r="R17" s="1" t="s">
        <v>241</v>
      </c>
      <c r="S17" s="1" t="s">
        <v>165</v>
      </c>
      <c r="T17" s="1" t="s">
        <v>166</v>
      </c>
      <c r="U17" s="1" t="s">
        <v>167</v>
      </c>
      <c r="V17" s="1" t="s">
        <v>168</v>
      </c>
    </row>
    <row r="18" s="1" customFormat="1" spans="1:22">
      <c r="A18" s="3">
        <v>21501960281</v>
      </c>
      <c r="B18" s="1" t="s">
        <v>236</v>
      </c>
      <c r="C18" s="1" t="s">
        <v>242</v>
      </c>
      <c r="D18" s="1" t="s">
        <v>243</v>
      </c>
      <c r="E18" s="1" t="s">
        <v>244</v>
      </c>
      <c r="F18" s="1" t="s">
        <v>153</v>
      </c>
      <c r="G18" s="1" t="s">
        <v>156</v>
      </c>
      <c r="H18" s="1" t="s">
        <v>157</v>
      </c>
      <c r="I18" s="1" t="s">
        <v>245</v>
      </c>
      <c r="J18" s="1" t="s">
        <v>159</v>
      </c>
      <c r="K18" s="1" t="s">
        <v>245</v>
      </c>
      <c r="L18" s="1" t="s">
        <v>245</v>
      </c>
      <c r="M18" s="1" t="s">
        <v>160</v>
      </c>
      <c r="N18" s="1" t="s">
        <v>160</v>
      </c>
      <c r="O18" s="1" t="s">
        <v>161</v>
      </c>
      <c r="P18" s="1" t="s">
        <v>162</v>
      </c>
      <c r="Q18" s="1" t="s">
        <v>163</v>
      </c>
      <c r="R18" s="1" t="s">
        <v>246</v>
      </c>
      <c r="S18" s="1" t="s">
        <v>165</v>
      </c>
      <c r="T18" s="1" t="s">
        <v>166</v>
      </c>
      <c r="U18" s="1" t="s">
        <v>167</v>
      </c>
      <c r="V18" s="1" t="s">
        <v>168</v>
      </c>
    </row>
    <row r="19" s="1" customFormat="1" spans="1:22">
      <c r="A19" s="3">
        <v>21363455297</v>
      </c>
      <c r="B19" s="1" t="s">
        <v>247</v>
      </c>
      <c r="C19" s="1" t="s">
        <v>248</v>
      </c>
      <c r="D19" s="1" t="s">
        <v>232</v>
      </c>
      <c r="E19" s="1" t="s">
        <v>249</v>
      </c>
      <c r="F19" s="1" t="s">
        <v>177</v>
      </c>
      <c r="G19" s="1" t="s">
        <v>153</v>
      </c>
      <c r="H19" s="1" t="s">
        <v>157</v>
      </c>
      <c r="I19" s="1" t="s">
        <v>250</v>
      </c>
      <c r="J19" s="1" t="s">
        <v>159</v>
      </c>
      <c r="K19" s="1" t="s">
        <v>250</v>
      </c>
      <c r="L19" s="1" t="s">
        <v>250</v>
      </c>
      <c r="M19" s="1" t="s">
        <v>160</v>
      </c>
      <c r="N19" s="1" t="s">
        <v>160</v>
      </c>
      <c r="O19" s="1" t="s">
        <v>161</v>
      </c>
      <c r="P19" s="1" t="s">
        <v>162</v>
      </c>
      <c r="Q19" s="1" t="s">
        <v>163</v>
      </c>
      <c r="R19" s="1" t="s">
        <v>251</v>
      </c>
      <c r="S19" s="1" t="s">
        <v>165</v>
      </c>
      <c r="T19" s="1" t="s">
        <v>166</v>
      </c>
      <c r="U19" s="1" t="s">
        <v>167</v>
      </c>
      <c r="V19" s="1" t="s">
        <v>168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2022-11-21T01:54:00Z</dcterms:created>
  <dcterms:modified xsi:type="dcterms:W3CDTF">2022-11-21T02:12:05Z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1C31B29D5B2D48D09D8F3E131B1E6514</vt:lpwstr>
  </property>
  <property fmtid="{D5CDD505-2E9C-101B-9397-08002B2CF9AE}" pid="3" name="KSOProductBuildVer">
    <vt:lpwstr>2052-11.1.0.12763</vt:lpwstr>
  </property>
</Properties>
</file>