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对账!$A$1:$X$28</definedName>
  </definedNames>
  <calcPr calcId="144525"/>
</workbook>
</file>

<file path=xl/sharedStrings.xml><?xml version="1.0" encoding="utf-8"?>
<sst xmlns="http://schemas.openxmlformats.org/spreadsheetml/2006/main" count="915" uniqueCount="360">
  <si>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</si>
  <si>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</si>
  <si>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</si>
  <si>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</si>
  <si>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</si>
  <si>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</si>
  <si>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</si>
  <si>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</si>
  <si>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</si>
  <si>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</si>
  <si>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</si>
  <si>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</si>
  <si>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</si>
  <si>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</si>
  <si>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</si>
  <si>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</si>
  <si>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</si>
  <si>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</si>
  <si>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</si>
  <si>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</si>
  <si>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</si>
  <si>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</si>
  <si>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</si>
  <si>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</si>
  <si>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</si>
  <si>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18278566310	</t>
  </si>
  <si>
    <t>Ctrip</t>
  </si>
  <si>
    <t>正常</t>
  </si>
  <si>
    <t>[曼谷]克鲁博酒店 (SHA Plus+)(Klub Hotel  (SHA Plus+))(37198763)</t>
  </si>
  <si>
    <t>豪华房&lt;不退款&gt;&lt;2人入住&gt;</t>
  </si>
  <si>
    <t>USD</t>
  </si>
  <si>
    <t>Kleinboelting/Emma</t>
  </si>
  <si>
    <t>CA5326221119USD</t>
  </si>
  <si>
    <t>未提现</t>
  </si>
  <si>
    <t>携程开票</t>
  </si>
  <si>
    <t xml:space="preserve">2610415	</t>
  </si>
  <si>
    <t xml:space="preserve">	</t>
  </si>
  <si>
    <t>取消</t>
  </si>
  <si>
    <t xml:space="preserve">18505126956	</t>
  </si>
  <si>
    <t>[曼谷]马尔温别墅酒店(Marwin Villa)(39602372)</t>
  </si>
  <si>
    <t>特级双人房/双床房&lt;不退款&gt;&lt;2人入住&gt;</t>
  </si>
  <si>
    <t>XIN NI/LIEW,XIN NI/LIEW,XIN NI/LIEW,XIN NI/LIEW,XIN NI/LIEW,XIN NI/LIEW,XIN NI/LIEW,XIN NI/LIEW,XIN NI/LIEW,XIN NI/LIEW</t>
  </si>
  <si>
    <t xml:space="preserve">2632101	</t>
  </si>
  <si>
    <t>EXP-1983033729</t>
  </si>
  <si>
    <t>EXP-1983033730</t>
  </si>
  <si>
    <t>EXP-1983033732</t>
  </si>
  <si>
    <t>EXP-1983033733</t>
  </si>
  <si>
    <t xml:space="preserve">EXP-	</t>
  </si>
  <si>
    <t xml:space="preserve">21615873886	</t>
  </si>
  <si>
    <t>[首尔]三井酒店(Hotel Samjung)(37236514)</t>
  </si>
  <si>
    <t>标准双床房&lt;2人入住&gt;&lt;不退款&gt;</t>
  </si>
  <si>
    <t>ODA/HITOE,ODA/HITOE</t>
  </si>
  <si>
    <t xml:space="preserve">2765545	</t>
  </si>
  <si>
    <t xml:space="preserve">22026221	</t>
  </si>
  <si>
    <t xml:space="preserve">21736907380	</t>
  </si>
  <si>
    <t>[曼谷]曼谷香格里拉大酒店 (SHA Extra Plus)(Shangri-La Bangkok)(48317035)</t>
  </si>
  <si>
    <t>河景香格里拉翼豪华双床房&lt;2人入住&gt;&lt;不退款&gt;</t>
  </si>
  <si>
    <t>JEON/DAYOON,PARK/YOUNGSHIN</t>
  </si>
  <si>
    <t xml:space="preserve">2780681	</t>
  </si>
  <si>
    <t xml:space="preserve">11459181	</t>
  </si>
  <si>
    <t xml:space="preserve">21776307135	</t>
  </si>
  <si>
    <t>[曼谷]阿瓦尼阿特里姆曼谷酒店(SHA认证)(Avani Atrium Bangkok Hotel (SHA Certified))(37203036)</t>
  </si>
  <si>
    <t>阿瓦尼豪华房&lt;2人入住&gt;&lt;不退款&gt;</t>
  </si>
  <si>
    <t>Piyawannapong/Pongsupa,Piyawannapong/Pongsupa</t>
  </si>
  <si>
    <t xml:space="preserve">2791141	</t>
  </si>
  <si>
    <t xml:space="preserve">53494801	</t>
  </si>
  <si>
    <t xml:space="preserve">21797254526	</t>
  </si>
  <si>
    <t>[吉隆坡]吉隆坡·觅酒店，傲途格精选(Hotel Stripes Kuala Lumpur, Autograph Collection)(40721533)</t>
  </si>
  <si>
    <t>豪华房&lt;2人入住&gt;&lt;不退款&gt;</t>
  </si>
  <si>
    <t>UDOESSIET/PETER</t>
  </si>
  <si>
    <t xml:space="preserve">2798985	</t>
  </si>
  <si>
    <t xml:space="preserve">166070138	</t>
  </si>
  <si>
    <t xml:space="preserve">21797124353	</t>
  </si>
  <si>
    <t>[吉隆坡]吉隆坡柏威年酒店 · 悦榕庄管理(Pavilion Hotel Kuala Lumpur Managed by Banyan Tree)(40759685)</t>
  </si>
  <si>
    <t>城市绿洲俱乐部特大床房&lt;2人入住&gt;&lt;不退款&gt;&lt;早餐&gt;</t>
  </si>
  <si>
    <t>CHONG/IVY</t>
  </si>
  <si>
    <t xml:space="preserve">2798899	</t>
  </si>
  <si>
    <t xml:space="preserve">202722	</t>
  </si>
  <si>
    <t xml:space="preserve">21799247593	</t>
  </si>
  <si>
    <t>[哥打士打县]莱维拉治商务酒店（班达尔巴鲁美贡）(The Leverage Business Hotel - Bandar Baru Mergong)(48376933)</t>
  </si>
  <si>
    <t>标准客房, 1 张大床, 无窗&lt;2人入住&gt;&lt;不退款&gt;</t>
  </si>
  <si>
    <t>Seng yew/Lim,Seng yew/Lim</t>
  </si>
  <si>
    <t xml:space="preserve">2799556	</t>
  </si>
  <si>
    <t xml:space="preserve">-1409998915	</t>
  </si>
  <si>
    <t xml:space="preserve">21800368849	</t>
  </si>
  <si>
    <t>[吉隆坡]吉隆坡帝盛酒店(Dorsett Kuala Lumpur)(37257359)</t>
  </si>
  <si>
    <t>客房&lt;2人入住&gt;&lt;不退款&gt;</t>
  </si>
  <si>
    <t>Lim/Huiyi</t>
  </si>
  <si>
    <t xml:space="preserve">2799861	</t>
  </si>
  <si>
    <t xml:space="preserve">Confirmation Number    :  52861169	</t>
  </si>
  <si>
    <t xml:space="preserve">18955167300	</t>
  </si>
  <si>
    <t>[东京]浅草格拉斯丽酒店(Hotel Gracery Asakusa)(37224633)</t>
  </si>
  <si>
    <t>双人房&lt;2人入住&gt;&lt;不退款&gt;</t>
  </si>
  <si>
    <t>KAO/YUSHENG</t>
  </si>
  <si>
    <t>CA5326221120USD</t>
  </si>
  <si>
    <t xml:space="preserve">2689733	</t>
  </si>
  <si>
    <t xml:space="preserve">20220913516630133	</t>
  </si>
  <si>
    <t xml:space="preserve">21681468544	</t>
  </si>
  <si>
    <t>标准双人房&lt;2人入住&gt;&lt;不退款&gt;</t>
  </si>
  <si>
    <t>Yu/Jong Dae,Yu/Jong Dae</t>
  </si>
  <si>
    <t xml:space="preserve">2769486	</t>
  </si>
  <si>
    <t xml:space="preserve">22026344	</t>
  </si>
  <si>
    <t xml:space="preserve">21724523606	</t>
  </si>
  <si>
    <t>PARK/MIJEONG,PARK/HANSOL</t>
  </si>
  <si>
    <t xml:space="preserve">2778147	</t>
  </si>
  <si>
    <t xml:space="preserve">11458462	</t>
  </si>
  <si>
    <t xml:space="preserve">21787407899	</t>
  </si>
  <si>
    <t>[普吉岛]普吉岛乐古浪悦椿度假村(SHA Plus+)(Angsana Laguna Phuket(SHA Plus+))(44800325)</t>
  </si>
  <si>
    <t>拉古纳客房&lt;2人入住&gt;&lt;不退款&gt;&lt;早餐&gt;</t>
  </si>
  <si>
    <t>POLSKIJ/DANIEL,TERUZZI/SANDRA</t>
  </si>
  <si>
    <t xml:space="preserve">2794947	</t>
  </si>
  <si>
    <t xml:space="preserve">1120997	</t>
  </si>
  <si>
    <t xml:space="preserve">21792953542	</t>
  </si>
  <si>
    <t>城市绿洲特大床房&lt;2人入住&gt;&lt;不退款&gt;&lt;早餐&gt;</t>
  </si>
  <si>
    <t>YING/ZAIXIAN</t>
  </si>
  <si>
    <t xml:space="preserve">2797210	</t>
  </si>
  <si>
    <t xml:space="preserve">202577	</t>
  </si>
  <si>
    <t xml:space="preserve">21793035541	</t>
  </si>
  <si>
    <t>[曼谷]曼谷安曼纳酒店 (SHA Plus+)(Amara Bangkok Hotel (SHA Plus+))(37214405)</t>
  </si>
  <si>
    <t>豪华房&lt;2人入住&gt;&lt;不退款&gt;&lt;早餐&gt;</t>
  </si>
  <si>
    <t>Galan/Juan,Galan/Juan</t>
  </si>
  <si>
    <t xml:space="preserve">2797245	</t>
  </si>
  <si>
    <t xml:space="preserve">21800000636	</t>
  </si>
  <si>
    <t>[马六甲]马六甲大华酒店(The Majestic Malacca)(37230775)</t>
  </si>
  <si>
    <t>Hock Jiun/Lim,Hock Jiun/Lim,Hock Jiun/Lim,Hock Jiun/Lim</t>
  </si>
  <si>
    <t xml:space="preserve">2799748	</t>
  </si>
  <si>
    <t xml:space="preserve">166123029	</t>
  </si>
  <si>
    <t xml:space="preserve">21776459139	</t>
  </si>
  <si>
    <t>Tan/Ryan</t>
  </si>
  <si>
    <t>CA5326221121USD</t>
  </si>
  <si>
    <t xml:space="preserve">2791214	</t>
  </si>
  <si>
    <t xml:space="preserve">165998096	</t>
  </si>
  <si>
    <t xml:space="preserve">21796727401	</t>
  </si>
  <si>
    <t>[马六甲]惠勝酒店(Hatten Hotel Melaka)(37208332)</t>
  </si>
  <si>
    <t>工作室套房&lt;2人入住&gt;&lt;不退款&gt;</t>
  </si>
  <si>
    <t>ABD AZIZ/MOHD IZWAN</t>
  </si>
  <si>
    <t xml:space="preserve">2798652	</t>
  </si>
  <si>
    <t xml:space="preserve">2844418	</t>
  </si>
  <si>
    <t xml:space="preserve">21799597459	</t>
  </si>
  <si>
    <t>[普吉岛]普吉岛艾希莉焦点酒店 (SHA Extra Plus)(Ashlee Hub Hotel Patong (SHA Extra Plus))(37425413)</t>
  </si>
  <si>
    <t>OMAR M BAJABEER/MOHAMMED,OMAR M BAJABEER/MOHAMMED,OMAR M BAJABEER/MOHAMMED</t>
  </si>
  <si>
    <t xml:space="preserve">2799656	</t>
  </si>
  <si>
    <t xml:space="preserve">225029-030.	</t>
  </si>
  <si>
    <t xml:space="preserve">21807463293	</t>
  </si>
  <si>
    <t>HASSAM /MINKESS</t>
  </si>
  <si>
    <t xml:space="preserve">2802089	</t>
  </si>
  <si>
    <t xml:space="preserve">36596680-1	</t>
  </si>
  <si>
    <t xml:space="preserve">21809587575	</t>
  </si>
  <si>
    <t>O Flaherty/Keith,O Flaherty/Keith</t>
  </si>
  <si>
    <t xml:space="preserve">2802803	</t>
  </si>
  <si>
    <t xml:space="preserve">21810235390	</t>
  </si>
  <si>
    <t>Parveen/Parveen,Parveen/Parveen</t>
  </si>
  <si>
    <t xml:space="preserve">2802997	</t>
  </si>
  <si>
    <t xml:space="preserve">21810281151	</t>
  </si>
  <si>
    <t>[芭堤雅]芭堤雅SN优佳酒店 (SHA Plus+)(SN Plus Hotel - SHA Plus)(37196083)</t>
  </si>
  <si>
    <t>高级双床房&lt;2人入住&gt;&lt;不退款&gt;</t>
  </si>
  <si>
    <t>SONG /SEUNG HO</t>
  </si>
  <si>
    <t xml:space="preserve">2803017	</t>
  </si>
  <si>
    <t xml:space="preserve">92789	</t>
  </si>
  <si>
    <t xml:space="preserve">21810826412	</t>
  </si>
  <si>
    <t>Deepak/Deepak,Deepak/Deepak</t>
  </si>
  <si>
    <t xml:space="preserve">2803230	</t>
  </si>
  <si>
    <t xml:space="preserve">21812802694	</t>
  </si>
  <si>
    <t>[盖拉德]安纳马斯 - 日内瓦基里亚德直营(Kyriad Direct Annemasse - Genève)(39684604)</t>
  </si>
  <si>
    <t>3张单人床房&lt;2人入住&gt;&lt;不退款&gt;</t>
  </si>
  <si>
    <t>Tardivel/Vincent</t>
  </si>
  <si>
    <t xml:space="preserve">2803954	</t>
  </si>
  <si>
    <t xml:space="preserve">21812798977	</t>
  </si>
  <si>
    <t>[曼谷]曼谷华昌传统酒店(Hua Chang Heritage Hotel Bangkok)(37197886)</t>
  </si>
  <si>
    <t>尊贵豪华房&lt;2人入住&gt;&lt;不退款&gt;</t>
  </si>
  <si>
    <t>PRAPHARAT/PRANRADA,AHN/CHEOLJIN</t>
  </si>
  <si>
    <t xml:space="preserve">2803959	</t>
  </si>
  <si>
    <t xml:space="preserve">148533	</t>
  </si>
  <si>
    <t xml:space="preserve">21815047795	</t>
  </si>
  <si>
    <t>[蒲种]艾姆垂酒店(MTREE Hotel)(37222386)</t>
  </si>
  <si>
    <t>尊贵特大床房&lt;2人入住&gt;&lt;不退款&gt;</t>
  </si>
  <si>
    <t>Chee Yong/Seow,Chee Yong/Seow</t>
  </si>
  <si>
    <t xml:space="preserve">2804388	</t>
  </si>
  <si>
    <t>，</t>
  </si>
  <si>
    <t>A221121113051481</t>
  </si>
  <si>
    <t>A221121113225481</t>
  </si>
  <si>
    <t>USD / HKD 当前参考汇率: 7.82287</t>
  </si>
  <si>
    <t>总计：4288 USD/
33544.47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</si>
  <si>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</si>
  <si>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</si>
  <si>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</si>
  <si>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</si>
  <si>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</si>
  <si>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</si>
  <si>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</si>
  <si>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</si>
  <si>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</si>
  <si>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</si>
  <si>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</si>
  <si>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</si>
  <si>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</si>
  <si>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</si>
  <si>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</si>
  <si>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</si>
  <si>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</si>
  <si>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</si>
  <si>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</si>
  <si>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2022-11-17</t>
  </si>
  <si>
    <t>2804388</t>
  </si>
  <si>
    <t>艾姆垂酒店</t>
  </si>
  <si>
    <t>Chee Yong Seow,Chee Yong Seow</t>
  </si>
  <si>
    <t>2022-11-18</t>
  </si>
  <si>
    <t>退房日周结</t>
  </si>
  <si>
    <t>284.43</t>
  </si>
  <si>
    <t>40.00</t>
  </si>
  <si>
    <t>0</t>
  </si>
  <si>
    <t>0.00</t>
  </si>
  <si>
    <t>携程盛景国际直连</t>
  </si>
  <si>
    <t>01.010677</t>
  </si>
  <si>
    <t>2022-11-17 14:49:58</t>
  </si>
  <si>
    <t>否</t>
  </si>
  <si>
    <t>汇智国际旅游发展有限公司</t>
  </si>
  <si>
    <t>直连</t>
  </si>
  <si>
    <t>马来西亚</t>
  </si>
  <si>
    <t>2803959</t>
  </si>
  <si>
    <t>曼谷华昌传统酒店</t>
  </si>
  <si>
    <t>PRAPHARAT PRANRADA,AHN CHEOLJIN</t>
  </si>
  <si>
    <t>995.50</t>
  </si>
  <si>
    <t>140.00</t>
  </si>
  <si>
    <t>2022-11-17 11:57:53</t>
  </si>
  <si>
    <t>直采</t>
  </si>
  <si>
    <t>泰国</t>
  </si>
  <si>
    <t>2803954</t>
  </si>
  <si>
    <t>安纳马斯 - 日内瓦基里亚德直营</t>
  </si>
  <si>
    <t>Tardivel Vincent</t>
  </si>
  <si>
    <t>391.09</t>
  </si>
  <si>
    <t>55.00</t>
  </si>
  <si>
    <t>2022-11-17 11:45:37</t>
  </si>
  <si>
    <t>法国</t>
  </si>
  <si>
    <t>2022-11-16</t>
  </si>
  <si>
    <t>2803017</t>
  </si>
  <si>
    <t>芭堤雅SN优佳酒店 (SHA 认证)</t>
  </si>
  <si>
    <t>SONG SEUNG HO</t>
  </si>
  <si>
    <t>204.79</t>
  </si>
  <si>
    <t>29.00</t>
  </si>
  <si>
    <t>2022-11-16 23:13:59</t>
  </si>
  <si>
    <t>2802089</t>
  </si>
  <si>
    <t>曼谷安曼纳酒店</t>
  </si>
  <si>
    <t>HASSAM MINKESS</t>
  </si>
  <si>
    <t>656.73</t>
  </si>
  <si>
    <t>93.00</t>
  </si>
  <si>
    <t>2022-11-16 16:13:17</t>
  </si>
  <si>
    <t>2022-11-15</t>
  </si>
  <si>
    <t>2799861</t>
  </si>
  <si>
    <t>吉隆坡帝盛酒店</t>
  </si>
  <si>
    <t>Lim Huiyi</t>
  </si>
  <si>
    <t>340.25</t>
  </si>
  <si>
    <t>48.00</t>
  </si>
  <si>
    <t>2022-11-15 16:42:00</t>
  </si>
  <si>
    <t>2799748</t>
  </si>
  <si>
    <t>马六甲大华酒店</t>
  </si>
  <si>
    <t>Hock Jiun Lim,Hock Jiun Lim,Hock Jiun Lim,Hock Jiun Lim</t>
  </si>
  <si>
    <t>1644.56</t>
  </si>
  <si>
    <t>232.00</t>
  </si>
  <si>
    <t>2022-11-16 11:37:54</t>
  </si>
  <si>
    <t>2799656</t>
  </si>
  <si>
    <t>普吉艾希莉焦点酒店</t>
  </si>
  <si>
    <t>OMAR M BAJABEER MOHAMMED,OMAR M BAJABEER MOHAMMED,OMAR M BAJABEER MOHAMMED</t>
  </si>
  <si>
    <t>765.57</t>
  </si>
  <si>
    <t>108.00</t>
  </si>
  <si>
    <t>2022-11-15 16:18:58</t>
  </si>
  <si>
    <t>2799556</t>
  </si>
  <si>
    <t>莱维拉治商务酒店（班达尔巴鲁美贡）</t>
  </si>
  <si>
    <t>Seng yew Lim,Seng yew Lim</t>
  </si>
  <si>
    <t>134.68</t>
  </si>
  <si>
    <t>19.00</t>
  </si>
  <si>
    <t>2022-11-15 14:10:06</t>
  </si>
  <si>
    <t>2798985</t>
  </si>
  <si>
    <t>吉隆坡·觅酒店，傲途格精选</t>
  </si>
  <si>
    <t>UDOESSIET PETER</t>
  </si>
  <si>
    <t>560.00</t>
  </si>
  <si>
    <t>79.00</t>
  </si>
  <si>
    <t>2022-11-15 13:21:39</t>
  </si>
  <si>
    <t>2798899</t>
  </si>
  <si>
    <t>吉隆坡柏威年酒店 · 悦榕庄管理</t>
  </si>
  <si>
    <t>CHONG IVY</t>
  </si>
  <si>
    <t>1120.00</t>
  </si>
  <si>
    <t>158.00</t>
  </si>
  <si>
    <t>2022-11-15 10:43:09</t>
  </si>
  <si>
    <t>2022-11-14</t>
  </si>
  <si>
    <t>2798652</t>
  </si>
  <si>
    <t>马六甲惠勝酒店</t>
  </si>
  <si>
    <t>ABD AZIZ MOHD IZWAN</t>
  </si>
  <si>
    <t>384.03</t>
  </si>
  <si>
    <t>54.00</t>
  </si>
  <si>
    <t>2022-11-14 23:27:33</t>
  </si>
  <si>
    <t>2797245</t>
  </si>
  <si>
    <t>Galan Juan,Galan Juan</t>
  </si>
  <si>
    <t>1280.11</t>
  </si>
  <si>
    <t>180.00</t>
  </si>
  <si>
    <t>2022-11-14 13:18:49</t>
  </si>
  <si>
    <t>2797210</t>
  </si>
  <si>
    <t>YING ZAIXIAN</t>
  </si>
  <si>
    <t>2688.22</t>
  </si>
  <si>
    <t>378.00</t>
  </si>
  <si>
    <t>2022-11-14 13:36:39</t>
  </si>
  <si>
    <t>2022-11-13</t>
  </si>
  <si>
    <t>2794947</t>
  </si>
  <si>
    <t>普吉岛乐古浪悦椿度假村(SHA Plus+)</t>
  </si>
  <si>
    <t>POLSKIJ DANIEL,TERUZZI SANDRA</t>
  </si>
  <si>
    <t>2560.21</t>
  </si>
  <si>
    <t>360.00</t>
  </si>
  <si>
    <t>2022-11-13 12:34:28</t>
  </si>
  <si>
    <t>2022-11-11</t>
  </si>
  <si>
    <t>2791214</t>
  </si>
  <si>
    <t>Tan Ryan</t>
  </si>
  <si>
    <t>1383.53</t>
  </si>
  <si>
    <t>192.00</t>
  </si>
  <si>
    <t>2022-11-14 11:56:23</t>
  </si>
  <si>
    <t>2791141</t>
  </si>
  <si>
    <t>曼谷阿瓦尼中庭酒店</t>
  </si>
  <si>
    <t>Piyawannapong Pongsupa,Piyawannapong Pongsupa</t>
  </si>
  <si>
    <t>648.53</t>
  </si>
  <si>
    <t>90.00</t>
  </si>
  <si>
    <t>2022-11-11 17:20:49</t>
  </si>
  <si>
    <t>2022-11-07</t>
  </si>
  <si>
    <t>2780681</t>
  </si>
  <si>
    <t>曼谷香格里拉大酒店</t>
  </si>
  <si>
    <t>JEON DAYOON,PARK YOUNGSHIN</t>
  </si>
  <si>
    <t>1275.62</t>
  </si>
  <si>
    <t>177.00</t>
  </si>
  <si>
    <t>2022-11-08 17:55:41</t>
  </si>
  <si>
    <t>2022-11-05</t>
  </si>
  <si>
    <t>2778147</t>
  </si>
  <si>
    <t>PARK MIJEONG,PARK HANSOL</t>
  </si>
  <si>
    <t>2022-11-06 10:18:47</t>
  </si>
  <si>
    <t>2022-11-01</t>
  </si>
  <si>
    <t>2769486</t>
  </si>
  <si>
    <t>首尔三井酒店</t>
  </si>
  <si>
    <t>Yu Jong Dae,Yu Jong Dae</t>
  </si>
  <si>
    <t>548.94</t>
  </si>
  <si>
    <t>75.00</t>
  </si>
  <si>
    <t>2022-11-01 12:24:29</t>
  </si>
  <si>
    <t>韩国</t>
  </si>
  <si>
    <t>2022-10-29</t>
  </si>
  <si>
    <t>2765545</t>
  </si>
  <si>
    <t>ODA HITOE,ODA HITOE</t>
  </si>
  <si>
    <t>8883.94</t>
  </si>
  <si>
    <t>1222.00</t>
  </si>
  <si>
    <t>2022-10-31 12:43:40</t>
  </si>
  <si>
    <t>2022-09-13</t>
  </si>
  <si>
    <t>2689733</t>
  </si>
  <si>
    <t>浅草格拉斯丽酒店</t>
  </si>
  <si>
    <t>KAO YUSHENG</t>
  </si>
  <si>
    <t>256.87</t>
  </si>
  <si>
    <t>37.00</t>
  </si>
  <si>
    <t>2022-09-13 10:57:17</t>
  </si>
  <si>
    <t>日本</t>
  </si>
  <si>
    <t>2022-07-25</t>
  </si>
  <si>
    <t>2632101</t>
  </si>
  <si>
    <t>马尔温别墅酒店</t>
  </si>
  <si>
    <t>XIN NI LIEW,XIN NI LIEW,XIN NI LIEW,XIN NI LIEW,XIN NI LIEW,XIN NI LIEW,XIN NI LIEW,XIN NI LIEW,XIN NI LIEW,XIN NI LIEW</t>
  </si>
  <si>
    <t>2334.75</t>
  </si>
  <si>
    <t>345.00</t>
  </si>
  <si>
    <t>2022-07-25 13:31:48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</si>
</sst>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38</xdr:row>
      <xdr:rowOff>0</xdr:rowOff>
    </xdr:from>
    <xdr:to>
      <xdr:col>13</xdr:col>
      <xdr:colOff>495300</xdr:colOff>
      <xdr:row>65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045200"/>
          <a:ext cx="9899650" cy="4933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2"/>
  <sheetViews>
    <sheetView topLeftCell="A10" workbookViewId="0">
      <selection activeCell="A10" sqref="$A1:$XFD1048576"/>
    </sheetView>
  </sheetViews>
  <sheetFormatPr defaultColWidth="9.81818181818182" defaultRowHeight="14"/>
  <cols>
    <col min="1" max="16384" width="9.81818181818182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44880</v>
      </c>
      <c r="G2" s="6">
        <v>44881</v>
      </c>
      <c r="H2" s="4">
        <v>1</v>
      </c>
      <c r="I2" s="4">
        <v>1</v>
      </c>
      <c r="J2" s="4">
        <v>1</v>
      </c>
      <c r="K2" s="4" t="s">
        <v>30</v>
      </c>
      <c r="L2" s="4">
        <v>46</v>
      </c>
      <c r="M2" s="4">
        <v>46</v>
      </c>
      <c r="N2" s="4" t="s">
        <v>31</v>
      </c>
      <c r="O2" s="4" t="s">
        <v>32</v>
      </c>
      <c r="P2" s="4" t="s">
        <v>33</v>
      </c>
      <c r="Q2" s="4">
        <v>0</v>
      </c>
      <c r="R2" s="7">
        <v>44746</v>
      </c>
      <c r="S2" s="6">
        <v>44884</v>
      </c>
      <c r="T2" s="4" t="s">
        <v>34</v>
      </c>
      <c r="U2" s="4">
        <v>46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44880</v>
      </c>
      <c r="G3" s="6">
        <v>44881</v>
      </c>
      <c r="H3" s="4">
        <v>1</v>
      </c>
      <c r="I3" s="4">
        <v>1</v>
      </c>
      <c r="J3" s="4">
        <v>1</v>
      </c>
      <c r="K3" s="4" t="s">
        <v>30</v>
      </c>
      <c r="L3" s="4">
        <v>-46</v>
      </c>
      <c r="M3" s="4">
        <v>-46</v>
      </c>
      <c r="N3" s="4" t="s">
        <v>31</v>
      </c>
      <c r="O3" s="4" t="s">
        <v>32</v>
      </c>
      <c r="P3" s="4" t="s">
        <v>33</v>
      </c>
      <c r="Q3" s="4">
        <v>0</v>
      </c>
      <c r="R3" s="7">
        <v>44746</v>
      </c>
      <c r="S3" s="6">
        <v>44884</v>
      </c>
      <c r="T3" s="4" t="s">
        <v>34</v>
      </c>
      <c r="U3" s="4">
        <v>-46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9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44878</v>
      </c>
      <c r="G4" s="6">
        <v>44881</v>
      </c>
      <c r="H4" s="4">
        <v>5</v>
      </c>
      <c r="I4" s="4">
        <v>3</v>
      </c>
      <c r="J4" s="4">
        <v>15</v>
      </c>
      <c r="K4" s="4" t="s">
        <v>30</v>
      </c>
      <c r="L4" s="4">
        <v>345</v>
      </c>
      <c r="M4" s="4">
        <v>345</v>
      </c>
      <c r="N4" s="4" t="s">
        <v>41</v>
      </c>
      <c r="O4" s="4" t="s">
        <v>32</v>
      </c>
      <c r="P4" s="4" t="s">
        <v>33</v>
      </c>
      <c r="Q4" s="4">
        <v>0</v>
      </c>
      <c r="R4" s="7">
        <v>44767</v>
      </c>
      <c r="S4" s="6">
        <v>44884</v>
      </c>
      <c r="T4" s="4" t="s">
        <v>34</v>
      </c>
      <c r="U4" s="4">
        <v>345</v>
      </c>
      <c r="V4" s="4">
        <v>0</v>
      </c>
      <c r="W4" s="4">
        <v>0</v>
      </c>
      <c r="X4" s="4" t="s">
        <v>42</v>
      </c>
      <c r="Y4" s="4" t="s">
        <v>43</v>
      </c>
      <c r="Z4" s="4" t="s">
        <v>44</v>
      </c>
      <c r="AA4" s="4" t="s">
        <v>45</v>
      </c>
      <c r="AB4" s="4" t="s">
        <v>46</v>
      </c>
      <c r="AC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44866</v>
      </c>
      <c r="G5" s="6">
        <v>44881</v>
      </c>
      <c r="H5" s="4">
        <v>1</v>
      </c>
      <c r="I5" s="4">
        <v>15</v>
      </c>
      <c r="J5" s="4">
        <v>15</v>
      </c>
      <c r="K5" s="4" t="s">
        <v>30</v>
      </c>
      <c r="L5" s="4">
        <v>1222</v>
      </c>
      <c r="M5" s="4">
        <v>1222</v>
      </c>
      <c r="N5" s="4" t="s">
        <v>51</v>
      </c>
      <c r="O5" s="4" t="s">
        <v>32</v>
      </c>
      <c r="P5" s="4" t="s">
        <v>33</v>
      </c>
      <c r="Q5" s="4">
        <v>0</v>
      </c>
      <c r="R5" s="7">
        <v>44863</v>
      </c>
      <c r="S5" s="6">
        <v>44884</v>
      </c>
      <c r="T5" s="4" t="s">
        <v>34</v>
      </c>
      <c r="U5" s="4">
        <v>1222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44880</v>
      </c>
      <c r="G6" s="6">
        <v>44881</v>
      </c>
      <c r="H6" s="4">
        <v>1</v>
      </c>
      <c r="I6" s="4">
        <v>1</v>
      </c>
      <c r="J6" s="4">
        <v>1</v>
      </c>
      <c r="K6" s="4" t="s">
        <v>30</v>
      </c>
      <c r="L6" s="4">
        <v>177</v>
      </c>
      <c r="M6" s="4">
        <v>177</v>
      </c>
      <c r="N6" s="4" t="s">
        <v>57</v>
      </c>
      <c r="O6" s="4" t="s">
        <v>32</v>
      </c>
      <c r="P6" s="4" t="s">
        <v>33</v>
      </c>
      <c r="Q6" s="4">
        <v>0</v>
      </c>
      <c r="R6" s="7">
        <v>44872</v>
      </c>
      <c r="S6" s="6">
        <v>44884</v>
      </c>
      <c r="T6" s="4" t="s">
        <v>34</v>
      </c>
      <c r="U6" s="4">
        <v>177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44879</v>
      </c>
      <c r="G7" s="6">
        <v>44881</v>
      </c>
      <c r="H7" s="4">
        <v>1</v>
      </c>
      <c r="I7" s="4">
        <v>2</v>
      </c>
      <c r="J7" s="4">
        <v>2</v>
      </c>
      <c r="K7" s="4" t="s">
        <v>30</v>
      </c>
      <c r="L7" s="4">
        <v>90</v>
      </c>
      <c r="M7" s="4">
        <v>90</v>
      </c>
      <c r="N7" s="4" t="s">
        <v>63</v>
      </c>
      <c r="O7" s="4" t="s">
        <v>32</v>
      </c>
      <c r="P7" s="4" t="s">
        <v>33</v>
      </c>
      <c r="Q7" s="4">
        <v>0</v>
      </c>
      <c r="R7" s="7">
        <v>44876</v>
      </c>
      <c r="S7" s="6">
        <v>44884</v>
      </c>
      <c r="T7" s="4" t="s">
        <v>34</v>
      </c>
      <c r="U7" s="4">
        <v>90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44880</v>
      </c>
      <c r="G8" s="6">
        <v>44881</v>
      </c>
      <c r="H8" s="4">
        <v>1</v>
      </c>
      <c r="I8" s="4">
        <v>1</v>
      </c>
      <c r="J8" s="4">
        <v>1</v>
      </c>
      <c r="K8" s="4" t="s">
        <v>30</v>
      </c>
      <c r="L8" s="4">
        <v>79</v>
      </c>
      <c r="M8" s="4">
        <v>79</v>
      </c>
      <c r="N8" s="4" t="s">
        <v>69</v>
      </c>
      <c r="O8" s="4" t="s">
        <v>32</v>
      </c>
      <c r="P8" s="4" t="s">
        <v>33</v>
      </c>
      <c r="Q8" s="4">
        <v>0</v>
      </c>
      <c r="R8" s="7">
        <v>44880</v>
      </c>
      <c r="S8" s="6">
        <v>44884</v>
      </c>
      <c r="T8" s="4" t="s">
        <v>34</v>
      </c>
      <c r="U8" s="4">
        <v>79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44880</v>
      </c>
      <c r="G9" s="6">
        <v>44881</v>
      </c>
      <c r="H9" s="4">
        <v>1</v>
      </c>
      <c r="I9" s="4">
        <v>1</v>
      </c>
      <c r="J9" s="4">
        <v>1</v>
      </c>
      <c r="K9" s="4" t="s">
        <v>30</v>
      </c>
      <c r="L9" s="4">
        <v>158</v>
      </c>
      <c r="M9" s="4">
        <v>158</v>
      </c>
      <c r="N9" s="4" t="s">
        <v>75</v>
      </c>
      <c r="O9" s="4" t="s">
        <v>32</v>
      </c>
      <c r="P9" s="4" t="s">
        <v>33</v>
      </c>
      <c r="Q9" s="4">
        <v>0</v>
      </c>
      <c r="R9" s="7">
        <v>44880</v>
      </c>
      <c r="S9" s="6">
        <v>44884</v>
      </c>
      <c r="T9" s="4" t="s">
        <v>34</v>
      </c>
      <c r="U9" s="4">
        <v>158</v>
      </c>
      <c r="V9" s="4">
        <v>0</v>
      </c>
      <c r="W9" s="4">
        <v>0</v>
      </c>
      <c r="X9" s="4" t="s">
        <v>76</v>
      </c>
      <c r="Y9" s="4" t="s">
        <v>77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79</v>
      </c>
      <c r="E10" s="4" t="s">
        <v>80</v>
      </c>
      <c r="F10" s="6">
        <v>44880</v>
      </c>
      <c r="G10" s="6">
        <v>44881</v>
      </c>
      <c r="H10" s="4">
        <v>1</v>
      </c>
      <c r="I10" s="4">
        <v>1</v>
      </c>
      <c r="J10" s="4">
        <v>1</v>
      </c>
      <c r="K10" s="4" t="s">
        <v>30</v>
      </c>
      <c r="L10" s="4">
        <v>19</v>
      </c>
      <c r="M10" s="4">
        <v>19</v>
      </c>
      <c r="N10" s="4" t="s">
        <v>81</v>
      </c>
      <c r="O10" s="4" t="s">
        <v>32</v>
      </c>
      <c r="P10" s="4" t="s">
        <v>33</v>
      </c>
      <c r="Q10" s="4">
        <v>0</v>
      </c>
      <c r="R10" s="7">
        <v>44880</v>
      </c>
      <c r="S10" s="6">
        <v>44884</v>
      </c>
      <c r="T10" s="4" t="s">
        <v>34</v>
      </c>
      <c r="U10" s="4">
        <v>19</v>
      </c>
      <c r="V10" s="4">
        <v>0</v>
      </c>
      <c r="W10" s="4">
        <v>0</v>
      </c>
      <c r="X10" s="4" t="s">
        <v>82</v>
      </c>
      <c r="Y10" s="4" t="s">
        <v>83</v>
      </c>
    </row>
    <row r="11" s="4" customFormat="1" spans="1:25">
      <c r="A11" s="4" t="s">
        <v>84</v>
      </c>
      <c r="B11" s="4" t="s">
        <v>26</v>
      </c>
      <c r="C11" s="4" t="s">
        <v>27</v>
      </c>
      <c r="D11" s="4" t="s">
        <v>85</v>
      </c>
      <c r="E11" s="4" t="s">
        <v>86</v>
      </c>
      <c r="F11" s="6">
        <v>44880</v>
      </c>
      <c r="G11" s="6">
        <v>44881</v>
      </c>
      <c r="H11" s="4">
        <v>1</v>
      </c>
      <c r="I11" s="4">
        <v>1</v>
      </c>
      <c r="J11" s="4">
        <v>1</v>
      </c>
      <c r="K11" s="4" t="s">
        <v>30</v>
      </c>
      <c r="L11" s="4">
        <v>48</v>
      </c>
      <c r="M11" s="4">
        <v>48</v>
      </c>
      <c r="N11" s="4" t="s">
        <v>87</v>
      </c>
      <c r="O11" s="4" t="s">
        <v>32</v>
      </c>
      <c r="P11" s="4" t="s">
        <v>33</v>
      </c>
      <c r="Q11" s="4">
        <v>0</v>
      </c>
      <c r="R11" s="7">
        <v>44880</v>
      </c>
      <c r="S11" s="6">
        <v>44884</v>
      </c>
      <c r="T11" s="4" t="s">
        <v>34</v>
      </c>
      <c r="U11" s="4">
        <v>48</v>
      </c>
      <c r="V11" s="4">
        <v>0</v>
      </c>
      <c r="W11" s="4">
        <v>0</v>
      </c>
      <c r="X11" s="4" t="s">
        <v>88</v>
      </c>
      <c r="Y11" s="4" t="s">
        <v>89</v>
      </c>
    </row>
    <row r="12" s="4" customFormat="1" spans="1:25">
      <c r="A12" s="4" t="s">
        <v>90</v>
      </c>
      <c r="B12" s="4" t="s">
        <v>26</v>
      </c>
      <c r="C12" s="4" t="s">
        <v>27</v>
      </c>
      <c r="D12" s="4" t="s">
        <v>91</v>
      </c>
      <c r="E12" s="4" t="s">
        <v>92</v>
      </c>
      <c r="F12" s="6">
        <v>44881</v>
      </c>
      <c r="G12" s="6">
        <v>44882</v>
      </c>
      <c r="H12" s="4">
        <v>1</v>
      </c>
      <c r="I12" s="4">
        <v>1</v>
      </c>
      <c r="J12" s="4">
        <v>1</v>
      </c>
      <c r="K12" s="4" t="s">
        <v>30</v>
      </c>
      <c r="L12" s="4">
        <v>37</v>
      </c>
      <c r="M12" s="4">
        <v>37</v>
      </c>
      <c r="N12" s="4" t="s">
        <v>93</v>
      </c>
      <c r="O12" s="4" t="s">
        <v>94</v>
      </c>
      <c r="P12" s="4" t="s">
        <v>33</v>
      </c>
      <c r="Q12" s="4">
        <v>0</v>
      </c>
      <c r="R12" s="7">
        <v>44817</v>
      </c>
      <c r="S12" s="6">
        <v>44885</v>
      </c>
      <c r="T12" s="4" t="s">
        <v>34</v>
      </c>
      <c r="U12" s="4">
        <v>37</v>
      </c>
      <c r="V12" s="4">
        <v>0</v>
      </c>
      <c r="W12" s="4">
        <v>0</v>
      </c>
      <c r="X12" s="4" t="s">
        <v>95</v>
      </c>
      <c r="Y12" s="4" t="s">
        <v>96</v>
      </c>
    </row>
    <row r="13" s="4" customFormat="1" spans="1:25">
      <c r="A13" s="4" t="s">
        <v>97</v>
      </c>
      <c r="B13" s="4" t="s">
        <v>26</v>
      </c>
      <c r="C13" s="4" t="s">
        <v>27</v>
      </c>
      <c r="D13" s="4" t="s">
        <v>49</v>
      </c>
      <c r="E13" s="4" t="s">
        <v>98</v>
      </c>
      <c r="F13" s="6">
        <v>44881</v>
      </c>
      <c r="G13" s="6">
        <v>44882</v>
      </c>
      <c r="H13" s="4">
        <v>1</v>
      </c>
      <c r="I13" s="4">
        <v>1</v>
      </c>
      <c r="J13" s="4">
        <v>1</v>
      </c>
      <c r="K13" s="4" t="s">
        <v>30</v>
      </c>
      <c r="L13" s="4">
        <v>75</v>
      </c>
      <c r="M13" s="4">
        <v>75</v>
      </c>
      <c r="N13" s="4" t="s">
        <v>99</v>
      </c>
      <c r="O13" s="4" t="s">
        <v>94</v>
      </c>
      <c r="P13" s="4" t="s">
        <v>33</v>
      </c>
      <c r="Q13" s="4">
        <v>0</v>
      </c>
      <c r="R13" s="7">
        <v>44866</v>
      </c>
      <c r="S13" s="6">
        <v>44885</v>
      </c>
      <c r="T13" s="4" t="s">
        <v>34</v>
      </c>
      <c r="U13" s="4">
        <v>75</v>
      </c>
      <c r="V13" s="4">
        <v>0</v>
      </c>
      <c r="W13" s="4">
        <v>0</v>
      </c>
      <c r="X13" s="4" t="s">
        <v>100</v>
      </c>
      <c r="Y13" s="4" t="s">
        <v>101</v>
      </c>
    </row>
    <row r="14" s="4" customFormat="1" spans="1:25">
      <c r="A14" s="4" t="s">
        <v>102</v>
      </c>
      <c r="B14" s="4" t="s">
        <v>26</v>
      </c>
      <c r="C14" s="4" t="s">
        <v>27</v>
      </c>
      <c r="D14" s="4" t="s">
        <v>55</v>
      </c>
      <c r="E14" s="4" t="s">
        <v>56</v>
      </c>
      <c r="F14" s="6">
        <v>44881</v>
      </c>
      <c r="G14" s="6">
        <v>44882</v>
      </c>
      <c r="H14" s="4">
        <v>1</v>
      </c>
      <c r="I14" s="4">
        <v>1</v>
      </c>
      <c r="J14" s="4">
        <v>1</v>
      </c>
      <c r="K14" s="4" t="s">
        <v>30</v>
      </c>
      <c r="L14" s="4">
        <v>177</v>
      </c>
      <c r="M14" s="4">
        <v>177</v>
      </c>
      <c r="N14" s="4" t="s">
        <v>103</v>
      </c>
      <c r="O14" s="4" t="s">
        <v>94</v>
      </c>
      <c r="P14" s="4" t="s">
        <v>33</v>
      </c>
      <c r="Q14" s="4">
        <v>0</v>
      </c>
      <c r="R14" s="7">
        <v>44870</v>
      </c>
      <c r="S14" s="6">
        <v>44885</v>
      </c>
      <c r="T14" s="4" t="s">
        <v>34</v>
      </c>
      <c r="U14" s="4">
        <v>177</v>
      </c>
      <c r="V14" s="4">
        <v>0</v>
      </c>
      <c r="W14" s="4">
        <v>0</v>
      </c>
      <c r="X14" s="4" t="s">
        <v>104</v>
      </c>
      <c r="Y14" s="4" t="s">
        <v>105</v>
      </c>
    </row>
    <row r="15" s="4" customFormat="1" spans="1:25">
      <c r="A15" s="4" t="s">
        <v>106</v>
      </c>
      <c r="B15" s="4" t="s">
        <v>26</v>
      </c>
      <c r="C15" s="4" t="s">
        <v>27</v>
      </c>
      <c r="D15" s="4" t="s">
        <v>107</v>
      </c>
      <c r="E15" s="4" t="s">
        <v>108</v>
      </c>
      <c r="F15" s="6">
        <v>44879</v>
      </c>
      <c r="G15" s="6">
        <v>44882</v>
      </c>
      <c r="H15" s="4">
        <v>1</v>
      </c>
      <c r="I15" s="4">
        <v>3</v>
      </c>
      <c r="J15" s="4">
        <v>3</v>
      </c>
      <c r="K15" s="4" t="s">
        <v>30</v>
      </c>
      <c r="L15" s="4">
        <v>360</v>
      </c>
      <c r="M15" s="4">
        <v>360</v>
      </c>
      <c r="N15" s="4" t="s">
        <v>109</v>
      </c>
      <c r="O15" s="4" t="s">
        <v>94</v>
      </c>
      <c r="P15" s="4" t="s">
        <v>33</v>
      </c>
      <c r="Q15" s="4">
        <v>0</v>
      </c>
      <c r="R15" s="7">
        <v>44878</v>
      </c>
      <c r="S15" s="6">
        <v>44885</v>
      </c>
      <c r="T15" s="4" t="s">
        <v>34</v>
      </c>
      <c r="U15" s="4">
        <v>360</v>
      </c>
      <c r="V15" s="4">
        <v>0</v>
      </c>
      <c r="W15" s="4">
        <v>0</v>
      </c>
      <c r="X15" s="4" t="s">
        <v>110</v>
      </c>
      <c r="Y15" s="4" t="s">
        <v>111</v>
      </c>
    </row>
    <row r="16" s="4" customFormat="1" spans="1:25">
      <c r="A16" s="4" t="s">
        <v>112</v>
      </c>
      <c r="B16" s="4" t="s">
        <v>26</v>
      </c>
      <c r="C16" s="4" t="s">
        <v>27</v>
      </c>
      <c r="D16" s="4" t="s">
        <v>73</v>
      </c>
      <c r="E16" s="4" t="s">
        <v>113</v>
      </c>
      <c r="F16" s="6">
        <v>44879</v>
      </c>
      <c r="G16" s="6">
        <v>44882</v>
      </c>
      <c r="H16" s="4">
        <v>1</v>
      </c>
      <c r="I16" s="4">
        <v>3</v>
      </c>
      <c r="J16" s="4">
        <v>3</v>
      </c>
      <c r="K16" s="4" t="s">
        <v>30</v>
      </c>
      <c r="L16" s="4">
        <v>378</v>
      </c>
      <c r="M16" s="4">
        <v>378</v>
      </c>
      <c r="N16" s="4" t="s">
        <v>114</v>
      </c>
      <c r="O16" s="4" t="s">
        <v>94</v>
      </c>
      <c r="P16" s="4" t="s">
        <v>33</v>
      </c>
      <c r="Q16" s="4">
        <v>0</v>
      </c>
      <c r="R16" s="7">
        <v>44879</v>
      </c>
      <c r="S16" s="6">
        <v>44885</v>
      </c>
      <c r="T16" s="4" t="s">
        <v>34</v>
      </c>
      <c r="U16" s="4">
        <v>378</v>
      </c>
      <c r="V16" s="4">
        <v>0</v>
      </c>
      <c r="W16" s="4">
        <v>0</v>
      </c>
      <c r="X16" s="4" t="s">
        <v>115</v>
      </c>
      <c r="Y16" s="4" t="s">
        <v>116</v>
      </c>
    </row>
    <row r="17" s="4" customFormat="1" spans="1:25">
      <c r="A17" s="4" t="s">
        <v>117</v>
      </c>
      <c r="B17" s="4" t="s">
        <v>26</v>
      </c>
      <c r="C17" s="4" t="s">
        <v>27</v>
      </c>
      <c r="D17" s="4" t="s">
        <v>118</v>
      </c>
      <c r="E17" s="4" t="s">
        <v>119</v>
      </c>
      <c r="F17" s="6">
        <v>44880</v>
      </c>
      <c r="G17" s="6">
        <v>44882</v>
      </c>
      <c r="H17" s="4">
        <v>1</v>
      </c>
      <c r="I17" s="4">
        <v>2</v>
      </c>
      <c r="J17" s="4">
        <v>2</v>
      </c>
      <c r="K17" s="4" t="s">
        <v>30</v>
      </c>
      <c r="L17" s="4">
        <v>180</v>
      </c>
      <c r="M17" s="4">
        <v>180</v>
      </c>
      <c r="N17" s="4" t="s">
        <v>120</v>
      </c>
      <c r="O17" s="4" t="s">
        <v>94</v>
      </c>
      <c r="P17" s="4" t="s">
        <v>33</v>
      </c>
      <c r="Q17" s="4">
        <v>0</v>
      </c>
      <c r="R17" s="7">
        <v>44879</v>
      </c>
      <c r="S17" s="6">
        <v>44885</v>
      </c>
      <c r="T17" s="4" t="s">
        <v>34</v>
      </c>
      <c r="U17" s="4">
        <v>180</v>
      </c>
      <c r="V17" s="4">
        <v>0</v>
      </c>
      <c r="W17" s="4">
        <v>0</v>
      </c>
      <c r="X17" s="4" t="s">
        <v>121</v>
      </c>
      <c r="Y17" s="4" t="s">
        <v>36</v>
      </c>
    </row>
    <row r="18" s="4" customFormat="1" spans="1:25">
      <c r="A18" s="4" t="s">
        <v>122</v>
      </c>
      <c r="B18" s="4" t="s">
        <v>26</v>
      </c>
      <c r="C18" s="4" t="s">
        <v>27</v>
      </c>
      <c r="D18" s="4" t="s">
        <v>123</v>
      </c>
      <c r="E18" s="4" t="s">
        <v>68</v>
      </c>
      <c r="F18" s="6">
        <v>44881</v>
      </c>
      <c r="G18" s="6">
        <v>44882</v>
      </c>
      <c r="H18" s="4">
        <v>2</v>
      </c>
      <c r="I18" s="4">
        <v>1</v>
      </c>
      <c r="J18" s="4">
        <v>2</v>
      </c>
      <c r="K18" s="4" t="s">
        <v>30</v>
      </c>
      <c r="L18" s="4">
        <v>232</v>
      </c>
      <c r="M18" s="4">
        <v>232</v>
      </c>
      <c r="N18" s="4" t="s">
        <v>124</v>
      </c>
      <c r="O18" s="4" t="s">
        <v>94</v>
      </c>
      <c r="P18" s="4" t="s">
        <v>33</v>
      </c>
      <c r="Q18" s="4">
        <v>0</v>
      </c>
      <c r="R18" s="7">
        <v>44880</v>
      </c>
      <c r="S18" s="6">
        <v>44885</v>
      </c>
      <c r="T18" s="4" t="s">
        <v>34</v>
      </c>
      <c r="U18" s="4">
        <v>232</v>
      </c>
      <c r="V18" s="4">
        <v>0</v>
      </c>
      <c r="W18" s="4">
        <v>0</v>
      </c>
      <c r="X18" s="4" t="s">
        <v>125</v>
      </c>
      <c r="Y18" s="4" t="s">
        <v>126</v>
      </c>
    </row>
    <row r="19" s="4" customFormat="1" spans="1:25">
      <c r="A19" s="4" t="s">
        <v>127</v>
      </c>
      <c r="B19" s="4" t="s">
        <v>26</v>
      </c>
      <c r="C19" s="4" t="s">
        <v>27</v>
      </c>
      <c r="D19" s="4" t="s">
        <v>123</v>
      </c>
      <c r="E19" s="4" t="s">
        <v>68</v>
      </c>
      <c r="F19" s="6">
        <v>44881</v>
      </c>
      <c r="G19" s="6">
        <v>44883</v>
      </c>
      <c r="H19" s="4">
        <v>1</v>
      </c>
      <c r="I19" s="4">
        <v>2</v>
      </c>
      <c r="J19" s="4">
        <v>2</v>
      </c>
      <c r="K19" s="4" t="s">
        <v>30</v>
      </c>
      <c r="L19" s="4">
        <v>192</v>
      </c>
      <c r="M19" s="4">
        <v>192</v>
      </c>
      <c r="N19" s="4" t="s">
        <v>128</v>
      </c>
      <c r="O19" s="4" t="s">
        <v>129</v>
      </c>
      <c r="P19" s="4" t="s">
        <v>33</v>
      </c>
      <c r="Q19" s="4">
        <v>0</v>
      </c>
      <c r="R19" s="7">
        <v>44876</v>
      </c>
      <c r="S19" s="6">
        <v>44886</v>
      </c>
      <c r="T19" s="4" t="s">
        <v>34</v>
      </c>
      <c r="U19" s="4">
        <v>192</v>
      </c>
      <c r="V19" s="4">
        <v>0</v>
      </c>
      <c r="W19" s="4">
        <v>0</v>
      </c>
      <c r="X19" s="4" t="s">
        <v>130</v>
      </c>
      <c r="Y19" s="4" t="s">
        <v>131</v>
      </c>
    </row>
    <row r="20" s="4" customFormat="1" spans="1:25">
      <c r="A20" s="4" t="s">
        <v>132</v>
      </c>
      <c r="B20" s="4" t="s">
        <v>26</v>
      </c>
      <c r="C20" s="4" t="s">
        <v>27</v>
      </c>
      <c r="D20" s="4" t="s">
        <v>133</v>
      </c>
      <c r="E20" s="4" t="s">
        <v>134</v>
      </c>
      <c r="F20" s="6">
        <v>44882</v>
      </c>
      <c r="G20" s="6">
        <v>44883</v>
      </c>
      <c r="H20" s="4">
        <v>1</v>
      </c>
      <c r="I20" s="4">
        <v>1</v>
      </c>
      <c r="J20" s="4">
        <v>1</v>
      </c>
      <c r="K20" s="4" t="s">
        <v>30</v>
      </c>
      <c r="L20" s="4">
        <v>54</v>
      </c>
      <c r="M20" s="4">
        <v>54</v>
      </c>
      <c r="N20" s="4" t="s">
        <v>135</v>
      </c>
      <c r="O20" s="4" t="s">
        <v>129</v>
      </c>
      <c r="P20" s="4" t="s">
        <v>33</v>
      </c>
      <c r="Q20" s="4">
        <v>0</v>
      </c>
      <c r="R20" s="7">
        <v>44879</v>
      </c>
      <c r="S20" s="6">
        <v>44886</v>
      </c>
      <c r="T20" s="4" t="s">
        <v>34</v>
      </c>
      <c r="U20" s="4">
        <v>54</v>
      </c>
      <c r="V20" s="4">
        <v>0</v>
      </c>
      <c r="W20" s="4">
        <v>0</v>
      </c>
      <c r="X20" s="4" t="s">
        <v>136</v>
      </c>
      <c r="Y20" s="4" t="s">
        <v>137</v>
      </c>
    </row>
    <row r="21" s="4" customFormat="1" spans="1:25">
      <c r="A21" s="4" t="s">
        <v>138</v>
      </c>
      <c r="B21" s="4" t="s">
        <v>26</v>
      </c>
      <c r="C21" s="4" t="s">
        <v>27</v>
      </c>
      <c r="D21" s="4" t="s">
        <v>139</v>
      </c>
      <c r="E21" s="4" t="s">
        <v>68</v>
      </c>
      <c r="F21" s="6">
        <v>44881</v>
      </c>
      <c r="G21" s="6">
        <v>44883</v>
      </c>
      <c r="H21" s="4">
        <v>2</v>
      </c>
      <c r="I21" s="4">
        <v>2</v>
      </c>
      <c r="J21" s="4">
        <v>4</v>
      </c>
      <c r="K21" s="4" t="s">
        <v>30</v>
      </c>
      <c r="L21" s="4">
        <v>108</v>
      </c>
      <c r="M21" s="4">
        <v>108</v>
      </c>
      <c r="N21" s="4" t="s">
        <v>140</v>
      </c>
      <c r="O21" s="4" t="s">
        <v>129</v>
      </c>
      <c r="P21" s="4" t="s">
        <v>33</v>
      </c>
      <c r="Q21" s="4">
        <v>0</v>
      </c>
      <c r="R21" s="7">
        <v>44880</v>
      </c>
      <c r="S21" s="6">
        <v>44886</v>
      </c>
      <c r="T21" s="4" t="s">
        <v>34</v>
      </c>
      <c r="U21" s="4">
        <v>108</v>
      </c>
      <c r="V21" s="4">
        <v>0</v>
      </c>
      <c r="W21" s="4">
        <v>0</v>
      </c>
      <c r="X21" s="4" t="s">
        <v>141</v>
      </c>
      <c r="Y21" s="4" t="s">
        <v>142</v>
      </c>
    </row>
    <row r="22" s="4" customFormat="1" spans="1:25">
      <c r="A22" s="4" t="s">
        <v>143</v>
      </c>
      <c r="B22" s="4" t="s">
        <v>26</v>
      </c>
      <c r="C22" s="4" t="s">
        <v>27</v>
      </c>
      <c r="D22" s="4" t="s">
        <v>118</v>
      </c>
      <c r="E22" s="4" t="s">
        <v>119</v>
      </c>
      <c r="F22" s="6">
        <v>44882</v>
      </c>
      <c r="G22" s="6">
        <v>44883</v>
      </c>
      <c r="H22" s="4">
        <v>1</v>
      </c>
      <c r="I22" s="4">
        <v>1</v>
      </c>
      <c r="J22" s="4">
        <v>1</v>
      </c>
      <c r="K22" s="4" t="s">
        <v>30</v>
      </c>
      <c r="L22" s="4">
        <v>93</v>
      </c>
      <c r="M22" s="4">
        <v>93</v>
      </c>
      <c r="N22" s="4" t="s">
        <v>144</v>
      </c>
      <c r="O22" s="4" t="s">
        <v>129</v>
      </c>
      <c r="P22" s="4" t="s">
        <v>33</v>
      </c>
      <c r="Q22" s="4">
        <v>0</v>
      </c>
      <c r="R22" s="7">
        <v>44881</v>
      </c>
      <c r="S22" s="6">
        <v>44886</v>
      </c>
      <c r="T22" s="4" t="s">
        <v>34</v>
      </c>
      <c r="U22" s="4">
        <v>93</v>
      </c>
      <c r="V22" s="4">
        <v>0</v>
      </c>
      <c r="W22" s="4">
        <v>0</v>
      </c>
      <c r="X22" s="4" t="s">
        <v>145</v>
      </c>
      <c r="Y22" s="4" t="s">
        <v>146</v>
      </c>
    </row>
    <row r="23" s="4" customFormat="1" spans="1:25">
      <c r="A23" s="4" t="s">
        <v>147</v>
      </c>
      <c r="B23" s="4" t="s">
        <v>26</v>
      </c>
      <c r="C23" s="4" t="s">
        <v>27</v>
      </c>
      <c r="D23" s="4" t="s">
        <v>139</v>
      </c>
      <c r="E23" s="4" t="s">
        <v>68</v>
      </c>
      <c r="F23" s="6">
        <v>44882</v>
      </c>
      <c r="G23" s="6">
        <v>44883</v>
      </c>
      <c r="H23" s="4">
        <v>1</v>
      </c>
      <c r="I23" s="4">
        <v>1</v>
      </c>
      <c r="J23" s="4">
        <v>1</v>
      </c>
      <c r="K23" s="4" t="s">
        <v>30</v>
      </c>
      <c r="L23" s="4">
        <v>28</v>
      </c>
      <c r="M23" s="4">
        <v>28</v>
      </c>
      <c r="N23" s="4" t="s">
        <v>148</v>
      </c>
      <c r="O23" s="4" t="s">
        <v>129</v>
      </c>
      <c r="P23" s="4" t="s">
        <v>33</v>
      </c>
      <c r="Q23" s="4">
        <v>0</v>
      </c>
      <c r="R23" s="7">
        <v>44881</v>
      </c>
      <c r="S23" s="6">
        <v>44886</v>
      </c>
      <c r="T23" s="4" t="s">
        <v>34</v>
      </c>
      <c r="U23" s="4">
        <v>28</v>
      </c>
      <c r="V23" s="4">
        <v>0</v>
      </c>
      <c r="W23" s="4">
        <v>0</v>
      </c>
      <c r="X23" s="4" t="s">
        <v>149</v>
      </c>
      <c r="Y23" s="4" t="s">
        <v>36</v>
      </c>
    </row>
    <row r="24" s="4" customFormat="1" spans="1:25">
      <c r="A24" s="4" t="s">
        <v>150</v>
      </c>
      <c r="B24" s="4" t="s">
        <v>26</v>
      </c>
      <c r="C24" s="4" t="s">
        <v>27</v>
      </c>
      <c r="D24" s="4" t="s">
        <v>139</v>
      </c>
      <c r="E24" s="4" t="s">
        <v>68</v>
      </c>
      <c r="F24" s="6">
        <v>44882</v>
      </c>
      <c r="G24" s="6">
        <v>44883</v>
      </c>
      <c r="H24" s="4">
        <v>1</v>
      </c>
      <c r="I24" s="4">
        <v>1</v>
      </c>
      <c r="J24" s="4">
        <v>1</v>
      </c>
      <c r="K24" s="4" t="s">
        <v>30</v>
      </c>
      <c r="L24" s="4">
        <v>28</v>
      </c>
      <c r="M24" s="4">
        <v>28</v>
      </c>
      <c r="N24" s="4" t="s">
        <v>151</v>
      </c>
      <c r="O24" s="4" t="s">
        <v>129</v>
      </c>
      <c r="P24" s="4" t="s">
        <v>33</v>
      </c>
      <c r="Q24" s="4">
        <v>0</v>
      </c>
      <c r="R24" s="7">
        <v>44881</v>
      </c>
      <c r="S24" s="6">
        <v>44886</v>
      </c>
      <c r="T24" s="4" t="s">
        <v>34</v>
      </c>
      <c r="U24" s="4">
        <v>28</v>
      </c>
      <c r="V24" s="4">
        <v>0</v>
      </c>
      <c r="W24" s="4">
        <v>0</v>
      </c>
      <c r="X24" s="4" t="s">
        <v>152</v>
      </c>
      <c r="Y24" s="4" t="s">
        <v>36</v>
      </c>
    </row>
    <row r="25" s="4" customFormat="1" spans="1:25">
      <c r="A25" s="4" t="s">
        <v>153</v>
      </c>
      <c r="B25" s="4" t="s">
        <v>26</v>
      </c>
      <c r="C25" s="4" t="s">
        <v>27</v>
      </c>
      <c r="D25" s="4" t="s">
        <v>154</v>
      </c>
      <c r="E25" s="4" t="s">
        <v>155</v>
      </c>
      <c r="F25" s="6">
        <v>44882</v>
      </c>
      <c r="G25" s="6">
        <v>44883</v>
      </c>
      <c r="H25" s="4">
        <v>1</v>
      </c>
      <c r="I25" s="4">
        <v>1</v>
      </c>
      <c r="J25" s="4">
        <v>1</v>
      </c>
      <c r="K25" s="4" t="s">
        <v>30</v>
      </c>
      <c r="L25" s="4">
        <v>29</v>
      </c>
      <c r="M25" s="4">
        <v>29</v>
      </c>
      <c r="N25" s="4" t="s">
        <v>156</v>
      </c>
      <c r="O25" s="4" t="s">
        <v>129</v>
      </c>
      <c r="P25" s="4" t="s">
        <v>33</v>
      </c>
      <c r="Q25" s="4">
        <v>0</v>
      </c>
      <c r="R25" s="7">
        <v>44881</v>
      </c>
      <c r="S25" s="6">
        <v>44886</v>
      </c>
      <c r="T25" s="4" t="s">
        <v>34</v>
      </c>
      <c r="U25" s="4">
        <v>29</v>
      </c>
      <c r="V25" s="4">
        <v>0</v>
      </c>
      <c r="W25" s="4">
        <v>0</v>
      </c>
      <c r="X25" s="4" t="s">
        <v>157</v>
      </c>
      <c r="Y25" s="4" t="s">
        <v>158</v>
      </c>
    </row>
    <row r="26" s="4" customFormat="1" spans="1:25">
      <c r="A26" s="4" t="s">
        <v>159</v>
      </c>
      <c r="B26" s="4" t="s">
        <v>26</v>
      </c>
      <c r="C26" s="4" t="s">
        <v>27</v>
      </c>
      <c r="D26" s="4" t="s">
        <v>139</v>
      </c>
      <c r="E26" s="4" t="s">
        <v>68</v>
      </c>
      <c r="F26" s="6">
        <v>44882</v>
      </c>
      <c r="G26" s="6">
        <v>44883</v>
      </c>
      <c r="H26" s="4">
        <v>1</v>
      </c>
      <c r="I26" s="4">
        <v>1</v>
      </c>
      <c r="J26" s="4">
        <v>1</v>
      </c>
      <c r="K26" s="4" t="s">
        <v>30</v>
      </c>
      <c r="L26" s="4">
        <v>28</v>
      </c>
      <c r="M26" s="4">
        <v>28</v>
      </c>
      <c r="N26" s="4" t="s">
        <v>160</v>
      </c>
      <c r="O26" s="4" t="s">
        <v>129</v>
      </c>
      <c r="P26" s="4" t="s">
        <v>33</v>
      </c>
      <c r="Q26" s="4">
        <v>0</v>
      </c>
      <c r="R26" s="7">
        <v>44882</v>
      </c>
      <c r="S26" s="6">
        <v>44886</v>
      </c>
      <c r="T26" s="4" t="s">
        <v>34</v>
      </c>
      <c r="U26" s="4">
        <v>28</v>
      </c>
      <c r="V26" s="4">
        <v>0</v>
      </c>
      <c r="W26" s="4">
        <v>0</v>
      </c>
      <c r="X26" s="4" t="s">
        <v>161</v>
      </c>
      <c r="Y26" s="4" t="s">
        <v>36</v>
      </c>
    </row>
    <row r="27" s="4" customFormat="1" spans="1:25">
      <c r="A27" s="4" t="s">
        <v>150</v>
      </c>
      <c r="B27" s="4" t="s">
        <v>26</v>
      </c>
      <c r="C27" s="4" t="s">
        <v>37</v>
      </c>
      <c r="D27" s="4" t="s">
        <v>139</v>
      </c>
      <c r="E27" s="4" t="s">
        <v>68</v>
      </c>
      <c r="F27" s="6">
        <v>44882</v>
      </c>
      <c r="G27" s="6">
        <v>44883</v>
      </c>
      <c r="H27" s="4">
        <v>1</v>
      </c>
      <c r="I27" s="4">
        <v>1</v>
      </c>
      <c r="J27" s="4">
        <v>1</v>
      </c>
      <c r="K27" s="4" t="s">
        <v>30</v>
      </c>
      <c r="L27" s="4">
        <v>-28</v>
      </c>
      <c r="M27" s="4">
        <v>-28</v>
      </c>
      <c r="N27" s="4" t="s">
        <v>151</v>
      </c>
      <c r="O27" s="4" t="s">
        <v>129</v>
      </c>
      <c r="P27" s="4" t="s">
        <v>33</v>
      </c>
      <c r="Q27" s="4">
        <v>0</v>
      </c>
      <c r="R27" s="7">
        <v>44881</v>
      </c>
      <c r="S27" s="6">
        <v>44886</v>
      </c>
      <c r="T27" s="4" t="s">
        <v>34</v>
      </c>
      <c r="U27" s="4">
        <v>-28</v>
      </c>
      <c r="V27" s="4">
        <v>0</v>
      </c>
      <c r="W27" s="4">
        <v>0</v>
      </c>
      <c r="X27" s="4" t="s">
        <v>152</v>
      </c>
      <c r="Y27" s="4" t="s">
        <v>36</v>
      </c>
    </row>
    <row r="28" s="4" customFormat="1" spans="1:25">
      <c r="A28" s="4" t="s">
        <v>147</v>
      </c>
      <c r="B28" s="4" t="s">
        <v>26</v>
      </c>
      <c r="C28" s="4" t="s">
        <v>37</v>
      </c>
      <c r="D28" s="4" t="s">
        <v>139</v>
      </c>
      <c r="E28" s="4" t="s">
        <v>68</v>
      </c>
      <c r="F28" s="6">
        <v>44882</v>
      </c>
      <c r="G28" s="6">
        <v>44883</v>
      </c>
      <c r="H28" s="4">
        <v>1</v>
      </c>
      <c r="I28" s="4">
        <v>1</v>
      </c>
      <c r="J28" s="4">
        <v>1</v>
      </c>
      <c r="K28" s="4" t="s">
        <v>30</v>
      </c>
      <c r="L28" s="4">
        <v>-28</v>
      </c>
      <c r="M28" s="4">
        <v>-28</v>
      </c>
      <c r="N28" s="4" t="s">
        <v>148</v>
      </c>
      <c r="O28" s="4" t="s">
        <v>129</v>
      </c>
      <c r="P28" s="4" t="s">
        <v>33</v>
      </c>
      <c r="Q28" s="4">
        <v>0</v>
      </c>
      <c r="R28" s="7">
        <v>44881</v>
      </c>
      <c r="S28" s="6">
        <v>44886</v>
      </c>
      <c r="T28" s="4" t="s">
        <v>34</v>
      </c>
      <c r="U28" s="4">
        <v>-28</v>
      </c>
      <c r="V28" s="4">
        <v>0</v>
      </c>
      <c r="W28" s="4">
        <v>0</v>
      </c>
      <c r="X28" s="4" t="s">
        <v>149</v>
      </c>
      <c r="Y28" s="4" t="s">
        <v>36</v>
      </c>
    </row>
    <row r="29" s="4" customFormat="1" spans="1:25">
      <c r="A29" s="4" t="s">
        <v>159</v>
      </c>
      <c r="B29" s="4" t="s">
        <v>26</v>
      </c>
      <c r="C29" s="4" t="s">
        <v>37</v>
      </c>
      <c r="D29" s="4" t="s">
        <v>139</v>
      </c>
      <c r="E29" s="4" t="s">
        <v>68</v>
      </c>
      <c r="F29" s="6">
        <v>44882</v>
      </c>
      <c r="G29" s="6">
        <v>44883</v>
      </c>
      <c r="H29" s="4">
        <v>1</v>
      </c>
      <c r="I29" s="4">
        <v>1</v>
      </c>
      <c r="J29" s="4">
        <v>1</v>
      </c>
      <c r="K29" s="4" t="s">
        <v>30</v>
      </c>
      <c r="L29" s="4">
        <v>-28</v>
      </c>
      <c r="M29" s="4">
        <v>-28</v>
      </c>
      <c r="N29" s="4" t="s">
        <v>160</v>
      </c>
      <c r="O29" s="4" t="s">
        <v>129</v>
      </c>
      <c r="P29" s="4" t="s">
        <v>33</v>
      </c>
      <c r="Q29" s="4">
        <v>0</v>
      </c>
      <c r="R29" s="7">
        <v>44882</v>
      </c>
      <c r="S29" s="6">
        <v>44886</v>
      </c>
      <c r="T29" s="4" t="s">
        <v>34</v>
      </c>
      <c r="U29" s="4">
        <v>-28</v>
      </c>
      <c r="V29" s="4">
        <v>0</v>
      </c>
      <c r="W29" s="4">
        <v>0</v>
      </c>
      <c r="X29" s="4" t="s">
        <v>161</v>
      </c>
      <c r="Y29" s="4" t="s">
        <v>36</v>
      </c>
    </row>
    <row r="30" s="4" customFormat="1" spans="1:25">
      <c r="A30" s="4" t="s">
        <v>162</v>
      </c>
      <c r="B30" s="4" t="s">
        <v>26</v>
      </c>
      <c r="C30" s="4" t="s">
        <v>27</v>
      </c>
      <c r="D30" s="4" t="s">
        <v>163</v>
      </c>
      <c r="E30" s="4" t="s">
        <v>164</v>
      </c>
      <c r="F30" s="6">
        <v>44882</v>
      </c>
      <c r="G30" s="6">
        <v>44883</v>
      </c>
      <c r="H30" s="4">
        <v>1</v>
      </c>
      <c r="I30" s="4">
        <v>1</v>
      </c>
      <c r="J30" s="4">
        <v>1</v>
      </c>
      <c r="K30" s="4" t="s">
        <v>30</v>
      </c>
      <c r="L30" s="4">
        <v>55</v>
      </c>
      <c r="M30" s="4">
        <v>55</v>
      </c>
      <c r="N30" s="4" t="s">
        <v>165</v>
      </c>
      <c r="O30" s="4" t="s">
        <v>129</v>
      </c>
      <c r="P30" s="4" t="s">
        <v>33</v>
      </c>
      <c r="Q30" s="4">
        <v>0</v>
      </c>
      <c r="R30" s="7">
        <v>44882</v>
      </c>
      <c r="S30" s="6">
        <v>44886</v>
      </c>
      <c r="T30" s="4" t="s">
        <v>34</v>
      </c>
      <c r="U30" s="4">
        <v>55</v>
      </c>
      <c r="V30" s="4">
        <v>0</v>
      </c>
      <c r="W30" s="4">
        <v>0</v>
      </c>
      <c r="X30" s="4" t="s">
        <v>166</v>
      </c>
      <c r="Y30" s="4" t="s">
        <v>36</v>
      </c>
    </row>
    <row r="31" s="4" customFormat="1" spans="1:25">
      <c r="A31" s="4" t="s">
        <v>167</v>
      </c>
      <c r="B31" s="4" t="s">
        <v>26</v>
      </c>
      <c r="C31" s="4" t="s">
        <v>27</v>
      </c>
      <c r="D31" s="4" t="s">
        <v>168</v>
      </c>
      <c r="E31" s="4" t="s">
        <v>169</v>
      </c>
      <c r="F31" s="6">
        <v>44882</v>
      </c>
      <c r="G31" s="6">
        <v>44883</v>
      </c>
      <c r="H31" s="4">
        <v>1</v>
      </c>
      <c r="I31" s="4">
        <v>1</v>
      </c>
      <c r="J31" s="4">
        <v>1</v>
      </c>
      <c r="K31" s="4" t="s">
        <v>30</v>
      </c>
      <c r="L31" s="4">
        <v>140</v>
      </c>
      <c r="M31" s="4">
        <v>140</v>
      </c>
      <c r="N31" s="4" t="s">
        <v>170</v>
      </c>
      <c r="O31" s="4" t="s">
        <v>129</v>
      </c>
      <c r="P31" s="4" t="s">
        <v>33</v>
      </c>
      <c r="Q31" s="4">
        <v>0</v>
      </c>
      <c r="R31" s="7">
        <v>44882</v>
      </c>
      <c r="S31" s="6">
        <v>44886</v>
      </c>
      <c r="T31" s="4" t="s">
        <v>34</v>
      </c>
      <c r="U31" s="4">
        <v>140</v>
      </c>
      <c r="V31" s="4">
        <v>0</v>
      </c>
      <c r="W31" s="4">
        <v>0</v>
      </c>
      <c r="X31" s="4" t="s">
        <v>171</v>
      </c>
      <c r="Y31" s="4" t="s">
        <v>172</v>
      </c>
    </row>
    <row r="32" s="4" customFormat="1" spans="1:25">
      <c r="A32" s="4" t="s">
        <v>173</v>
      </c>
      <c r="B32" s="4" t="s">
        <v>26</v>
      </c>
      <c r="C32" s="4" t="s">
        <v>27</v>
      </c>
      <c r="D32" s="4" t="s">
        <v>174</v>
      </c>
      <c r="E32" s="4" t="s">
        <v>175</v>
      </c>
      <c r="F32" s="6">
        <v>44882</v>
      </c>
      <c r="G32" s="6">
        <v>44883</v>
      </c>
      <c r="H32" s="4">
        <v>1</v>
      </c>
      <c r="I32" s="4">
        <v>1</v>
      </c>
      <c r="J32" s="4">
        <v>1</v>
      </c>
      <c r="K32" s="4" t="s">
        <v>30</v>
      </c>
      <c r="L32" s="4">
        <v>40</v>
      </c>
      <c r="M32" s="4">
        <v>40</v>
      </c>
      <c r="N32" s="4" t="s">
        <v>176</v>
      </c>
      <c r="O32" s="4" t="s">
        <v>129</v>
      </c>
      <c r="P32" s="4" t="s">
        <v>33</v>
      </c>
      <c r="Q32" s="4">
        <v>0</v>
      </c>
      <c r="R32" s="7">
        <v>44882</v>
      </c>
      <c r="S32" s="6">
        <v>44886</v>
      </c>
      <c r="T32" s="4" t="s">
        <v>34</v>
      </c>
      <c r="U32" s="4">
        <v>40</v>
      </c>
      <c r="V32" s="4">
        <v>0</v>
      </c>
      <c r="W32" s="4">
        <v>0</v>
      </c>
      <c r="X32" s="4" t="s">
        <v>177</v>
      </c>
      <c r="Y3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6"/>
  <sheetViews>
    <sheetView tabSelected="1" topLeftCell="A17" workbookViewId="0">
      <selection activeCell="E37" sqref="E37"/>
    </sheetView>
  </sheetViews>
  <sheetFormatPr defaultColWidth="9.81818181818182" defaultRowHeight="14"/>
  <cols>
    <col min="1" max="1" width="12.8181818181818" style="4"/>
    <col min="2" max="3" width="11.8181818181818" style="4"/>
    <col min="4" max="16357" width="9.81818181818182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178</v>
      </c>
    </row>
    <row r="2" s="4" customFormat="1" hidden="1" spans="1:9">
      <c r="A2" s="5">
        <v>18278566310</v>
      </c>
      <c r="B2" s="6">
        <v>44880</v>
      </c>
      <c r="C2" s="6">
        <v>44881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18505126956</v>
      </c>
      <c r="B3" s="6">
        <v>44878</v>
      </c>
      <c r="C3" s="6">
        <v>44881</v>
      </c>
      <c r="D3" s="4">
        <v>345</v>
      </c>
      <c r="E3" s="4" t="str">
        <f>VLOOKUP(A3,HOP!A:L,12,0)</f>
        <v>345.00</v>
      </c>
      <c r="F3" s="4" t="str">
        <f>VLOOKUP(A3,HOP!A:C,3,0)</f>
        <v>2632101</v>
      </c>
      <c r="G3" s="4">
        <f t="shared" ref="G3:G28" si="0">D3-E3</f>
        <v>0</v>
      </c>
      <c r="H3" s="4" t="str">
        <f t="shared" ref="H3:H28" si="1">$H$1&amp;F3</f>
        <v>，2632101</v>
      </c>
      <c r="I3" s="4" t="str">
        <f>VLOOKUP(A3,HOP!A:U,21,0)</f>
        <v>直连</v>
      </c>
    </row>
    <row r="4" s="4" customFormat="1" spans="1:9">
      <c r="A4" s="5">
        <v>21615873886</v>
      </c>
      <c r="B4" s="6">
        <v>44866</v>
      </c>
      <c r="C4" s="6">
        <v>44881</v>
      </c>
      <c r="D4" s="4">
        <v>1222</v>
      </c>
      <c r="E4" s="4" t="str">
        <f>VLOOKUP(A4,HOP!A:L,12,0)</f>
        <v>1222.00</v>
      </c>
      <c r="F4" s="4" t="str">
        <f>VLOOKUP(A4,HOP!A:C,3,0)</f>
        <v>2765545</v>
      </c>
      <c r="G4" s="4">
        <f t="shared" si="0"/>
        <v>0</v>
      </c>
      <c r="H4" s="4" t="str">
        <f t="shared" si="1"/>
        <v>，2765545</v>
      </c>
      <c r="I4" s="4" t="str">
        <f>VLOOKUP(A4,HOP!A:U,21,0)</f>
        <v>直采</v>
      </c>
    </row>
    <row r="5" s="4" customFormat="1" spans="1:9">
      <c r="A5" s="5">
        <v>21736907380</v>
      </c>
      <c r="B5" s="6">
        <v>44880</v>
      </c>
      <c r="C5" s="6">
        <v>44881</v>
      </c>
      <c r="D5" s="4">
        <v>177</v>
      </c>
      <c r="E5" s="4" t="str">
        <f>VLOOKUP(A5,HOP!A:L,12,0)</f>
        <v>177.00</v>
      </c>
      <c r="F5" s="4" t="str">
        <f>VLOOKUP(A5,HOP!A:C,3,0)</f>
        <v>2780681</v>
      </c>
      <c r="G5" s="4">
        <f t="shared" si="0"/>
        <v>0</v>
      </c>
      <c r="H5" s="4" t="str">
        <f t="shared" si="1"/>
        <v>，2780681</v>
      </c>
      <c r="I5" s="4" t="str">
        <f>VLOOKUP(A5,HOP!A:U,21,0)</f>
        <v>直采</v>
      </c>
    </row>
    <row r="6" s="4" customFormat="1" spans="1:9">
      <c r="A6" s="5">
        <v>21776307135</v>
      </c>
      <c r="B6" s="6">
        <v>44879</v>
      </c>
      <c r="C6" s="6">
        <v>44881</v>
      </c>
      <c r="D6" s="4">
        <v>90</v>
      </c>
      <c r="E6" s="4" t="str">
        <f>VLOOKUP(A6,HOP!A:L,12,0)</f>
        <v>90.00</v>
      </c>
      <c r="F6" s="4" t="str">
        <f>VLOOKUP(A6,HOP!A:C,3,0)</f>
        <v>2791141</v>
      </c>
      <c r="G6" s="4">
        <f t="shared" si="0"/>
        <v>0</v>
      </c>
      <c r="H6" s="4" t="str">
        <f t="shared" si="1"/>
        <v>，2791141</v>
      </c>
      <c r="I6" s="4" t="str">
        <f>VLOOKUP(A6,HOP!A:U,21,0)</f>
        <v>直采</v>
      </c>
    </row>
    <row r="7" s="4" customFormat="1" spans="1:9">
      <c r="A7" s="5">
        <v>21797254526</v>
      </c>
      <c r="B7" s="6">
        <v>44880</v>
      </c>
      <c r="C7" s="6">
        <v>44881</v>
      </c>
      <c r="D7" s="4">
        <v>79</v>
      </c>
      <c r="E7" s="4" t="str">
        <f>VLOOKUP(A7,HOP!A:L,12,0)</f>
        <v>79.00</v>
      </c>
      <c r="F7" s="4" t="str">
        <f>VLOOKUP(A7,HOP!A:C,3,0)</f>
        <v>2798985</v>
      </c>
      <c r="G7" s="4">
        <f t="shared" si="0"/>
        <v>0</v>
      </c>
      <c r="H7" s="4" t="str">
        <f t="shared" si="1"/>
        <v>，2798985</v>
      </c>
      <c r="I7" s="4" t="str">
        <f>VLOOKUP(A7,HOP!A:U,21,0)</f>
        <v>直采</v>
      </c>
    </row>
    <row r="8" s="4" customFormat="1" spans="1:9">
      <c r="A8" s="5">
        <v>21797124353</v>
      </c>
      <c r="B8" s="6">
        <v>44880</v>
      </c>
      <c r="C8" s="6">
        <v>44881</v>
      </c>
      <c r="D8" s="4">
        <v>158</v>
      </c>
      <c r="E8" s="4" t="str">
        <f>VLOOKUP(A8,HOP!A:L,12,0)</f>
        <v>158.00</v>
      </c>
      <c r="F8" s="4" t="str">
        <f>VLOOKUP(A8,HOP!A:C,3,0)</f>
        <v>2798899</v>
      </c>
      <c r="G8" s="4">
        <f t="shared" si="0"/>
        <v>0</v>
      </c>
      <c r="H8" s="4" t="str">
        <f t="shared" si="1"/>
        <v>，2798899</v>
      </c>
      <c r="I8" s="4" t="str">
        <f>VLOOKUP(A8,HOP!A:U,21,0)</f>
        <v>直采</v>
      </c>
    </row>
    <row r="9" s="4" customFormat="1" spans="1:9">
      <c r="A9" s="5">
        <v>21799247593</v>
      </c>
      <c r="B9" s="6">
        <v>44880</v>
      </c>
      <c r="C9" s="6">
        <v>44881</v>
      </c>
      <c r="D9" s="4">
        <v>19</v>
      </c>
      <c r="E9" s="4" t="str">
        <f>VLOOKUP(A9,HOP!A:L,12,0)</f>
        <v>19.00</v>
      </c>
      <c r="F9" s="4" t="str">
        <f>VLOOKUP(A9,HOP!A:C,3,0)</f>
        <v>2799556</v>
      </c>
      <c r="G9" s="4">
        <f t="shared" si="0"/>
        <v>0</v>
      </c>
      <c r="H9" s="4" t="str">
        <f t="shared" si="1"/>
        <v>，2799556</v>
      </c>
      <c r="I9" s="4" t="str">
        <f>VLOOKUP(A9,HOP!A:U,21,0)</f>
        <v>直连</v>
      </c>
    </row>
    <row r="10" s="4" customFormat="1" spans="1:9">
      <c r="A10" s="5">
        <v>21800368849</v>
      </c>
      <c r="B10" s="6">
        <v>44880</v>
      </c>
      <c r="C10" s="6">
        <v>44881</v>
      </c>
      <c r="D10" s="4">
        <v>48</v>
      </c>
      <c r="E10" s="4" t="str">
        <f>VLOOKUP(A10,HOP!A:L,12,0)</f>
        <v>48.00</v>
      </c>
      <c r="F10" s="4" t="str">
        <f>VLOOKUP(A10,HOP!A:C,3,0)</f>
        <v>2799861</v>
      </c>
      <c r="G10" s="4">
        <f t="shared" si="0"/>
        <v>0</v>
      </c>
      <c r="H10" s="4" t="str">
        <f t="shared" si="1"/>
        <v>，2799861</v>
      </c>
      <c r="I10" s="4" t="str">
        <f>VLOOKUP(A10,HOP!A:U,21,0)</f>
        <v>直连</v>
      </c>
    </row>
    <row r="11" s="4" customFormat="1" spans="1:9">
      <c r="A11" s="5">
        <v>18955167300</v>
      </c>
      <c r="B11" s="6">
        <v>44881</v>
      </c>
      <c r="C11" s="6">
        <v>44882</v>
      </c>
      <c r="D11" s="4">
        <v>37</v>
      </c>
      <c r="E11" s="4" t="str">
        <f>VLOOKUP(A11,HOP!A:L,12,0)</f>
        <v>37.00</v>
      </c>
      <c r="F11" s="4" t="str">
        <f>VLOOKUP(A11,HOP!A:C,3,0)</f>
        <v>2689733</v>
      </c>
      <c r="G11" s="4">
        <f t="shared" si="0"/>
        <v>0</v>
      </c>
      <c r="H11" s="4" t="str">
        <f t="shared" si="1"/>
        <v>，2689733</v>
      </c>
      <c r="I11" s="4" t="str">
        <f>VLOOKUP(A11,HOP!A:U,21,0)</f>
        <v>直连</v>
      </c>
    </row>
    <row r="12" s="4" customFormat="1" spans="1:9">
      <c r="A12" s="5">
        <v>21681468544</v>
      </c>
      <c r="B12" s="6">
        <v>44881</v>
      </c>
      <c r="C12" s="6">
        <v>44882</v>
      </c>
      <c r="D12" s="4">
        <v>75</v>
      </c>
      <c r="E12" s="4" t="str">
        <f>VLOOKUP(A12,HOP!A:L,12,0)</f>
        <v>75.00</v>
      </c>
      <c r="F12" s="4" t="str">
        <f>VLOOKUP(A12,HOP!A:C,3,0)</f>
        <v>2769486</v>
      </c>
      <c r="G12" s="4">
        <f t="shared" si="0"/>
        <v>0</v>
      </c>
      <c r="H12" s="4" t="str">
        <f t="shared" si="1"/>
        <v>，2769486</v>
      </c>
      <c r="I12" s="4" t="str">
        <f>VLOOKUP(A12,HOP!A:U,21,0)</f>
        <v>直采</v>
      </c>
    </row>
    <row r="13" s="4" customFormat="1" spans="1:9">
      <c r="A13" s="5">
        <v>21724523606</v>
      </c>
      <c r="B13" s="6">
        <v>44881</v>
      </c>
      <c r="C13" s="6">
        <v>44882</v>
      </c>
      <c r="D13" s="4">
        <v>177</v>
      </c>
      <c r="E13" s="4" t="str">
        <f>VLOOKUP(A13,HOP!A:L,12,0)</f>
        <v>177.00</v>
      </c>
      <c r="F13" s="4" t="str">
        <f>VLOOKUP(A13,HOP!A:C,3,0)</f>
        <v>2778147</v>
      </c>
      <c r="G13" s="4">
        <f t="shared" si="0"/>
        <v>0</v>
      </c>
      <c r="H13" s="4" t="str">
        <f t="shared" si="1"/>
        <v>，2778147</v>
      </c>
      <c r="I13" s="4" t="str">
        <f>VLOOKUP(A13,HOP!A:U,21,0)</f>
        <v>直采</v>
      </c>
    </row>
    <row r="14" s="4" customFormat="1" spans="1:9">
      <c r="A14" s="5">
        <v>21787407899</v>
      </c>
      <c r="B14" s="6">
        <v>44879</v>
      </c>
      <c r="C14" s="6">
        <v>44882</v>
      </c>
      <c r="D14" s="4">
        <v>360</v>
      </c>
      <c r="E14" s="4" t="str">
        <f>VLOOKUP(A14,HOP!A:L,12,0)</f>
        <v>360.00</v>
      </c>
      <c r="F14" s="4" t="str">
        <f>VLOOKUP(A14,HOP!A:C,3,0)</f>
        <v>2794947</v>
      </c>
      <c r="G14" s="4">
        <f t="shared" si="0"/>
        <v>0</v>
      </c>
      <c r="H14" s="4" t="str">
        <f t="shared" si="1"/>
        <v>，2794947</v>
      </c>
      <c r="I14" s="4" t="str">
        <f>VLOOKUP(A14,HOP!A:U,21,0)</f>
        <v>直采</v>
      </c>
    </row>
    <row r="15" s="4" customFormat="1" spans="1:9">
      <c r="A15" s="5">
        <v>21792953542</v>
      </c>
      <c r="B15" s="6">
        <v>44879</v>
      </c>
      <c r="C15" s="6">
        <v>44882</v>
      </c>
      <c r="D15" s="4">
        <v>378</v>
      </c>
      <c r="E15" s="4" t="str">
        <f>VLOOKUP(A15,HOP!A:L,12,0)</f>
        <v>378.00</v>
      </c>
      <c r="F15" s="4" t="str">
        <f>VLOOKUP(A15,HOP!A:C,3,0)</f>
        <v>2797210</v>
      </c>
      <c r="G15" s="4">
        <f t="shared" si="0"/>
        <v>0</v>
      </c>
      <c r="H15" s="4" t="str">
        <f t="shared" si="1"/>
        <v>，2797210</v>
      </c>
      <c r="I15" s="4" t="str">
        <f>VLOOKUP(A15,HOP!A:U,21,0)</f>
        <v>直采</v>
      </c>
    </row>
    <row r="16" s="4" customFormat="1" spans="1:9">
      <c r="A16" s="5">
        <v>21793035541</v>
      </c>
      <c r="B16" s="6">
        <v>44880</v>
      </c>
      <c r="C16" s="6">
        <v>44882</v>
      </c>
      <c r="D16" s="4">
        <v>180</v>
      </c>
      <c r="E16" s="4" t="str">
        <f>VLOOKUP(A16,HOP!A:L,12,0)</f>
        <v>180.00</v>
      </c>
      <c r="F16" s="4" t="str">
        <f>VLOOKUP(A16,HOP!A:C,3,0)</f>
        <v>2797245</v>
      </c>
      <c r="G16" s="4">
        <f t="shared" si="0"/>
        <v>0</v>
      </c>
      <c r="H16" s="4" t="str">
        <f t="shared" si="1"/>
        <v>，2797245</v>
      </c>
      <c r="I16" s="4" t="str">
        <f>VLOOKUP(A16,HOP!A:U,21,0)</f>
        <v>直连</v>
      </c>
    </row>
    <row r="17" s="4" customFormat="1" spans="1:9">
      <c r="A17" s="5">
        <v>21800000636</v>
      </c>
      <c r="B17" s="6">
        <v>44881</v>
      </c>
      <c r="C17" s="6">
        <v>44882</v>
      </c>
      <c r="D17" s="4">
        <v>232</v>
      </c>
      <c r="E17" s="4" t="str">
        <f>VLOOKUP(A17,HOP!A:L,12,0)</f>
        <v>232.00</v>
      </c>
      <c r="F17" s="4" t="str">
        <f>VLOOKUP(A17,HOP!A:C,3,0)</f>
        <v>2799748</v>
      </c>
      <c r="G17" s="4">
        <f t="shared" si="0"/>
        <v>0</v>
      </c>
      <c r="H17" s="4" t="str">
        <f t="shared" si="1"/>
        <v>，2799748</v>
      </c>
      <c r="I17" s="4" t="str">
        <f>VLOOKUP(A17,HOP!A:U,21,0)</f>
        <v>直采</v>
      </c>
    </row>
    <row r="18" s="4" customFormat="1" spans="1:9">
      <c r="A18" s="5">
        <v>21776459139</v>
      </c>
      <c r="B18" s="6">
        <v>44881</v>
      </c>
      <c r="C18" s="6">
        <v>44883</v>
      </c>
      <c r="D18" s="4">
        <v>192</v>
      </c>
      <c r="E18" s="4" t="str">
        <f>VLOOKUP(A18,HOP!A:L,12,0)</f>
        <v>192.00</v>
      </c>
      <c r="F18" s="4" t="str">
        <f>VLOOKUP(A18,HOP!A:C,3,0)</f>
        <v>2791214</v>
      </c>
      <c r="G18" s="4">
        <f t="shared" si="0"/>
        <v>0</v>
      </c>
      <c r="H18" s="4" t="str">
        <f t="shared" si="1"/>
        <v>，2791214</v>
      </c>
      <c r="I18" s="4" t="str">
        <f>VLOOKUP(A18,HOP!A:U,21,0)</f>
        <v>直采</v>
      </c>
    </row>
    <row r="19" s="4" customFormat="1" spans="1:9">
      <c r="A19" s="5">
        <v>21796727401</v>
      </c>
      <c r="B19" s="6">
        <v>44882</v>
      </c>
      <c r="C19" s="6">
        <v>44883</v>
      </c>
      <c r="D19" s="4">
        <v>54</v>
      </c>
      <c r="E19" s="4" t="str">
        <f>VLOOKUP(A19,HOP!A:L,12,0)</f>
        <v>54.00</v>
      </c>
      <c r="F19" s="4" t="str">
        <f>VLOOKUP(A19,HOP!A:C,3,0)</f>
        <v>2798652</v>
      </c>
      <c r="G19" s="4">
        <f t="shared" si="0"/>
        <v>0</v>
      </c>
      <c r="H19" s="4" t="str">
        <f t="shared" si="1"/>
        <v>，2798652</v>
      </c>
      <c r="I19" s="4" t="str">
        <f>VLOOKUP(A19,HOP!A:U,21,0)</f>
        <v>直连</v>
      </c>
    </row>
    <row r="20" s="4" customFormat="1" spans="1:9">
      <c r="A20" s="5">
        <v>21799597459</v>
      </c>
      <c r="B20" s="6">
        <v>44881</v>
      </c>
      <c r="C20" s="6">
        <v>44883</v>
      </c>
      <c r="D20" s="4">
        <v>108</v>
      </c>
      <c r="E20" s="4" t="str">
        <f>VLOOKUP(A20,HOP!A:L,12,0)</f>
        <v>108.00</v>
      </c>
      <c r="F20" s="4" t="str">
        <f>VLOOKUP(A20,HOP!A:C,3,0)</f>
        <v>2799656</v>
      </c>
      <c r="G20" s="4">
        <f t="shared" si="0"/>
        <v>0</v>
      </c>
      <c r="H20" s="4" t="str">
        <f t="shared" si="1"/>
        <v>，2799656</v>
      </c>
      <c r="I20" s="4" t="str">
        <f>VLOOKUP(A20,HOP!A:U,21,0)</f>
        <v>直采</v>
      </c>
    </row>
    <row r="21" s="4" customFormat="1" spans="1:9">
      <c r="A21" s="5">
        <v>21807463293</v>
      </c>
      <c r="B21" s="6">
        <v>44882</v>
      </c>
      <c r="C21" s="6">
        <v>44883</v>
      </c>
      <c r="D21" s="4">
        <v>93</v>
      </c>
      <c r="E21" s="4" t="str">
        <f>VLOOKUP(A21,HOP!A:L,12,0)</f>
        <v>93.00</v>
      </c>
      <c r="F21" s="4" t="str">
        <f>VLOOKUP(A21,HOP!A:C,3,0)</f>
        <v>2802089</v>
      </c>
      <c r="G21" s="4">
        <f t="shared" si="0"/>
        <v>0</v>
      </c>
      <c r="H21" s="4" t="str">
        <f t="shared" si="1"/>
        <v>，2802089</v>
      </c>
      <c r="I21" s="4" t="str">
        <f>VLOOKUP(A21,HOP!A:U,21,0)</f>
        <v>直连</v>
      </c>
    </row>
    <row r="22" s="4" customFormat="1" hidden="1" spans="1:9">
      <c r="A22" s="5">
        <v>21809587575</v>
      </c>
      <c r="B22" s="6">
        <v>44882</v>
      </c>
      <c r="C22" s="6">
        <v>44883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hidden="1" spans="1:9">
      <c r="A23" s="5">
        <v>21810235390</v>
      </c>
      <c r="B23" s="6">
        <v>44882</v>
      </c>
      <c r="C23" s="6">
        <v>44883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spans="1:9">
      <c r="A24" s="5">
        <v>21810281151</v>
      </c>
      <c r="B24" s="6">
        <v>44882</v>
      </c>
      <c r="C24" s="6">
        <v>44883</v>
      </c>
      <c r="D24" s="4">
        <v>29</v>
      </c>
      <c r="E24" s="4" t="str">
        <f>VLOOKUP(A24,HOP!A:L,12,0)</f>
        <v>29.00</v>
      </c>
      <c r="F24" s="4" t="str">
        <f>VLOOKUP(A24,HOP!A:C,3,0)</f>
        <v>2803017</v>
      </c>
      <c r="G24" s="4">
        <f t="shared" si="0"/>
        <v>0</v>
      </c>
      <c r="H24" s="4" t="str">
        <f t="shared" si="1"/>
        <v>，2803017</v>
      </c>
      <c r="I24" s="4" t="str">
        <f>VLOOKUP(A24,HOP!A:U,21,0)</f>
        <v>直采</v>
      </c>
    </row>
    <row r="25" s="4" customFormat="1" hidden="1" spans="1:9">
      <c r="A25" s="5">
        <v>21810826412</v>
      </c>
      <c r="B25" s="6">
        <v>44882</v>
      </c>
      <c r="C25" s="6">
        <v>44883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spans="1:9">
      <c r="A26" s="5">
        <v>21812802694</v>
      </c>
      <c r="B26" s="6">
        <v>44882</v>
      </c>
      <c r="C26" s="6">
        <v>44883</v>
      </c>
      <c r="D26" s="4">
        <v>55</v>
      </c>
      <c r="E26" s="4" t="str">
        <f>VLOOKUP(A26,HOP!A:L,12,0)</f>
        <v>55.00</v>
      </c>
      <c r="F26" s="4" t="str">
        <f>VLOOKUP(A26,HOP!A:C,3,0)</f>
        <v>2803954</v>
      </c>
      <c r="G26" s="4">
        <f t="shared" si="0"/>
        <v>0</v>
      </c>
      <c r="H26" s="4" t="str">
        <f t="shared" si="1"/>
        <v>，2803954</v>
      </c>
      <c r="I26" s="4" t="str">
        <f>VLOOKUP(A26,HOP!A:U,21,0)</f>
        <v>直连</v>
      </c>
    </row>
    <row r="27" s="4" customFormat="1" spans="1:9">
      <c r="A27" s="5">
        <v>21812798977</v>
      </c>
      <c r="B27" s="6">
        <v>44882</v>
      </c>
      <c r="C27" s="6">
        <v>44883</v>
      </c>
      <c r="D27" s="4">
        <v>140</v>
      </c>
      <c r="E27" s="4" t="str">
        <f>VLOOKUP(A27,HOP!A:L,12,0)</f>
        <v>140.00</v>
      </c>
      <c r="F27" s="4" t="str">
        <f>VLOOKUP(A27,HOP!A:C,3,0)</f>
        <v>2803959</v>
      </c>
      <c r="G27" s="4">
        <f t="shared" si="0"/>
        <v>0</v>
      </c>
      <c r="H27" s="4" t="str">
        <f t="shared" si="1"/>
        <v>，2803959</v>
      </c>
      <c r="I27" s="4" t="str">
        <f>VLOOKUP(A27,HOP!A:U,21,0)</f>
        <v>直采</v>
      </c>
    </row>
    <row r="28" s="4" customFormat="1" spans="1:9">
      <c r="A28" s="5">
        <v>21815047795</v>
      </c>
      <c r="B28" s="6">
        <v>44882</v>
      </c>
      <c r="C28" s="6">
        <v>44883</v>
      </c>
      <c r="D28" s="4">
        <v>40</v>
      </c>
      <c r="E28" s="4" t="str">
        <f>VLOOKUP(A28,HOP!A:L,12,0)</f>
        <v>40.00</v>
      </c>
      <c r="F28" s="4" t="str">
        <f>VLOOKUP(A28,HOP!A:C,3,0)</f>
        <v>2804388</v>
      </c>
      <c r="G28" s="4">
        <f t="shared" si="0"/>
        <v>0</v>
      </c>
      <c r="H28" s="4" t="str">
        <f t="shared" si="1"/>
        <v>，2804388</v>
      </c>
      <c r="I28" s="4" t="str">
        <f>VLOOKUP(A28,HOP!A:U,21,0)</f>
        <v>直连</v>
      </c>
    </row>
    <row r="30" spans="4:4">
      <c r="D30" s="4">
        <f>SUM(D2:D29)</f>
        <v>4288</v>
      </c>
    </row>
    <row r="33" spans="1:5">
      <c r="A33" s="4" t="s">
        <v>179</v>
      </c>
      <c r="D33" s="4">
        <v>3417</v>
      </c>
      <c r="E33" s="4">
        <v>26730.75</v>
      </c>
    </row>
    <row r="34" spans="1:5">
      <c r="A34" s="4" t="s">
        <v>180</v>
      </c>
      <c r="D34" s="4">
        <v>871</v>
      </c>
      <c r="E34" s="4">
        <v>6813.72</v>
      </c>
    </row>
    <row r="35" spans="1:5">
      <c r="A35" s="4" t="s">
        <v>181</v>
      </c>
      <c r="D35" s="4">
        <f>SUBTOTAL(9,D33:D34)</f>
        <v>4288</v>
      </c>
      <c r="E35" s="4">
        <f>SUBTOTAL(9,E33:E34)</f>
        <v>33544.47</v>
      </c>
    </row>
    <row r="36" spans="1:1">
      <c r="A36" s="4" t="s">
        <v>182</v>
      </c>
    </row>
  </sheetData>
  <autoFilter ref="A1:X28">
    <filterColumn colId="3">
      <filters>
        <filter val="90"/>
        <filter val="192"/>
        <filter val="93"/>
        <filter val="54"/>
        <filter val="55"/>
        <filter val="158"/>
        <filter val="19"/>
        <filter val="360"/>
        <filter val="1222"/>
        <filter val="29"/>
        <filter val="232"/>
        <filter val="75"/>
        <filter val="37"/>
        <filter val="177"/>
        <filter val="378"/>
        <filter val="79"/>
        <filter val="40"/>
        <filter val="140"/>
        <filter val="180"/>
        <filter val="345"/>
        <filter val="48"/>
        <filter val="1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topLeftCell="D1" workbookViewId="0">
      <selection activeCell="A2" sqref="A2:A1048576"/>
    </sheetView>
  </sheetViews>
  <sheetFormatPr defaultColWidth="8.72727272727273" defaultRowHeight="12.5"/>
  <cols>
    <col min="1" max="1" width="12.8181818181818" style="1"/>
    <col min="2" max="16383" width="8.72727272727273" style="1"/>
  </cols>
  <sheetData>
    <row r="1" s="1" customFormat="1" spans="1:22">
      <c r="A1" s="2" t="s">
        <v>183</v>
      </c>
      <c r="B1" s="2" t="s">
        <v>184</v>
      </c>
      <c r="C1" s="2" t="s">
        <v>185</v>
      </c>
      <c r="D1" s="2" t="s">
        <v>186</v>
      </c>
      <c r="E1" s="2" t="s">
        <v>13</v>
      </c>
      <c r="F1" s="2" t="s">
        <v>5</v>
      </c>
      <c r="G1" s="2" t="s">
        <v>6</v>
      </c>
      <c r="H1" s="2" t="s">
        <v>187</v>
      </c>
      <c r="I1" s="2" t="s">
        <v>188</v>
      </c>
      <c r="J1" s="2" t="s">
        <v>189</v>
      </c>
      <c r="K1" s="2" t="s">
        <v>190</v>
      </c>
      <c r="L1" s="2" t="s">
        <v>191</v>
      </c>
      <c r="M1" s="2" t="s">
        <v>192</v>
      </c>
      <c r="N1" s="2" t="s">
        <v>193</v>
      </c>
      <c r="O1" s="2" t="s">
        <v>194</v>
      </c>
      <c r="P1" s="2" t="s">
        <v>195</v>
      </c>
      <c r="Q1" s="2" t="s">
        <v>196</v>
      </c>
      <c r="R1" s="2" t="s">
        <v>197</v>
      </c>
      <c r="S1" s="2" t="s">
        <v>198</v>
      </c>
      <c r="T1" s="2" t="s">
        <v>199</v>
      </c>
      <c r="U1" s="2" t="s">
        <v>200</v>
      </c>
      <c r="V1" s="2" t="s">
        <v>201</v>
      </c>
    </row>
    <row r="2" s="1" customFormat="1" spans="1:22">
      <c r="A2" s="3">
        <v>21815047795</v>
      </c>
      <c r="B2" s="1" t="s">
        <v>202</v>
      </c>
      <c r="C2" s="1" t="s">
        <v>203</v>
      </c>
      <c r="D2" s="1" t="s">
        <v>204</v>
      </c>
      <c r="E2" s="1" t="s">
        <v>205</v>
      </c>
      <c r="F2" s="1" t="s">
        <v>202</v>
      </c>
      <c r="G2" s="1" t="s">
        <v>206</v>
      </c>
      <c r="H2" s="1" t="s">
        <v>207</v>
      </c>
      <c r="I2" s="1" t="s">
        <v>208</v>
      </c>
      <c r="J2" s="1" t="s">
        <v>30</v>
      </c>
      <c r="K2" s="1" t="s">
        <v>209</v>
      </c>
      <c r="L2" s="1" t="s">
        <v>209</v>
      </c>
      <c r="M2" s="1" t="s">
        <v>210</v>
      </c>
      <c r="N2" s="1" t="s">
        <v>210</v>
      </c>
      <c r="O2" s="1" t="s">
        <v>211</v>
      </c>
      <c r="P2" s="1" t="s">
        <v>212</v>
      </c>
      <c r="Q2" s="1" t="s">
        <v>213</v>
      </c>
      <c r="R2" s="1" t="s">
        <v>214</v>
      </c>
      <c r="S2" s="1" t="s">
        <v>215</v>
      </c>
      <c r="T2" s="1" t="s">
        <v>216</v>
      </c>
      <c r="U2" s="1" t="s">
        <v>217</v>
      </c>
      <c r="V2" s="1" t="s">
        <v>218</v>
      </c>
    </row>
    <row r="3" s="1" customFormat="1" spans="1:22">
      <c r="A3" s="3">
        <v>21812798977</v>
      </c>
      <c r="B3" s="1" t="s">
        <v>202</v>
      </c>
      <c r="C3" s="1" t="s">
        <v>219</v>
      </c>
      <c r="D3" s="1" t="s">
        <v>220</v>
      </c>
      <c r="E3" s="1" t="s">
        <v>221</v>
      </c>
      <c r="F3" s="1" t="s">
        <v>202</v>
      </c>
      <c r="G3" s="1" t="s">
        <v>206</v>
      </c>
      <c r="H3" s="1" t="s">
        <v>207</v>
      </c>
      <c r="I3" s="1" t="s">
        <v>222</v>
      </c>
      <c r="J3" s="1" t="s">
        <v>30</v>
      </c>
      <c r="K3" s="1" t="s">
        <v>223</v>
      </c>
      <c r="L3" s="1" t="s">
        <v>223</v>
      </c>
      <c r="M3" s="1" t="s">
        <v>210</v>
      </c>
      <c r="N3" s="1" t="s">
        <v>210</v>
      </c>
      <c r="O3" s="1" t="s">
        <v>211</v>
      </c>
      <c r="P3" s="1" t="s">
        <v>212</v>
      </c>
      <c r="Q3" s="1" t="s">
        <v>213</v>
      </c>
      <c r="R3" s="1" t="s">
        <v>224</v>
      </c>
      <c r="S3" s="1" t="s">
        <v>215</v>
      </c>
      <c r="T3" s="1" t="s">
        <v>216</v>
      </c>
      <c r="U3" s="1" t="s">
        <v>225</v>
      </c>
      <c r="V3" s="1" t="s">
        <v>226</v>
      </c>
    </row>
    <row r="4" s="1" customFormat="1" spans="1:22">
      <c r="A4" s="3">
        <v>21812802694</v>
      </c>
      <c r="B4" s="1" t="s">
        <v>202</v>
      </c>
      <c r="C4" s="1" t="s">
        <v>227</v>
      </c>
      <c r="D4" s="1" t="s">
        <v>228</v>
      </c>
      <c r="E4" s="1" t="s">
        <v>229</v>
      </c>
      <c r="F4" s="1" t="s">
        <v>202</v>
      </c>
      <c r="G4" s="1" t="s">
        <v>206</v>
      </c>
      <c r="H4" s="1" t="s">
        <v>207</v>
      </c>
      <c r="I4" s="1" t="s">
        <v>230</v>
      </c>
      <c r="J4" s="1" t="s">
        <v>30</v>
      </c>
      <c r="K4" s="1" t="s">
        <v>231</v>
      </c>
      <c r="L4" s="1" t="s">
        <v>231</v>
      </c>
      <c r="M4" s="1" t="s">
        <v>210</v>
      </c>
      <c r="N4" s="1" t="s">
        <v>210</v>
      </c>
      <c r="O4" s="1" t="s">
        <v>211</v>
      </c>
      <c r="P4" s="1" t="s">
        <v>212</v>
      </c>
      <c r="Q4" s="1" t="s">
        <v>213</v>
      </c>
      <c r="R4" s="1" t="s">
        <v>232</v>
      </c>
      <c r="S4" s="1" t="s">
        <v>215</v>
      </c>
      <c r="T4" s="1" t="s">
        <v>216</v>
      </c>
      <c r="U4" s="1" t="s">
        <v>217</v>
      </c>
      <c r="V4" s="1" t="s">
        <v>233</v>
      </c>
    </row>
    <row r="5" s="1" customFormat="1" spans="1:22">
      <c r="A5" s="3">
        <v>21810281151</v>
      </c>
      <c r="B5" s="1" t="s">
        <v>234</v>
      </c>
      <c r="C5" s="1" t="s">
        <v>235</v>
      </c>
      <c r="D5" s="1" t="s">
        <v>236</v>
      </c>
      <c r="E5" s="1" t="s">
        <v>237</v>
      </c>
      <c r="F5" s="1" t="s">
        <v>202</v>
      </c>
      <c r="G5" s="1" t="s">
        <v>206</v>
      </c>
      <c r="H5" s="1" t="s">
        <v>207</v>
      </c>
      <c r="I5" s="1" t="s">
        <v>238</v>
      </c>
      <c r="J5" s="1" t="s">
        <v>30</v>
      </c>
      <c r="K5" s="1" t="s">
        <v>239</v>
      </c>
      <c r="L5" s="1" t="s">
        <v>239</v>
      </c>
      <c r="M5" s="1" t="s">
        <v>210</v>
      </c>
      <c r="N5" s="1" t="s">
        <v>210</v>
      </c>
      <c r="O5" s="1" t="s">
        <v>211</v>
      </c>
      <c r="P5" s="1" t="s">
        <v>212</v>
      </c>
      <c r="Q5" s="1" t="s">
        <v>213</v>
      </c>
      <c r="R5" s="1" t="s">
        <v>240</v>
      </c>
      <c r="S5" s="1" t="s">
        <v>215</v>
      </c>
      <c r="T5" s="1" t="s">
        <v>216</v>
      </c>
      <c r="U5" s="1" t="s">
        <v>225</v>
      </c>
      <c r="V5" s="1" t="s">
        <v>226</v>
      </c>
    </row>
    <row r="6" s="1" customFormat="1" spans="1:22">
      <c r="A6" s="3">
        <v>21807463293</v>
      </c>
      <c r="B6" s="1" t="s">
        <v>234</v>
      </c>
      <c r="C6" s="1" t="s">
        <v>241</v>
      </c>
      <c r="D6" s="1" t="s">
        <v>242</v>
      </c>
      <c r="E6" s="1" t="s">
        <v>243</v>
      </c>
      <c r="F6" s="1" t="s">
        <v>202</v>
      </c>
      <c r="G6" s="1" t="s">
        <v>206</v>
      </c>
      <c r="H6" s="1" t="s">
        <v>207</v>
      </c>
      <c r="I6" s="1" t="s">
        <v>244</v>
      </c>
      <c r="J6" s="1" t="s">
        <v>30</v>
      </c>
      <c r="K6" s="1" t="s">
        <v>245</v>
      </c>
      <c r="L6" s="1" t="s">
        <v>245</v>
      </c>
      <c r="M6" s="1" t="s">
        <v>210</v>
      </c>
      <c r="N6" s="1" t="s">
        <v>210</v>
      </c>
      <c r="O6" s="1" t="s">
        <v>211</v>
      </c>
      <c r="P6" s="1" t="s">
        <v>212</v>
      </c>
      <c r="Q6" s="1" t="s">
        <v>213</v>
      </c>
      <c r="R6" s="1" t="s">
        <v>246</v>
      </c>
      <c r="S6" s="1" t="s">
        <v>215</v>
      </c>
      <c r="T6" s="1" t="s">
        <v>216</v>
      </c>
      <c r="U6" s="1" t="s">
        <v>217</v>
      </c>
      <c r="V6" s="1" t="s">
        <v>226</v>
      </c>
    </row>
    <row r="7" s="1" customFormat="1" spans="1:22">
      <c r="A7" s="3">
        <v>21800368849</v>
      </c>
      <c r="B7" s="1" t="s">
        <v>247</v>
      </c>
      <c r="C7" s="1" t="s">
        <v>248</v>
      </c>
      <c r="D7" s="1" t="s">
        <v>249</v>
      </c>
      <c r="E7" s="1" t="s">
        <v>250</v>
      </c>
      <c r="F7" s="1" t="s">
        <v>247</v>
      </c>
      <c r="G7" s="1" t="s">
        <v>234</v>
      </c>
      <c r="H7" s="1" t="s">
        <v>207</v>
      </c>
      <c r="I7" s="1" t="s">
        <v>251</v>
      </c>
      <c r="J7" s="1" t="s">
        <v>30</v>
      </c>
      <c r="K7" s="1" t="s">
        <v>252</v>
      </c>
      <c r="L7" s="1" t="s">
        <v>252</v>
      </c>
      <c r="M7" s="1" t="s">
        <v>210</v>
      </c>
      <c r="N7" s="1" t="s">
        <v>210</v>
      </c>
      <c r="O7" s="1" t="s">
        <v>211</v>
      </c>
      <c r="P7" s="1" t="s">
        <v>212</v>
      </c>
      <c r="Q7" s="1" t="s">
        <v>213</v>
      </c>
      <c r="R7" s="1" t="s">
        <v>253</v>
      </c>
      <c r="S7" s="1" t="s">
        <v>215</v>
      </c>
      <c r="T7" s="1" t="s">
        <v>216</v>
      </c>
      <c r="U7" s="1" t="s">
        <v>217</v>
      </c>
      <c r="V7" s="1" t="s">
        <v>218</v>
      </c>
    </row>
    <row r="8" s="1" customFormat="1" spans="1:22">
      <c r="A8" s="3">
        <v>21800000636</v>
      </c>
      <c r="B8" s="1" t="s">
        <v>247</v>
      </c>
      <c r="C8" s="1" t="s">
        <v>254</v>
      </c>
      <c r="D8" s="1" t="s">
        <v>255</v>
      </c>
      <c r="E8" s="1" t="s">
        <v>256</v>
      </c>
      <c r="F8" s="1" t="s">
        <v>234</v>
      </c>
      <c r="G8" s="1" t="s">
        <v>202</v>
      </c>
      <c r="H8" s="1" t="s">
        <v>207</v>
      </c>
      <c r="I8" s="1" t="s">
        <v>257</v>
      </c>
      <c r="J8" s="1" t="s">
        <v>30</v>
      </c>
      <c r="K8" s="1" t="s">
        <v>258</v>
      </c>
      <c r="L8" s="1" t="s">
        <v>258</v>
      </c>
      <c r="M8" s="1" t="s">
        <v>210</v>
      </c>
      <c r="N8" s="1" t="s">
        <v>210</v>
      </c>
      <c r="O8" s="1" t="s">
        <v>211</v>
      </c>
      <c r="P8" s="1" t="s">
        <v>212</v>
      </c>
      <c r="Q8" s="1" t="s">
        <v>213</v>
      </c>
      <c r="R8" s="1" t="s">
        <v>259</v>
      </c>
      <c r="S8" s="1" t="s">
        <v>215</v>
      </c>
      <c r="T8" s="1" t="s">
        <v>216</v>
      </c>
      <c r="U8" s="1" t="s">
        <v>225</v>
      </c>
      <c r="V8" s="1" t="s">
        <v>218</v>
      </c>
    </row>
    <row r="9" s="1" customFormat="1" spans="1:22">
      <c r="A9" s="3">
        <v>21799597459</v>
      </c>
      <c r="B9" s="1" t="s">
        <v>247</v>
      </c>
      <c r="C9" s="1" t="s">
        <v>260</v>
      </c>
      <c r="D9" s="1" t="s">
        <v>261</v>
      </c>
      <c r="E9" s="1" t="s">
        <v>262</v>
      </c>
      <c r="F9" s="1" t="s">
        <v>234</v>
      </c>
      <c r="G9" s="1" t="s">
        <v>206</v>
      </c>
      <c r="H9" s="1" t="s">
        <v>207</v>
      </c>
      <c r="I9" s="1" t="s">
        <v>263</v>
      </c>
      <c r="J9" s="1" t="s">
        <v>30</v>
      </c>
      <c r="K9" s="1" t="s">
        <v>264</v>
      </c>
      <c r="L9" s="1" t="s">
        <v>264</v>
      </c>
      <c r="M9" s="1" t="s">
        <v>210</v>
      </c>
      <c r="N9" s="1" t="s">
        <v>210</v>
      </c>
      <c r="O9" s="1" t="s">
        <v>211</v>
      </c>
      <c r="P9" s="1" t="s">
        <v>212</v>
      </c>
      <c r="Q9" s="1" t="s">
        <v>213</v>
      </c>
      <c r="R9" s="1" t="s">
        <v>265</v>
      </c>
      <c r="S9" s="1" t="s">
        <v>215</v>
      </c>
      <c r="T9" s="1" t="s">
        <v>216</v>
      </c>
      <c r="U9" s="1" t="s">
        <v>225</v>
      </c>
      <c r="V9" s="1" t="s">
        <v>226</v>
      </c>
    </row>
    <row r="10" s="1" customFormat="1" spans="1:22">
      <c r="A10" s="3">
        <v>21799247593</v>
      </c>
      <c r="B10" s="1" t="s">
        <v>247</v>
      </c>
      <c r="C10" s="1" t="s">
        <v>266</v>
      </c>
      <c r="D10" s="1" t="s">
        <v>267</v>
      </c>
      <c r="E10" s="1" t="s">
        <v>268</v>
      </c>
      <c r="F10" s="1" t="s">
        <v>247</v>
      </c>
      <c r="G10" s="1" t="s">
        <v>234</v>
      </c>
      <c r="H10" s="1" t="s">
        <v>207</v>
      </c>
      <c r="I10" s="1" t="s">
        <v>269</v>
      </c>
      <c r="J10" s="1" t="s">
        <v>30</v>
      </c>
      <c r="K10" s="1" t="s">
        <v>270</v>
      </c>
      <c r="L10" s="1" t="s">
        <v>270</v>
      </c>
      <c r="M10" s="1" t="s">
        <v>210</v>
      </c>
      <c r="N10" s="1" t="s">
        <v>210</v>
      </c>
      <c r="O10" s="1" t="s">
        <v>211</v>
      </c>
      <c r="P10" s="1" t="s">
        <v>212</v>
      </c>
      <c r="Q10" s="1" t="s">
        <v>213</v>
      </c>
      <c r="R10" s="1" t="s">
        <v>271</v>
      </c>
      <c r="S10" s="1" t="s">
        <v>215</v>
      </c>
      <c r="T10" s="1" t="s">
        <v>216</v>
      </c>
      <c r="U10" s="1" t="s">
        <v>217</v>
      </c>
      <c r="V10" s="1" t="s">
        <v>218</v>
      </c>
    </row>
    <row r="11" s="1" customFormat="1" spans="1:22">
      <c r="A11" s="3">
        <v>21797254526</v>
      </c>
      <c r="B11" s="1" t="s">
        <v>247</v>
      </c>
      <c r="C11" s="1" t="s">
        <v>272</v>
      </c>
      <c r="D11" s="1" t="s">
        <v>273</v>
      </c>
      <c r="E11" s="1" t="s">
        <v>274</v>
      </c>
      <c r="F11" s="1" t="s">
        <v>247</v>
      </c>
      <c r="G11" s="1" t="s">
        <v>234</v>
      </c>
      <c r="H11" s="1" t="s">
        <v>207</v>
      </c>
      <c r="I11" s="1" t="s">
        <v>275</v>
      </c>
      <c r="J11" s="1" t="s">
        <v>30</v>
      </c>
      <c r="K11" s="1" t="s">
        <v>276</v>
      </c>
      <c r="L11" s="1" t="s">
        <v>276</v>
      </c>
      <c r="M11" s="1" t="s">
        <v>210</v>
      </c>
      <c r="N11" s="1" t="s">
        <v>210</v>
      </c>
      <c r="O11" s="1" t="s">
        <v>211</v>
      </c>
      <c r="P11" s="1" t="s">
        <v>212</v>
      </c>
      <c r="Q11" s="1" t="s">
        <v>213</v>
      </c>
      <c r="R11" s="1" t="s">
        <v>277</v>
      </c>
      <c r="S11" s="1" t="s">
        <v>215</v>
      </c>
      <c r="T11" s="1" t="s">
        <v>216</v>
      </c>
      <c r="U11" s="1" t="s">
        <v>225</v>
      </c>
      <c r="V11" s="1" t="s">
        <v>218</v>
      </c>
    </row>
    <row r="12" s="1" customFormat="1" spans="1:22">
      <c r="A12" s="3">
        <v>21797124353</v>
      </c>
      <c r="B12" s="1" t="s">
        <v>247</v>
      </c>
      <c r="C12" s="1" t="s">
        <v>278</v>
      </c>
      <c r="D12" s="1" t="s">
        <v>279</v>
      </c>
      <c r="E12" s="1" t="s">
        <v>280</v>
      </c>
      <c r="F12" s="1" t="s">
        <v>247</v>
      </c>
      <c r="G12" s="1" t="s">
        <v>234</v>
      </c>
      <c r="H12" s="1" t="s">
        <v>207</v>
      </c>
      <c r="I12" s="1" t="s">
        <v>281</v>
      </c>
      <c r="J12" s="1" t="s">
        <v>30</v>
      </c>
      <c r="K12" s="1" t="s">
        <v>282</v>
      </c>
      <c r="L12" s="1" t="s">
        <v>282</v>
      </c>
      <c r="M12" s="1" t="s">
        <v>210</v>
      </c>
      <c r="N12" s="1" t="s">
        <v>210</v>
      </c>
      <c r="O12" s="1" t="s">
        <v>211</v>
      </c>
      <c r="P12" s="1" t="s">
        <v>212</v>
      </c>
      <c r="Q12" s="1" t="s">
        <v>213</v>
      </c>
      <c r="R12" s="1" t="s">
        <v>283</v>
      </c>
      <c r="S12" s="1" t="s">
        <v>215</v>
      </c>
      <c r="T12" s="1" t="s">
        <v>216</v>
      </c>
      <c r="U12" s="1" t="s">
        <v>225</v>
      </c>
      <c r="V12" s="1" t="s">
        <v>218</v>
      </c>
    </row>
    <row r="13" s="1" customFormat="1" spans="1:22">
      <c r="A13" s="3">
        <v>21796727401</v>
      </c>
      <c r="B13" s="1" t="s">
        <v>284</v>
      </c>
      <c r="C13" s="1" t="s">
        <v>285</v>
      </c>
      <c r="D13" s="1" t="s">
        <v>286</v>
      </c>
      <c r="E13" s="1" t="s">
        <v>287</v>
      </c>
      <c r="F13" s="1" t="s">
        <v>202</v>
      </c>
      <c r="G13" s="1" t="s">
        <v>206</v>
      </c>
      <c r="H13" s="1" t="s">
        <v>207</v>
      </c>
      <c r="I13" s="1" t="s">
        <v>288</v>
      </c>
      <c r="J13" s="1" t="s">
        <v>30</v>
      </c>
      <c r="K13" s="1" t="s">
        <v>289</v>
      </c>
      <c r="L13" s="1" t="s">
        <v>289</v>
      </c>
      <c r="M13" s="1" t="s">
        <v>210</v>
      </c>
      <c r="N13" s="1" t="s">
        <v>210</v>
      </c>
      <c r="O13" s="1" t="s">
        <v>211</v>
      </c>
      <c r="P13" s="1" t="s">
        <v>212</v>
      </c>
      <c r="Q13" s="1" t="s">
        <v>213</v>
      </c>
      <c r="R13" s="1" t="s">
        <v>290</v>
      </c>
      <c r="S13" s="1" t="s">
        <v>215</v>
      </c>
      <c r="T13" s="1" t="s">
        <v>216</v>
      </c>
      <c r="U13" s="1" t="s">
        <v>217</v>
      </c>
      <c r="V13" s="1" t="s">
        <v>218</v>
      </c>
    </row>
    <row r="14" s="1" customFormat="1" spans="1:22">
      <c r="A14" s="3">
        <v>21793035541</v>
      </c>
      <c r="B14" s="1" t="s">
        <v>284</v>
      </c>
      <c r="C14" s="1" t="s">
        <v>291</v>
      </c>
      <c r="D14" s="1" t="s">
        <v>242</v>
      </c>
      <c r="E14" s="1" t="s">
        <v>292</v>
      </c>
      <c r="F14" s="1" t="s">
        <v>247</v>
      </c>
      <c r="G14" s="1" t="s">
        <v>202</v>
      </c>
      <c r="H14" s="1" t="s">
        <v>207</v>
      </c>
      <c r="I14" s="1" t="s">
        <v>293</v>
      </c>
      <c r="J14" s="1" t="s">
        <v>30</v>
      </c>
      <c r="K14" s="1" t="s">
        <v>294</v>
      </c>
      <c r="L14" s="1" t="s">
        <v>294</v>
      </c>
      <c r="M14" s="1" t="s">
        <v>210</v>
      </c>
      <c r="N14" s="1" t="s">
        <v>210</v>
      </c>
      <c r="O14" s="1" t="s">
        <v>211</v>
      </c>
      <c r="P14" s="1" t="s">
        <v>212</v>
      </c>
      <c r="Q14" s="1" t="s">
        <v>213</v>
      </c>
      <c r="R14" s="1" t="s">
        <v>295</v>
      </c>
      <c r="S14" s="1" t="s">
        <v>215</v>
      </c>
      <c r="T14" s="1" t="s">
        <v>216</v>
      </c>
      <c r="U14" s="1" t="s">
        <v>217</v>
      </c>
      <c r="V14" s="1" t="s">
        <v>226</v>
      </c>
    </row>
    <row r="15" s="1" customFormat="1" spans="1:22">
      <c r="A15" s="3">
        <v>21792953542</v>
      </c>
      <c r="B15" s="1" t="s">
        <v>284</v>
      </c>
      <c r="C15" s="1" t="s">
        <v>296</v>
      </c>
      <c r="D15" s="1" t="s">
        <v>279</v>
      </c>
      <c r="E15" s="1" t="s">
        <v>297</v>
      </c>
      <c r="F15" s="1" t="s">
        <v>284</v>
      </c>
      <c r="G15" s="1" t="s">
        <v>202</v>
      </c>
      <c r="H15" s="1" t="s">
        <v>207</v>
      </c>
      <c r="I15" s="1" t="s">
        <v>298</v>
      </c>
      <c r="J15" s="1" t="s">
        <v>30</v>
      </c>
      <c r="K15" s="1" t="s">
        <v>299</v>
      </c>
      <c r="L15" s="1" t="s">
        <v>299</v>
      </c>
      <c r="M15" s="1" t="s">
        <v>210</v>
      </c>
      <c r="N15" s="1" t="s">
        <v>210</v>
      </c>
      <c r="O15" s="1" t="s">
        <v>211</v>
      </c>
      <c r="P15" s="1" t="s">
        <v>212</v>
      </c>
      <c r="Q15" s="1" t="s">
        <v>213</v>
      </c>
      <c r="R15" s="1" t="s">
        <v>300</v>
      </c>
      <c r="S15" s="1" t="s">
        <v>215</v>
      </c>
      <c r="T15" s="1" t="s">
        <v>216</v>
      </c>
      <c r="U15" s="1" t="s">
        <v>225</v>
      </c>
      <c r="V15" s="1" t="s">
        <v>218</v>
      </c>
    </row>
    <row r="16" s="1" customFormat="1" spans="1:22">
      <c r="A16" s="3">
        <v>21787407899</v>
      </c>
      <c r="B16" s="1" t="s">
        <v>301</v>
      </c>
      <c r="C16" s="1" t="s">
        <v>302</v>
      </c>
      <c r="D16" s="1" t="s">
        <v>303</v>
      </c>
      <c r="E16" s="1" t="s">
        <v>304</v>
      </c>
      <c r="F16" s="1" t="s">
        <v>284</v>
      </c>
      <c r="G16" s="1" t="s">
        <v>202</v>
      </c>
      <c r="H16" s="1" t="s">
        <v>207</v>
      </c>
      <c r="I16" s="1" t="s">
        <v>305</v>
      </c>
      <c r="J16" s="1" t="s">
        <v>30</v>
      </c>
      <c r="K16" s="1" t="s">
        <v>306</v>
      </c>
      <c r="L16" s="1" t="s">
        <v>306</v>
      </c>
      <c r="M16" s="1" t="s">
        <v>210</v>
      </c>
      <c r="N16" s="1" t="s">
        <v>210</v>
      </c>
      <c r="O16" s="1" t="s">
        <v>211</v>
      </c>
      <c r="P16" s="1" t="s">
        <v>212</v>
      </c>
      <c r="Q16" s="1" t="s">
        <v>213</v>
      </c>
      <c r="R16" s="1" t="s">
        <v>307</v>
      </c>
      <c r="S16" s="1" t="s">
        <v>215</v>
      </c>
      <c r="T16" s="1" t="s">
        <v>216</v>
      </c>
      <c r="U16" s="1" t="s">
        <v>225</v>
      </c>
      <c r="V16" s="1" t="s">
        <v>226</v>
      </c>
    </row>
    <row r="17" s="1" customFormat="1" spans="1:22">
      <c r="A17" s="3">
        <v>21776459139</v>
      </c>
      <c r="B17" s="1" t="s">
        <v>308</v>
      </c>
      <c r="C17" s="1" t="s">
        <v>309</v>
      </c>
      <c r="D17" s="1" t="s">
        <v>255</v>
      </c>
      <c r="E17" s="1" t="s">
        <v>310</v>
      </c>
      <c r="F17" s="1" t="s">
        <v>234</v>
      </c>
      <c r="G17" s="1" t="s">
        <v>206</v>
      </c>
      <c r="H17" s="1" t="s">
        <v>207</v>
      </c>
      <c r="I17" s="1" t="s">
        <v>311</v>
      </c>
      <c r="J17" s="1" t="s">
        <v>30</v>
      </c>
      <c r="K17" s="1" t="s">
        <v>312</v>
      </c>
      <c r="L17" s="1" t="s">
        <v>312</v>
      </c>
      <c r="M17" s="1" t="s">
        <v>210</v>
      </c>
      <c r="N17" s="1" t="s">
        <v>210</v>
      </c>
      <c r="O17" s="1" t="s">
        <v>211</v>
      </c>
      <c r="P17" s="1" t="s">
        <v>212</v>
      </c>
      <c r="Q17" s="1" t="s">
        <v>213</v>
      </c>
      <c r="R17" s="1" t="s">
        <v>313</v>
      </c>
      <c r="S17" s="1" t="s">
        <v>215</v>
      </c>
      <c r="T17" s="1" t="s">
        <v>216</v>
      </c>
      <c r="U17" s="1" t="s">
        <v>225</v>
      </c>
      <c r="V17" s="1" t="s">
        <v>218</v>
      </c>
    </row>
    <row r="18" s="1" customFormat="1" spans="1:22">
      <c r="A18" s="3">
        <v>21776307135</v>
      </c>
      <c r="B18" s="1" t="s">
        <v>308</v>
      </c>
      <c r="C18" s="1" t="s">
        <v>314</v>
      </c>
      <c r="D18" s="1" t="s">
        <v>315</v>
      </c>
      <c r="E18" s="1" t="s">
        <v>316</v>
      </c>
      <c r="F18" s="1" t="s">
        <v>284</v>
      </c>
      <c r="G18" s="1" t="s">
        <v>234</v>
      </c>
      <c r="H18" s="1" t="s">
        <v>207</v>
      </c>
      <c r="I18" s="1" t="s">
        <v>317</v>
      </c>
      <c r="J18" s="1" t="s">
        <v>30</v>
      </c>
      <c r="K18" s="1" t="s">
        <v>318</v>
      </c>
      <c r="L18" s="1" t="s">
        <v>318</v>
      </c>
      <c r="M18" s="1" t="s">
        <v>210</v>
      </c>
      <c r="N18" s="1" t="s">
        <v>210</v>
      </c>
      <c r="O18" s="1" t="s">
        <v>211</v>
      </c>
      <c r="P18" s="1" t="s">
        <v>212</v>
      </c>
      <c r="Q18" s="1" t="s">
        <v>213</v>
      </c>
      <c r="R18" s="1" t="s">
        <v>319</v>
      </c>
      <c r="S18" s="1" t="s">
        <v>215</v>
      </c>
      <c r="T18" s="1" t="s">
        <v>216</v>
      </c>
      <c r="U18" s="1" t="s">
        <v>225</v>
      </c>
      <c r="V18" s="1" t="s">
        <v>226</v>
      </c>
    </row>
    <row r="19" s="1" customFormat="1" spans="1:22">
      <c r="A19" s="3">
        <v>21736907380</v>
      </c>
      <c r="B19" s="1" t="s">
        <v>320</v>
      </c>
      <c r="C19" s="1" t="s">
        <v>321</v>
      </c>
      <c r="D19" s="1" t="s">
        <v>322</v>
      </c>
      <c r="E19" s="1" t="s">
        <v>323</v>
      </c>
      <c r="F19" s="1" t="s">
        <v>247</v>
      </c>
      <c r="G19" s="1" t="s">
        <v>234</v>
      </c>
      <c r="H19" s="1" t="s">
        <v>207</v>
      </c>
      <c r="I19" s="1" t="s">
        <v>324</v>
      </c>
      <c r="J19" s="1" t="s">
        <v>30</v>
      </c>
      <c r="K19" s="1" t="s">
        <v>325</v>
      </c>
      <c r="L19" s="1" t="s">
        <v>325</v>
      </c>
      <c r="M19" s="1" t="s">
        <v>210</v>
      </c>
      <c r="N19" s="1" t="s">
        <v>210</v>
      </c>
      <c r="O19" s="1" t="s">
        <v>211</v>
      </c>
      <c r="P19" s="1" t="s">
        <v>212</v>
      </c>
      <c r="Q19" s="1" t="s">
        <v>213</v>
      </c>
      <c r="R19" s="1" t="s">
        <v>326</v>
      </c>
      <c r="S19" s="1" t="s">
        <v>215</v>
      </c>
      <c r="T19" s="1" t="s">
        <v>216</v>
      </c>
      <c r="U19" s="1" t="s">
        <v>225</v>
      </c>
      <c r="V19" s="1" t="s">
        <v>226</v>
      </c>
    </row>
    <row r="20" s="1" customFormat="1" spans="1:22">
      <c r="A20" s="3">
        <v>21724523606</v>
      </c>
      <c r="B20" s="1" t="s">
        <v>327</v>
      </c>
      <c r="C20" s="1" t="s">
        <v>328</v>
      </c>
      <c r="D20" s="1" t="s">
        <v>322</v>
      </c>
      <c r="E20" s="1" t="s">
        <v>329</v>
      </c>
      <c r="F20" s="1" t="s">
        <v>234</v>
      </c>
      <c r="G20" s="1" t="s">
        <v>202</v>
      </c>
      <c r="H20" s="1" t="s">
        <v>207</v>
      </c>
      <c r="I20" s="1" t="s">
        <v>324</v>
      </c>
      <c r="J20" s="1" t="s">
        <v>30</v>
      </c>
      <c r="K20" s="1" t="s">
        <v>325</v>
      </c>
      <c r="L20" s="1" t="s">
        <v>325</v>
      </c>
      <c r="M20" s="1" t="s">
        <v>210</v>
      </c>
      <c r="N20" s="1" t="s">
        <v>210</v>
      </c>
      <c r="O20" s="1" t="s">
        <v>211</v>
      </c>
      <c r="P20" s="1" t="s">
        <v>212</v>
      </c>
      <c r="Q20" s="1" t="s">
        <v>213</v>
      </c>
      <c r="R20" s="1" t="s">
        <v>330</v>
      </c>
      <c r="S20" s="1" t="s">
        <v>215</v>
      </c>
      <c r="T20" s="1" t="s">
        <v>216</v>
      </c>
      <c r="U20" s="1" t="s">
        <v>225</v>
      </c>
      <c r="V20" s="1" t="s">
        <v>226</v>
      </c>
    </row>
    <row r="21" s="1" customFormat="1" spans="1:22">
      <c r="A21" s="3">
        <v>21681468544</v>
      </c>
      <c r="B21" s="1" t="s">
        <v>331</v>
      </c>
      <c r="C21" s="1" t="s">
        <v>332</v>
      </c>
      <c r="D21" s="1" t="s">
        <v>333</v>
      </c>
      <c r="E21" s="1" t="s">
        <v>334</v>
      </c>
      <c r="F21" s="1" t="s">
        <v>234</v>
      </c>
      <c r="G21" s="1" t="s">
        <v>202</v>
      </c>
      <c r="H21" s="1" t="s">
        <v>207</v>
      </c>
      <c r="I21" s="1" t="s">
        <v>335</v>
      </c>
      <c r="J21" s="1" t="s">
        <v>30</v>
      </c>
      <c r="K21" s="1" t="s">
        <v>336</v>
      </c>
      <c r="L21" s="1" t="s">
        <v>336</v>
      </c>
      <c r="M21" s="1" t="s">
        <v>210</v>
      </c>
      <c r="N21" s="1" t="s">
        <v>210</v>
      </c>
      <c r="O21" s="1" t="s">
        <v>211</v>
      </c>
      <c r="P21" s="1" t="s">
        <v>212</v>
      </c>
      <c r="Q21" s="1" t="s">
        <v>213</v>
      </c>
      <c r="R21" s="1" t="s">
        <v>337</v>
      </c>
      <c r="S21" s="1" t="s">
        <v>215</v>
      </c>
      <c r="T21" s="1" t="s">
        <v>216</v>
      </c>
      <c r="U21" s="1" t="s">
        <v>225</v>
      </c>
      <c r="V21" s="1" t="s">
        <v>338</v>
      </c>
    </row>
    <row r="22" s="1" customFormat="1" spans="1:22">
      <c r="A22" s="3">
        <v>21615873886</v>
      </c>
      <c r="B22" s="1" t="s">
        <v>339</v>
      </c>
      <c r="C22" s="1" t="s">
        <v>340</v>
      </c>
      <c r="D22" s="1" t="s">
        <v>333</v>
      </c>
      <c r="E22" s="1" t="s">
        <v>341</v>
      </c>
      <c r="F22" s="1" t="s">
        <v>331</v>
      </c>
      <c r="G22" s="1" t="s">
        <v>234</v>
      </c>
      <c r="H22" s="1" t="s">
        <v>207</v>
      </c>
      <c r="I22" s="1" t="s">
        <v>342</v>
      </c>
      <c r="J22" s="1" t="s">
        <v>30</v>
      </c>
      <c r="K22" s="1" t="s">
        <v>343</v>
      </c>
      <c r="L22" s="1" t="s">
        <v>343</v>
      </c>
      <c r="M22" s="1" t="s">
        <v>210</v>
      </c>
      <c r="N22" s="1" t="s">
        <v>210</v>
      </c>
      <c r="O22" s="1" t="s">
        <v>211</v>
      </c>
      <c r="P22" s="1" t="s">
        <v>212</v>
      </c>
      <c r="Q22" s="1" t="s">
        <v>213</v>
      </c>
      <c r="R22" s="1" t="s">
        <v>344</v>
      </c>
      <c r="S22" s="1" t="s">
        <v>215</v>
      </c>
      <c r="T22" s="1" t="s">
        <v>216</v>
      </c>
      <c r="U22" s="1" t="s">
        <v>225</v>
      </c>
      <c r="V22" s="1" t="s">
        <v>338</v>
      </c>
    </row>
    <row r="23" s="1" customFormat="1" spans="1:22">
      <c r="A23" s="3">
        <v>18955167300</v>
      </c>
      <c r="B23" s="1" t="s">
        <v>345</v>
      </c>
      <c r="C23" s="1" t="s">
        <v>346</v>
      </c>
      <c r="D23" s="1" t="s">
        <v>347</v>
      </c>
      <c r="E23" s="1" t="s">
        <v>348</v>
      </c>
      <c r="F23" s="1" t="s">
        <v>234</v>
      </c>
      <c r="G23" s="1" t="s">
        <v>202</v>
      </c>
      <c r="H23" s="1" t="s">
        <v>207</v>
      </c>
      <c r="I23" s="1" t="s">
        <v>349</v>
      </c>
      <c r="J23" s="1" t="s">
        <v>30</v>
      </c>
      <c r="K23" s="1" t="s">
        <v>350</v>
      </c>
      <c r="L23" s="1" t="s">
        <v>350</v>
      </c>
      <c r="M23" s="1" t="s">
        <v>210</v>
      </c>
      <c r="N23" s="1" t="s">
        <v>210</v>
      </c>
      <c r="O23" s="1" t="s">
        <v>211</v>
      </c>
      <c r="P23" s="1" t="s">
        <v>212</v>
      </c>
      <c r="Q23" s="1" t="s">
        <v>213</v>
      </c>
      <c r="R23" s="1" t="s">
        <v>351</v>
      </c>
      <c r="S23" s="1" t="s">
        <v>215</v>
      </c>
      <c r="T23" s="1" t="s">
        <v>216</v>
      </c>
      <c r="U23" s="1" t="s">
        <v>217</v>
      </c>
      <c r="V23" s="1" t="s">
        <v>352</v>
      </c>
    </row>
    <row r="24" s="1" customFormat="1" spans="1:22">
      <c r="A24" s="3">
        <v>18505126956</v>
      </c>
      <c r="B24" s="1" t="s">
        <v>353</v>
      </c>
      <c r="C24" s="1" t="s">
        <v>354</v>
      </c>
      <c r="D24" s="1" t="s">
        <v>355</v>
      </c>
      <c r="E24" s="1" t="s">
        <v>356</v>
      </c>
      <c r="F24" s="1" t="s">
        <v>301</v>
      </c>
      <c r="G24" s="1" t="s">
        <v>234</v>
      </c>
      <c r="H24" s="1" t="s">
        <v>207</v>
      </c>
      <c r="I24" s="1" t="s">
        <v>357</v>
      </c>
      <c r="J24" s="1" t="s">
        <v>30</v>
      </c>
      <c r="K24" s="1" t="s">
        <v>358</v>
      </c>
      <c r="L24" s="1" t="s">
        <v>358</v>
      </c>
      <c r="M24" s="1" t="s">
        <v>210</v>
      </c>
      <c r="N24" s="1" t="s">
        <v>210</v>
      </c>
      <c r="O24" s="1" t="s">
        <v>211</v>
      </c>
      <c r="P24" s="1" t="s">
        <v>212</v>
      </c>
      <c r="Q24" s="1" t="s">
        <v>213</v>
      </c>
      <c r="R24" s="1" t="s">
        <v>359</v>
      </c>
      <c r="S24" s="1" t="s">
        <v>215</v>
      </c>
      <c r="T24" s="1" t="s">
        <v>216</v>
      </c>
      <c r="U24" s="1" t="s">
        <v>217</v>
      </c>
      <c r="V24" s="1" t="s">
        <v>226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2022-11-21T03:27:09Z</dcterms:created>
  <dcterms:modified xsi:type="dcterms:W3CDTF">2022-11-21T03:38:35Z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03B706BF96C84C24B0CC9FFB11DC10C0</vt:lpwstr>
  </property>
  <property fmtid="{D5CDD505-2E9C-101B-9397-08002B2CF9AE}" pid="3" name="KSOProductBuildVer">
    <vt:lpwstr>2052-11.1.0.12763</vt:lpwstr>
  </property>
</Properties>
</file>