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firstSheet="2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<sst xmlns="http://schemas.openxmlformats.org/spreadsheetml/2006/main" count="659" uniqueCount="200">
  <si>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</si>
  <si>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</si>
  <si>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</si>
  <si>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</si>
  <si>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</si>
  <si>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</si>
  <si>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</si>
  <si>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</si>
  <si>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</si>
  <si>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20221114-20221120</t>
  </si>
  <si>
    <t>广州汇登信息科技有限公司（直连）</t>
  </si>
  <si>
    <t>4319408</t>
  </si>
  <si>
    <t>2736.00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</si>
  <si>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</si>
  <si>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</si>
  <si>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</si>
  <si>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</si>
  <si>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</si>
  <si>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</si>
  <si>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</si>
  <si>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</si>
  <si>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</si>
  <si>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</si>
  <si>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</si>
  <si>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</si>
  <si>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</si>
  <si>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</si>
  <si>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</si>
  <si>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</si>
  <si>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</si>
  <si>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4899928688759891768</t>
  </si>
  <si>
    <t>上海虹桥雅辰缇酒店</t>
  </si>
  <si>
    <t>上海市</t>
  </si>
  <si>
    <t>本期应结</t>
  </si>
  <si>
    <t>2022-11-14~2022-11-15</t>
  </si>
  <si>
    <t>标准房【标准价】</t>
  </si>
  <si>
    <t>白瑞雪</t>
  </si>
  <si>
    <t>1</t>
  </si>
  <si>
    <t>底价结算</t>
  </si>
  <si>
    <t>295.00</t>
  </si>
  <si>
    <t>32.78</t>
  </si>
  <si>
    <t>2798056</t>
  </si>
  <si>
    <t>443501</t>
  </si>
  <si>
    <t>4899928682396012371</t>
  </si>
  <si>
    <t>王高利</t>
  </si>
  <si>
    <t>2797207</t>
  </si>
  <si>
    <t>4899928687786403084</t>
  </si>
  <si>
    <t>2022-11-15~2022-11-16</t>
  </si>
  <si>
    <t>302.00</t>
  </si>
  <si>
    <t>33.56</t>
  </si>
  <si>
    <t>2797891</t>
  </si>
  <si>
    <t>4899928682954226779</t>
  </si>
  <si>
    <t>标准房</t>
  </si>
  <si>
    <t>李政霆</t>
  </si>
  <si>
    <t>2796765</t>
  </si>
  <si>
    <t>4899928696481053668</t>
  </si>
  <si>
    <t>新都会酒店</t>
  </si>
  <si>
    <t>东莞市</t>
  </si>
  <si>
    <t>2022-11-16~2022-11-17</t>
  </si>
  <si>
    <t>精品大床房</t>
  </si>
  <si>
    <t>陈健聪</t>
  </si>
  <si>
    <t>196.00</t>
  </si>
  <si>
    <t>21.78</t>
  </si>
  <si>
    <t>2802555</t>
  </si>
  <si>
    <t>869547</t>
  </si>
  <si>
    <t>4899928702706379996</t>
  </si>
  <si>
    <t>星程酒店（杭州下沙金沙湖店）</t>
  </si>
  <si>
    <t>杭州市</t>
  </si>
  <si>
    <t>2022-11-17~2022-11-18</t>
  </si>
  <si>
    <t>豪华双床房</t>
  </si>
  <si>
    <t>王俊</t>
  </si>
  <si>
    <t>200.00</t>
  </si>
  <si>
    <t>22.22</t>
  </si>
  <si>
    <t>2804637</t>
  </si>
  <si>
    <t>650198</t>
  </si>
  <si>
    <t>4899928703735150859</t>
  </si>
  <si>
    <t>豪华大床房</t>
  </si>
  <si>
    <t>多铭姗</t>
  </si>
  <si>
    <t>244.00</t>
  </si>
  <si>
    <t>27.11</t>
  </si>
  <si>
    <t>2804643</t>
  </si>
  <si>
    <t>4899928708087630478</t>
  </si>
  <si>
    <t>黄金海景大酒店（滨海大道店）</t>
  </si>
  <si>
    <t>海口市</t>
  </si>
  <si>
    <t>2022-11-18~2022-11-19</t>
  </si>
  <si>
    <t>豪华房(大床)</t>
  </si>
  <si>
    <t>王德智</t>
  </si>
  <si>
    <t>450.00</t>
  </si>
  <si>
    <t>50.00</t>
  </si>
  <si>
    <t>2806734</t>
  </si>
  <si>
    <t>1103030</t>
  </si>
  <si>
    <t>4899928721136489168</t>
  </si>
  <si>
    <t>2022-11-19~2022-11-20</t>
  </si>
  <si>
    <t>陈晓明</t>
  </si>
  <si>
    <t>191.00</t>
  </si>
  <si>
    <t>21.22</t>
  </si>
  <si>
    <t>2809501</t>
  </si>
  <si>
    <t>4899928715514619606</t>
  </si>
  <si>
    <t>佛山华美达酒店（祖庙绿地中心店）</t>
  </si>
  <si>
    <t>佛山市</t>
  </si>
  <si>
    <t>特价双床房（无窗）</t>
  </si>
  <si>
    <t>张迪俊</t>
  </si>
  <si>
    <t>261.00</t>
  </si>
  <si>
    <t>29.00</t>
  </si>
  <si>
    <t>2809091</t>
  </si>
  <si>
    <t>1096562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</si>
  <si>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</si>
  <si>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</si>
  <si>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</si>
  <si>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</si>
  <si>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</si>
  <si>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</si>
  <si>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</si>
  <si>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</si>
  <si>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商家承担优惠</t>
  </si>
  <si>
    <t>活动名称</t>
  </si>
  <si>
    <t>活动ID</t>
  </si>
  <si>
    <t>非打包</t>
  </si>
  <si>
    <t>新客提前订专享酒店红包</t>
  </si>
  <si>
    <t>331420100411315983</t>
  </si>
  <si>
    <t>已确认</t>
  </si>
  <si>
    <t>【加量包】酒店特惠红包</t>
  </si>
  <si>
    <t>363578100385835658</t>
  </si>
  <si>
    <t>11月常规货补量价测试优化版4%-LTH</t>
  </si>
  <si>
    <t>3_935413277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</si>
  <si>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</si>
  <si>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</si>
  <si>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</si>
  <si>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</si>
  <si>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</si>
  <si>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</si>
  <si>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</si>
  <si>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</si>
  <si>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</si>
  <si>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</si>
  <si>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</si>
  <si>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</si>
  <si>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</si>
  <si>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</si>
  <si>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A221122112346481</t>
  </si>
  <si>
    <t>总计：2736元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</si>
  <si>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</si>
  <si>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</si>
  <si>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</si>
  <si>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</si>
  <si>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</si>
  <si>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</si>
  <si>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</si>
  <si>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</si>
  <si>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</si>
  <si>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</si>
  <si>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</si>
  <si>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</si>
  <si>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</si>
  <si>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</si>
  <si>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</si>
  <si>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</si>
  <si>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</si>
  <si>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</si>
  <si>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</si>
  <si>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</si>
  <si>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</si>
  <si>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2022-11-19</t>
  </si>
  <si>
    <t>东莞新都会酒店</t>
  </si>
  <si>
    <t>2022-11-20</t>
  </si>
  <si>
    <t>退房日周结</t>
  </si>
  <si>
    <t>RMB</t>
  </si>
  <si>
    <t>0</t>
  </si>
  <si>
    <t>美团汇登国内直连</t>
  </si>
  <si>
    <t>01.011020</t>
  </si>
  <si>
    <t>2022-11-19 19:13:39</t>
  </si>
  <si>
    <t>否</t>
  </si>
  <si>
    <t>广州汇登信息科技有限公司</t>
  </si>
  <si>
    <t>直连</t>
  </si>
  <si>
    <t>中国</t>
  </si>
  <si>
    <t>佛山华美达酒店</t>
  </si>
  <si>
    <t>2022-11-19 14:02:26</t>
  </si>
  <si>
    <t>2022-11-18</t>
  </si>
  <si>
    <t>海口黄金海景大酒店</t>
  </si>
  <si>
    <t>2022-11-18 14:56:23</t>
  </si>
  <si>
    <t>2022-11-17</t>
  </si>
  <si>
    <t>星程酒店(杭州下沙金沙湖店)</t>
  </si>
  <si>
    <t>2022-11-17 16:47:29</t>
  </si>
  <si>
    <t>2022-11-17 16:46:02</t>
  </si>
  <si>
    <t>2022-11-16</t>
  </si>
  <si>
    <t>2022-11-16 19:06:46</t>
  </si>
  <si>
    <t>2022-11-14</t>
  </si>
  <si>
    <t>2022-11-15</t>
  </si>
  <si>
    <t>2022-11-14 19:02:07</t>
  </si>
  <si>
    <t>2022-11-14 17:59:53</t>
  </si>
  <si>
    <t>2022-11-14 13:05:02</t>
  </si>
  <si>
    <t>2022-11-14 09:44:00</t>
  </si>
  <si>
    <t>4899928604494746053，</t>
  </si>
  <si>
    <t>2022-10-14</t>
  </si>
  <si>
    <t>2739795</t>
  </si>
  <si>
    <t>达拉海角度假酒店</t>
  </si>
  <si>
    <t>Ko Hyeon</t>
  </si>
  <si>
    <t>2022-11-02 18:35:46</t>
  </si>
  <si>
    <t>直采</t>
  </si>
  <si>
    <t>泰国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</si>
</sst>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opLeftCell="E1" workbookViewId="0">
      <selection activeCell="E1" sqref="$A1:$XFD1048576"/>
    </sheetView>
  </sheetViews>
  <sheetFormatPr defaultColWidth="8.83333333333333" defaultRowHeight="1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41</v>
      </c>
      <c r="S2" t="s">
        <v>42</v>
      </c>
    </row>
    <row r="3" spans="1:19">
      <c r="A3" t="s">
        <v>43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44</v>
      </c>
      <c r="H3" t="s">
        <v>37</v>
      </c>
      <c r="I3" t="s">
        <v>38</v>
      </c>
      <c r="J3" t="s">
        <v>39</v>
      </c>
      <c r="K3" t="s">
        <v>39</v>
      </c>
      <c r="L3" t="s">
        <v>40</v>
      </c>
      <c r="M3" t="s">
        <v>13</v>
      </c>
      <c r="N3" t="s">
        <v>13</v>
      </c>
      <c r="O3" t="s">
        <v>13</v>
      </c>
      <c r="P3" t="s">
        <v>13</v>
      </c>
      <c r="Q3" t="s">
        <v>45</v>
      </c>
      <c r="R3" t="s">
        <v>45</v>
      </c>
      <c r="S3" t="s">
        <v>42</v>
      </c>
    </row>
    <row r="4" spans="1:19">
      <c r="A4" t="s">
        <v>46</v>
      </c>
      <c r="B4" t="s">
        <v>31</v>
      </c>
      <c r="C4" t="s">
        <v>32</v>
      </c>
      <c r="D4" t="s">
        <v>33</v>
      </c>
      <c r="E4" t="s">
        <v>47</v>
      </c>
      <c r="F4" t="s">
        <v>35</v>
      </c>
      <c r="G4" t="s">
        <v>44</v>
      </c>
      <c r="H4" t="s">
        <v>37</v>
      </c>
      <c r="I4" t="s">
        <v>38</v>
      </c>
      <c r="J4" t="s">
        <v>48</v>
      </c>
      <c r="K4" t="s">
        <v>48</v>
      </c>
      <c r="L4" t="s">
        <v>49</v>
      </c>
      <c r="M4" t="s">
        <v>13</v>
      </c>
      <c r="N4" t="s">
        <v>13</v>
      </c>
      <c r="O4" t="s">
        <v>13</v>
      </c>
      <c r="P4" t="s">
        <v>13</v>
      </c>
      <c r="Q4" t="s">
        <v>50</v>
      </c>
      <c r="R4" t="s">
        <v>50</v>
      </c>
      <c r="S4" t="s">
        <v>42</v>
      </c>
    </row>
    <row r="5" spans="1:19">
      <c r="A5" t="s">
        <v>51</v>
      </c>
      <c r="B5" t="s">
        <v>31</v>
      </c>
      <c r="C5" t="s">
        <v>32</v>
      </c>
      <c r="D5" t="s">
        <v>33</v>
      </c>
      <c r="E5" t="s">
        <v>47</v>
      </c>
      <c r="F5" t="s">
        <v>52</v>
      </c>
      <c r="G5" t="s">
        <v>53</v>
      </c>
      <c r="H5" t="s">
        <v>37</v>
      </c>
      <c r="I5" t="s">
        <v>38</v>
      </c>
      <c r="J5" t="s">
        <v>48</v>
      </c>
      <c r="K5" t="s">
        <v>48</v>
      </c>
      <c r="L5" t="s">
        <v>49</v>
      </c>
      <c r="M5" t="s">
        <v>13</v>
      </c>
      <c r="N5" t="s">
        <v>13</v>
      </c>
      <c r="O5" t="s">
        <v>13</v>
      </c>
      <c r="P5" t="s">
        <v>13</v>
      </c>
      <c r="Q5" t="s">
        <v>54</v>
      </c>
      <c r="R5" t="s">
        <v>54</v>
      </c>
      <c r="S5" t="s">
        <v>42</v>
      </c>
    </row>
    <row r="6" spans="1:19">
      <c r="A6" t="s">
        <v>55</v>
      </c>
      <c r="B6" t="s">
        <v>56</v>
      </c>
      <c r="C6" t="s">
        <v>57</v>
      </c>
      <c r="D6" t="s">
        <v>33</v>
      </c>
      <c r="E6" t="s">
        <v>58</v>
      </c>
      <c r="F6" t="s">
        <v>59</v>
      </c>
      <c r="G6" t="s">
        <v>60</v>
      </c>
      <c r="H6" t="s">
        <v>37</v>
      </c>
      <c r="I6" t="s">
        <v>38</v>
      </c>
      <c r="J6" t="s">
        <v>61</v>
      </c>
      <c r="K6" t="s">
        <v>61</v>
      </c>
      <c r="L6" t="s">
        <v>62</v>
      </c>
      <c r="M6" t="s">
        <v>13</v>
      </c>
      <c r="N6" t="s">
        <v>13</v>
      </c>
      <c r="O6" t="s">
        <v>13</v>
      </c>
      <c r="P6" t="s">
        <v>13</v>
      </c>
      <c r="Q6" t="s">
        <v>63</v>
      </c>
      <c r="R6" t="s">
        <v>63</v>
      </c>
      <c r="S6" t="s">
        <v>64</v>
      </c>
    </row>
    <row r="7" spans="1:19">
      <c r="A7" t="s">
        <v>65</v>
      </c>
      <c r="B7" t="s">
        <v>66</v>
      </c>
      <c r="C7" t="s">
        <v>67</v>
      </c>
      <c r="D7" t="s">
        <v>33</v>
      </c>
      <c r="E7" t="s">
        <v>68</v>
      </c>
      <c r="F7" t="s">
        <v>69</v>
      </c>
      <c r="G7" t="s">
        <v>70</v>
      </c>
      <c r="H7" t="s">
        <v>37</v>
      </c>
      <c r="I7" t="s">
        <v>38</v>
      </c>
      <c r="J7" t="s">
        <v>71</v>
      </c>
      <c r="K7" t="s">
        <v>71</v>
      </c>
      <c r="L7" t="s">
        <v>72</v>
      </c>
      <c r="M7" t="s">
        <v>13</v>
      </c>
      <c r="N7" t="s">
        <v>13</v>
      </c>
      <c r="O7" t="s">
        <v>13</v>
      </c>
      <c r="P7" t="s">
        <v>13</v>
      </c>
      <c r="Q7" t="s">
        <v>73</v>
      </c>
      <c r="R7" t="s">
        <v>73</v>
      </c>
      <c r="S7" t="s">
        <v>74</v>
      </c>
    </row>
    <row r="8" spans="1:19">
      <c r="A8" t="s">
        <v>75</v>
      </c>
      <c r="B8" t="s">
        <v>66</v>
      </c>
      <c r="C8" t="s">
        <v>67</v>
      </c>
      <c r="D8" t="s">
        <v>33</v>
      </c>
      <c r="E8" t="s">
        <v>68</v>
      </c>
      <c r="F8" t="s">
        <v>76</v>
      </c>
      <c r="G8" t="s">
        <v>77</v>
      </c>
      <c r="H8" t="s">
        <v>37</v>
      </c>
      <c r="I8" t="s">
        <v>38</v>
      </c>
      <c r="J8" t="s">
        <v>78</v>
      </c>
      <c r="K8" t="s">
        <v>78</v>
      </c>
      <c r="L8" t="s">
        <v>79</v>
      </c>
      <c r="M8" t="s">
        <v>13</v>
      </c>
      <c r="N8" t="s">
        <v>13</v>
      </c>
      <c r="O8" t="s">
        <v>13</v>
      </c>
      <c r="P8" t="s">
        <v>13</v>
      </c>
      <c r="Q8" t="s">
        <v>80</v>
      </c>
      <c r="R8" t="s">
        <v>80</v>
      </c>
      <c r="S8" t="s">
        <v>74</v>
      </c>
    </row>
    <row r="9" spans="1:19">
      <c r="A9" t="s">
        <v>81</v>
      </c>
      <c r="B9" t="s">
        <v>82</v>
      </c>
      <c r="C9" t="s">
        <v>83</v>
      </c>
      <c r="D9" t="s">
        <v>33</v>
      </c>
      <c r="E9" t="s">
        <v>84</v>
      </c>
      <c r="F9" t="s">
        <v>85</v>
      </c>
      <c r="G9" t="s">
        <v>86</v>
      </c>
      <c r="H9" t="s">
        <v>37</v>
      </c>
      <c r="I9" t="s">
        <v>38</v>
      </c>
      <c r="J9" t="s">
        <v>87</v>
      </c>
      <c r="K9" t="s">
        <v>87</v>
      </c>
      <c r="L9" t="s">
        <v>88</v>
      </c>
      <c r="M9" t="s">
        <v>13</v>
      </c>
      <c r="N9" t="s">
        <v>13</v>
      </c>
      <c r="O9" t="s">
        <v>13</v>
      </c>
      <c r="P9" t="s">
        <v>13</v>
      </c>
      <c r="Q9" t="s">
        <v>89</v>
      </c>
      <c r="R9" t="s">
        <v>89</v>
      </c>
      <c r="S9" t="s">
        <v>90</v>
      </c>
    </row>
    <row r="10" spans="1:19">
      <c r="A10" t="s">
        <v>91</v>
      </c>
      <c r="B10" t="s">
        <v>56</v>
      </c>
      <c r="C10" t="s">
        <v>57</v>
      </c>
      <c r="D10" t="s">
        <v>33</v>
      </c>
      <c r="E10" t="s">
        <v>92</v>
      </c>
      <c r="F10" t="s">
        <v>59</v>
      </c>
      <c r="G10" t="s">
        <v>93</v>
      </c>
      <c r="H10" t="s">
        <v>37</v>
      </c>
      <c r="I10" t="s">
        <v>38</v>
      </c>
      <c r="J10" t="s">
        <v>94</v>
      </c>
      <c r="K10" t="s">
        <v>94</v>
      </c>
      <c r="L10" t="s">
        <v>95</v>
      </c>
      <c r="M10" t="s">
        <v>13</v>
      </c>
      <c r="N10" t="s">
        <v>13</v>
      </c>
      <c r="O10" t="s">
        <v>13</v>
      </c>
      <c r="P10" t="s">
        <v>13</v>
      </c>
      <c r="Q10" t="s">
        <v>96</v>
      </c>
      <c r="R10" t="s">
        <v>96</v>
      </c>
      <c r="S10" t="s">
        <v>64</v>
      </c>
    </row>
    <row r="11" spans="1:19">
      <c r="A11" t="s">
        <v>97</v>
      </c>
      <c r="B11" t="s">
        <v>98</v>
      </c>
      <c r="C11" t="s">
        <v>99</v>
      </c>
      <c r="D11" t="s">
        <v>33</v>
      </c>
      <c r="E11" t="s">
        <v>92</v>
      </c>
      <c r="F11" t="s">
        <v>100</v>
      </c>
      <c r="G11" t="s">
        <v>101</v>
      </c>
      <c r="H11" t="s">
        <v>37</v>
      </c>
      <c r="I11" t="s">
        <v>38</v>
      </c>
      <c r="J11" t="s">
        <v>102</v>
      </c>
      <c r="K11" t="s">
        <v>102</v>
      </c>
      <c r="L11" t="s">
        <v>103</v>
      </c>
      <c r="M11" t="s">
        <v>13</v>
      </c>
      <c r="N11" t="s">
        <v>13</v>
      </c>
      <c r="O11" t="s">
        <v>13</v>
      </c>
      <c r="P11" t="s">
        <v>13</v>
      </c>
      <c r="Q11" t="s">
        <v>104</v>
      </c>
      <c r="R11" t="s">
        <v>104</v>
      </c>
      <c r="S11" t="s">
        <v>105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" outlineLevelRow="1"/>
  <sheetData>
    <row r="1" spans="1:18">
      <c r="A1" t="s">
        <v>15</v>
      </c>
      <c r="B1" t="s">
        <v>16</v>
      </c>
      <c r="C1" t="s">
        <v>106</v>
      </c>
      <c r="D1" t="s">
        <v>107</v>
      </c>
      <c r="E1" t="s">
        <v>18</v>
      </c>
      <c r="F1" t="s">
        <v>19</v>
      </c>
      <c r="G1" t="s">
        <v>20</v>
      </c>
      <c r="H1" t="s">
        <v>108</v>
      </c>
      <c r="I1" t="s">
        <v>22</v>
      </c>
      <c r="J1" t="s">
        <v>109</v>
      </c>
      <c r="K1" t="s">
        <v>110</v>
      </c>
      <c r="L1" t="s">
        <v>111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112</v>
      </c>
    </row>
    <row r="2" spans="1:18">
      <c r="A2" t="s">
        <v>113</v>
      </c>
      <c r="B2" t="s">
        <v>113</v>
      </c>
      <c r="C2" t="s">
        <v>113</v>
      </c>
      <c r="D2" t="s">
        <v>113</v>
      </c>
      <c r="E2" t="s">
        <v>113</v>
      </c>
      <c r="F2" t="s">
        <v>113</v>
      </c>
      <c r="G2" t="s">
        <v>113</v>
      </c>
      <c r="H2" t="s">
        <v>113</v>
      </c>
      <c r="I2" t="s">
        <v>113</v>
      </c>
      <c r="J2" t="s">
        <v>113</v>
      </c>
      <c r="K2" t="s">
        <v>113</v>
      </c>
      <c r="L2" t="s">
        <v>113</v>
      </c>
      <c r="M2" t="s">
        <v>113</v>
      </c>
      <c r="N2" t="s">
        <v>113</v>
      </c>
      <c r="O2" t="s">
        <v>113</v>
      </c>
      <c r="P2" t="s">
        <v>113</v>
      </c>
      <c r="Q2" t="s">
        <v>113</v>
      </c>
      <c r="R2" t="s">
        <v>113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workbookViewId="0">
      <selection activeCell="O2" sqref="O2"/>
    </sheetView>
  </sheetViews>
  <sheetFormatPr defaultColWidth="8.83333333333333" defaultRowHeight="14" outlineLevelRow="3"/>
  <cols>
    <col min="9" max="9" width="13.3333333333333" customWidth="1" collapsed="1"/>
  </cols>
  <sheetData>
    <row r="1" spans="1:15">
      <c r="A1" t="s">
        <v>15</v>
      </c>
      <c r="B1" t="s">
        <v>16</v>
      </c>
      <c r="C1" t="s">
        <v>106</v>
      </c>
      <c r="D1" t="s">
        <v>107</v>
      </c>
      <c r="E1" t="s">
        <v>18</v>
      </c>
      <c r="F1" t="s">
        <v>19</v>
      </c>
      <c r="G1" t="s">
        <v>20</v>
      </c>
      <c r="H1" t="s">
        <v>22</v>
      </c>
      <c r="I1" t="s">
        <v>114</v>
      </c>
      <c r="J1" t="s">
        <v>115</v>
      </c>
      <c r="K1" t="s">
        <v>116</v>
      </c>
      <c r="L1" t="s">
        <v>27</v>
      </c>
      <c r="M1" t="s">
        <v>28</v>
      </c>
      <c r="N1" t="s">
        <v>29</v>
      </c>
      <c r="O1" t="s">
        <v>112</v>
      </c>
    </row>
    <row r="2" spans="1:15">
      <c r="A2" t="s">
        <v>31</v>
      </c>
      <c r="B2" t="s">
        <v>113</v>
      </c>
      <c r="C2" t="s">
        <v>51</v>
      </c>
      <c r="D2" t="s">
        <v>117</v>
      </c>
      <c r="E2" t="s">
        <v>47</v>
      </c>
      <c r="F2" t="s">
        <v>52</v>
      </c>
      <c r="G2" t="s">
        <v>53</v>
      </c>
      <c r="H2" t="s">
        <v>113</v>
      </c>
      <c r="I2" t="s">
        <v>13</v>
      </c>
      <c r="J2" t="s">
        <v>118</v>
      </c>
      <c r="K2" t="s">
        <v>119</v>
      </c>
      <c r="L2" t="s">
        <v>54</v>
      </c>
      <c r="M2" t="s">
        <v>54</v>
      </c>
      <c r="N2" t="s">
        <v>42</v>
      </c>
      <c r="O2" t="s">
        <v>120</v>
      </c>
    </row>
    <row r="3" spans="1:15">
      <c r="A3" t="s">
        <v>56</v>
      </c>
      <c r="B3" t="s">
        <v>113</v>
      </c>
      <c r="C3" t="s">
        <v>55</v>
      </c>
      <c r="D3" t="s">
        <v>117</v>
      </c>
      <c r="E3" t="s">
        <v>58</v>
      </c>
      <c r="F3" t="s">
        <v>59</v>
      </c>
      <c r="G3" t="s">
        <v>60</v>
      </c>
      <c r="H3" t="s">
        <v>113</v>
      </c>
      <c r="I3" t="s">
        <v>13</v>
      </c>
      <c r="J3" t="s">
        <v>121</v>
      </c>
      <c r="K3" t="s">
        <v>122</v>
      </c>
      <c r="L3" t="s">
        <v>63</v>
      </c>
      <c r="M3" t="s">
        <v>63</v>
      </c>
      <c r="N3" t="s">
        <v>64</v>
      </c>
      <c r="O3" t="s">
        <v>120</v>
      </c>
    </row>
    <row r="4" spans="1:15">
      <c r="A4" t="s">
        <v>82</v>
      </c>
      <c r="B4" t="s">
        <v>113</v>
      </c>
      <c r="C4" t="s">
        <v>81</v>
      </c>
      <c r="D4" t="s">
        <v>117</v>
      </c>
      <c r="E4" t="s">
        <v>84</v>
      </c>
      <c r="F4" t="s">
        <v>85</v>
      </c>
      <c r="G4" t="s">
        <v>86</v>
      </c>
      <c r="H4" t="s">
        <v>113</v>
      </c>
      <c r="I4" t="s">
        <v>13</v>
      </c>
      <c r="J4" t="s">
        <v>123</v>
      </c>
      <c r="K4" t="s">
        <v>124</v>
      </c>
      <c r="L4" t="s">
        <v>89</v>
      </c>
      <c r="M4" t="s">
        <v>89</v>
      </c>
      <c r="N4" t="s">
        <v>90</v>
      </c>
      <c r="O4" t="s">
        <v>120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" outlineLevelRow="1" outlineLevelCol="6"/>
  <sheetData>
    <row r="1" spans="1:7">
      <c r="A1" t="s">
        <v>125</v>
      </c>
      <c r="B1" t="s">
        <v>126</v>
      </c>
      <c r="C1" t="s">
        <v>6</v>
      </c>
      <c r="D1" t="s">
        <v>127</v>
      </c>
      <c r="E1" t="s">
        <v>128</v>
      </c>
      <c r="F1" t="s">
        <v>129</v>
      </c>
      <c r="G1" t="s">
        <v>130</v>
      </c>
    </row>
    <row r="2" spans="1:7">
      <c r="A2" t="s">
        <v>113</v>
      </c>
      <c r="B2" t="s">
        <v>113</v>
      </c>
      <c r="C2" t="s">
        <v>113</v>
      </c>
      <c r="D2" t="s">
        <v>113</v>
      </c>
      <c r="E2" t="s">
        <v>113</v>
      </c>
      <c r="F2" t="s">
        <v>113</v>
      </c>
      <c r="G2" t="s">
        <v>113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" outlineLevelRow="1"/>
  <sheetData>
    <row r="1" spans="1:10">
      <c r="A1" t="s">
        <v>15</v>
      </c>
      <c r="B1" t="s">
        <v>131</v>
      </c>
      <c r="C1" t="s">
        <v>106</v>
      </c>
      <c r="D1" t="s">
        <v>132</v>
      </c>
      <c r="E1" t="s">
        <v>133</v>
      </c>
      <c r="F1" t="s">
        <v>134</v>
      </c>
      <c r="G1" t="s">
        <v>135</v>
      </c>
      <c r="H1" t="s">
        <v>136</v>
      </c>
      <c r="I1" t="s">
        <v>137</v>
      </c>
      <c r="J1" t="s">
        <v>7</v>
      </c>
    </row>
    <row r="2" spans="1:10">
      <c r="A2" t="s">
        <v>113</v>
      </c>
      <c r="B2" t="s">
        <v>113</v>
      </c>
      <c r="C2" t="s">
        <v>113</v>
      </c>
      <c r="D2" t="s">
        <v>113</v>
      </c>
      <c r="E2" t="s">
        <v>113</v>
      </c>
      <c r="F2" t="s">
        <v>113</v>
      </c>
      <c r="G2" t="s">
        <v>113</v>
      </c>
      <c r="H2" t="s">
        <v>113</v>
      </c>
      <c r="I2" t="s">
        <v>113</v>
      </c>
      <c r="J2" t="s">
        <v>113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7" sqref="A17:A18"/>
    </sheetView>
  </sheetViews>
  <sheetFormatPr defaultColWidth="8.83333333333333" defaultRowHeight="14"/>
  <cols>
    <col min="1" max="1" width="15.5" customWidth="1"/>
    <col min="2" max="2" width="16.1666666666667" customWidth="1"/>
    <col min="3" max="3" width="12.5" customWidth="1"/>
    <col min="8" max="8" width="14.1666666666667" customWidth="1"/>
  </cols>
  <sheetData>
    <row r="1" spans="1:8">
      <c r="A1" t="s">
        <v>14</v>
      </c>
      <c r="B1" t="s">
        <v>18</v>
      </c>
      <c r="C1" t="s">
        <v>19</v>
      </c>
      <c r="D1" t="s">
        <v>8</v>
      </c>
      <c r="H1" t="s">
        <v>138</v>
      </c>
    </row>
    <row r="2" spans="1:9">
      <c r="A2" t="s">
        <v>30</v>
      </c>
      <c r="B2" t="s">
        <v>34</v>
      </c>
      <c r="C2" t="s">
        <v>35</v>
      </c>
      <c r="D2" s="3">
        <v>295</v>
      </c>
      <c r="E2" t="str">
        <f>VLOOKUP(A2,HOP!A:L,12,0)</f>
        <v>295.00</v>
      </c>
      <c r="F2" t="str">
        <f>VLOOKUP(A2,HOP!A:C,3,0)</f>
        <v>2798056</v>
      </c>
      <c r="G2">
        <f>D2-E2</f>
        <v>0</v>
      </c>
      <c r="H2" t="str">
        <f>$H$1&amp;F2</f>
        <v>，2798056</v>
      </c>
      <c r="I2" t="str">
        <f>VLOOKUP(A2,HOP!A:U,21,0)</f>
        <v>直连</v>
      </c>
    </row>
    <row r="3" spans="1:9">
      <c r="A3" t="s">
        <v>43</v>
      </c>
      <c r="B3" t="s">
        <v>34</v>
      </c>
      <c r="C3" t="s">
        <v>35</v>
      </c>
      <c r="D3" s="3">
        <v>295</v>
      </c>
      <c r="E3" t="str">
        <f>VLOOKUP(A3,HOP!A:L,12,0)</f>
        <v>295.00</v>
      </c>
      <c r="F3" t="str">
        <f>VLOOKUP(A3,HOP!A:C,3,0)</f>
        <v>2797207</v>
      </c>
      <c r="G3">
        <f t="shared" ref="G3:G11" si="0">D3-E3</f>
        <v>0</v>
      </c>
      <c r="H3" t="str">
        <f t="shared" ref="H3:H11" si="1">$H$1&amp;F3</f>
        <v>，2797207</v>
      </c>
      <c r="I3" t="str">
        <f>VLOOKUP(A3,HOP!A:U,21,0)</f>
        <v>直连</v>
      </c>
    </row>
    <row r="4" spans="1:9">
      <c r="A4" t="s">
        <v>46</v>
      </c>
      <c r="B4" t="s">
        <v>47</v>
      </c>
      <c r="C4" t="s">
        <v>35</v>
      </c>
      <c r="D4" s="3">
        <v>302</v>
      </c>
      <c r="E4" t="str">
        <f>VLOOKUP(A4,HOP!A:L,12,0)</f>
        <v>302.00</v>
      </c>
      <c r="F4" t="str">
        <f>VLOOKUP(A4,HOP!A:C,3,0)</f>
        <v>2797891</v>
      </c>
      <c r="G4">
        <f t="shared" si="0"/>
        <v>0</v>
      </c>
      <c r="H4" t="str">
        <f t="shared" si="1"/>
        <v>，2797891</v>
      </c>
      <c r="I4" t="str">
        <f>VLOOKUP(A4,HOP!A:U,21,0)</f>
        <v>直连</v>
      </c>
    </row>
    <row r="5" spans="1:9">
      <c r="A5" t="s">
        <v>51</v>
      </c>
      <c r="B5" t="s">
        <v>47</v>
      </c>
      <c r="C5" t="s">
        <v>52</v>
      </c>
      <c r="D5" s="3">
        <v>302</v>
      </c>
      <c r="E5" t="str">
        <f>VLOOKUP(A5,HOP!A:L,12,0)</f>
        <v>302.00</v>
      </c>
      <c r="F5" t="str">
        <f>VLOOKUP(A5,HOP!A:C,3,0)</f>
        <v>2796765</v>
      </c>
      <c r="G5">
        <f t="shared" si="0"/>
        <v>0</v>
      </c>
      <c r="H5" t="str">
        <f t="shared" si="1"/>
        <v>，2796765</v>
      </c>
      <c r="I5" t="str">
        <f>VLOOKUP(A5,HOP!A:U,21,0)</f>
        <v>直连</v>
      </c>
    </row>
    <row r="6" spans="1:9">
      <c r="A6" t="s">
        <v>55</v>
      </c>
      <c r="B6" t="s">
        <v>58</v>
      </c>
      <c r="C6" t="s">
        <v>59</v>
      </c>
      <c r="D6" s="3">
        <v>196</v>
      </c>
      <c r="E6" t="str">
        <f>VLOOKUP(A6,HOP!A:L,12,0)</f>
        <v>196.00</v>
      </c>
      <c r="F6" t="str">
        <f>VLOOKUP(A6,HOP!A:C,3,0)</f>
        <v>2802555</v>
      </c>
      <c r="G6">
        <f t="shared" si="0"/>
        <v>0</v>
      </c>
      <c r="H6" t="str">
        <f t="shared" si="1"/>
        <v>，2802555</v>
      </c>
      <c r="I6" t="str">
        <f>VLOOKUP(A6,HOP!A:U,21,0)</f>
        <v>直连</v>
      </c>
    </row>
    <row r="7" spans="1:9">
      <c r="A7" t="s">
        <v>65</v>
      </c>
      <c r="B7" t="s">
        <v>68</v>
      </c>
      <c r="C7" t="s">
        <v>69</v>
      </c>
      <c r="D7" s="3">
        <v>200</v>
      </c>
      <c r="E7" t="str">
        <f>VLOOKUP(A7,HOP!A:L,12,0)</f>
        <v>200.00</v>
      </c>
      <c r="F7" t="str">
        <f>VLOOKUP(A7,HOP!A:C,3,0)</f>
        <v>2804637</v>
      </c>
      <c r="G7">
        <f t="shared" si="0"/>
        <v>0</v>
      </c>
      <c r="H7" t="str">
        <f t="shared" si="1"/>
        <v>，2804637</v>
      </c>
      <c r="I7" t="str">
        <f>VLOOKUP(A7,HOP!A:U,21,0)</f>
        <v>直连</v>
      </c>
    </row>
    <row r="8" spans="1:9">
      <c r="A8" t="s">
        <v>75</v>
      </c>
      <c r="B8" t="s">
        <v>68</v>
      </c>
      <c r="C8" t="s">
        <v>76</v>
      </c>
      <c r="D8" s="3">
        <v>244</v>
      </c>
      <c r="E8" t="str">
        <f>VLOOKUP(A8,HOP!A:L,12,0)</f>
        <v>244.00</v>
      </c>
      <c r="F8" t="str">
        <f>VLOOKUP(A8,HOP!A:C,3,0)</f>
        <v>2804643</v>
      </c>
      <c r="G8">
        <f t="shared" si="0"/>
        <v>0</v>
      </c>
      <c r="H8" t="str">
        <f t="shared" si="1"/>
        <v>，2804643</v>
      </c>
      <c r="I8" t="str">
        <f>VLOOKUP(A8,HOP!A:U,21,0)</f>
        <v>直连</v>
      </c>
    </row>
    <row r="9" spans="1:9">
      <c r="A9" t="s">
        <v>81</v>
      </c>
      <c r="B9" t="s">
        <v>84</v>
      </c>
      <c r="C9" t="s">
        <v>85</v>
      </c>
      <c r="D9" s="3">
        <v>450</v>
      </c>
      <c r="E9" t="str">
        <f>VLOOKUP(A9,HOP!A:L,12,0)</f>
        <v>450.00</v>
      </c>
      <c r="F9" t="str">
        <f>VLOOKUP(A9,HOP!A:C,3,0)</f>
        <v>2806734</v>
      </c>
      <c r="G9">
        <f t="shared" si="0"/>
        <v>0</v>
      </c>
      <c r="H9" t="str">
        <f t="shared" si="1"/>
        <v>，2806734</v>
      </c>
      <c r="I9" t="str">
        <f>VLOOKUP(A9,HOP!A:U,21,0)</f>
        <v>直连</v>
      </c>
    </row>
    <row r="10" spans="1:9">
      <c r="A10" t="s">
        <v>91</v>
      </c>
      <c r="B10" t="s">
        <v>92</v>
      </c>
      <c r="C10" t="s">
        <v>59</v>
      </c>
      <c r="D10" s="3">
        <v>191</v>
      </c>
      <c r="E10" t="str">
        <f>VLOOKUP(A10,HOP!A:L,12,0)</f>
        <v>191.00</v>
      </c>
      <c r="F10" t="str">
        <f>VLOOKUP(A10,HOP!A:C,3,0)</f>
        <v>2809501</v>
      </c>
      <c r="G10">
        <f t="shared" si="0"/>
        <v>0</v>
      </c>
      <c r="H10" t="str">
        <f t="shared" si="1"/>
        <v>，2809501</v>
      </c>
      <c r="I10" t="str">
        <f>VLOOKUP(A10,HOP!A:U,21,0)</f>
        <v>直连</v>
      </c>
    </row>
    <row r="11" spans="1:9">
      <c r="A11" t="s">
        <v>97</v>
      </c>
      <c r="B11" t="s">
        <v>92</v>
      </c>
      <c r="C11" t="s">
        <v>100</v>
      </c>
      <c r="D11" s="3">
        <v>261</v>
      </c>
      <c r="E11" t="str">
        <f>VLOOKUP(A11,HOP!A:L,12,0)</f>
        <v>261.00</v>
      </c>
      <c r="F11" t="str">
        <f>VLOOKUP(A11,HOP!A:C,3,0)</f>
        <v>2809091</v>
      </c>
      <c r="G11">
        <f t="shared" si="0"/>
        <v>0</v>
      </c>
      <c r="H11" t="str">
        <f t="shared" si="1"/>
        <v>，2809091</v>
      </c>
      <c r="I11" t="str">
        <f>VLOOKUP(A11,HOP!A:U,21,0)</f>
        <v>直连</v>
      </c>
    </row>
    <row r="13" spans="4:4">
      <c r="D13">
        <f>SUM(D2:D12)</f>
        <v>2736</v>
      </c>
    </row>
    <row r="14" spans="4:4">
      <c r="D14" t="s">
        <v>12</v>
      </c>
    </row>
    <row r="17" spans="1:1">
      <c r="A17" t="s">
        <v>139</v>
      </c>
    </row>
    <row r="18" spans="1:1">
      <c r="A18" t="s">
        <v>140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C1" workbookViewId="0">
      <selection activeCell="A1" sqref="$A1:$XFD1048576"/>
    </sheetView>
  </sheetViews>
  <sheetFormatPr defaultColWidth="8" defaultRowHeight="12.5"/>
  <cols>
    <col min="1" max="16383" width="8" style="1"/>
  </cols>
  <sheetData>
    <row r="1" s="1" customFormat="1" spans="1:22">
      <c r="A1" s="2" t="s">
        <v>141</v>
      </c>
      <c r="B1" s="2" t="s">
        <v>142</v>
      </c>
      <c r="C1" s="2" t="s">
        <v>143</v>
      </c>
      <c r="D1" s="2" t="s">
        <v>15</v>
      </c>
      <c r="E1" s="2" t="s">
        <v>144</v>
      </c>
      <c r="F1" s="2" t="s">
        <v>145</v>
      </c>
      <c r="G1" s="2" t="s">
        <v>146</v>
      </c>
      <c r="H1" s="2" t="s">
        <v>147</v>
      </c>
      <c r="I1" s="2" t="s">
        <v>148</v>
      </c>
      <c r="J1" s="2" t="s">
        <v>149</v>
      </c>
      <c r="K1" s="2" t="s">
        <v>150</v>
      </c>
      <c r="L1" s="2" t="s">
        <v>151</v>
      </c>
      <c r="M1" s="2" t="s">
        <v>152</v>
      </c>
      <c r="N1" s="2" t="s">
        <v>153</v>
      </c>
      <c r="O1" s="2" t="s">
        <v>154</v>
      </c>
      <c r="P1" s="2" t="s">
        <v>155</v>
      </c>
      <c r="Q1" s="2" t="s">
        <v>156</v>
      </c>
      <c r="R1" s="2" t="s">
        <v>157</v>
      </c>
      <c r="S1" s="2" t="s">
        <v>158</v>
      </c>
      <c r="T1" s="2" t="s">
        <v>159</v>
      </c>
      <c r="U1" s="2" t="s">
        <v>160</v>
      </c>
      <c r="V1" s="2" t="s">
        <v>161</v>
      </c>
    </row>
    <row r="2" s="1" customFormat="1" spans="1:22">
      <c r="A2" s="1" t="s">
        <v>91</v>
      </c>
      <c r="B2" s="1" t="s">
        <v>162</v>
      </c>
      <c r="C2" s="1" t="s">
        <v>96</v>
      </c>
      <c r="D2" s="1" t="s">
        <v>163</v>
      </c>
      <c r="E2" s="1" t="s">
        <v>93</v>
      </c>
      <c r="F2" s="1" t="s">
        <v>162</v>
      </c>
      <c r="G2" s="1" t="s">
        <v>164</v>
      </c>
      <c r="H2" s="1" t="s">
        <v>165</v>
      </c>
      <c r="I2" s="1" t="s">
        <v>94</v>
      </c>
      <c r="J2" s="1" t="s">
        <v>166</v>
      </c>
      <c r="K2" s="1" t="s">
        <v>94</v>
      </c>
      <c r="L2" s="1" t="s">
        <v>94</v>
      </c>
      <c r="M2" s="1" t="s">
        <v>167</v>
      </c>
      <c r="N2" s="1" t="s">
        <v>167</v>
      </c>
      <c r="O2" s="1" t="s">
        <v>13</v>
      </c>
      <c r="P2" s="1" t="s">
        <v>168</v>
      </c>
      <c r="Q2" s="1" t="s">
        <v>169</v>
      </c>
      <c r="R2" s="1" t="s">
        <v>170</v>
      </c>
      <c r="S2" s="1" t="s">
        <v>171</v>
      </c>
      <c r="T2" s="1" t="s">
        <v>172</v>
      </c>
      <c r="U2" s="1" t="s">
        <v>173</v>
      </c>
      <c r="V2" s="1" t="s">
        <v>174</v>
      </c>
    </row>
    <row r="3" s="1" customFormat="1" spans="1:22">
      <c r="A3" s="1" t="s">
        <v>97</v>
      </c>
      <c r="B3" s="1" t="s">
        <v>162</v>
      </c>
      <c r="C3" s="1" t="s">
        <v>104</v>
      </c>
      <c r="D3" s="1" t="s">
        <v>175</v>
      </c>
      <c r="E3" s="1" t="s">
        <v>101</v>
      </c>
      <c r="F3" s="1" t="s">
        <v>162</v>
      </c>
      <c r="G3" s="1" t="s">
        <v>164</v>
      </c>
      <c r="H3" s="1" t="s">
        <v>165</v>
      </c>
      <c r="I3" s="1" t="s">
        <v>102</v>
      </c>
      <c r="J3" s="1" t="s">
        <v>166</v>
      </c>
      <c r="K3" s="1" t="s">
        <v>102</v>
      </c>
      <c r="L3" s="1" t="s">
        <v>102</v>
      </c>
      <c r="M3" s="1" t="s">
        <v>167</v>
      </c>
      <c r="N3" s="1" t="s">
        <v>167</v>
      </c>
      <c r="O3" s="1" t="s">
        <v>13</v>
      </c>
      <c r="P3" s="1" t="s">
        <v>168</v>
      </c>
      <c r="Q3" s="1" t="s">
        <v>169</v>
      </c>
      <c r="R3" s="1" t="s">
        <v>176</v>
      </c>
      <c r="S3" s="1" t="s">
        <v>171</v>
      </c>
      <c r="T3" s="1" t="s">
        <v>172</v>
      </c>
      <c r="U3" s="1" t="s">
        <v>173</v>
      </c>
      <c r="V3" s="1" t="s">
        <v>174</v>
      </c>
    </row>
    <row r="4" s="1" customFormat="1" spans="1:22">
      <c r="A4" s="1" t="s">
        <v>81</v>
      </c>
      <c r="B4" s="1" t="s">
        <v>177</v>
      </c>
      <c r="C4" s="1" t="s">
        <v>89</v>
      </c>
      <c r="D4" s="1" t="s">
        <v>178</v>
      </c>
      <c r="E4" s="1" t="s">
        <v>86</v>
      </c>
      <c r="F4" s="1" t="s">
        <v>177</v>
      </c>
      <c r="G4" s="1" t="s">
        <v>162</v>
      </c>
      <c r="H4" s="1" t="s">
        <v>165</v>
      </c>
      <c r="I4" s="1" t="s">
        <v>87</v>
      </c>
      <c r="J4" s="1" t="s">
        <v>166</v>
      </c>
      <c r="K4" s="1" t="s">
        <v>87</v>
      </c>
      <c r="L4" s="1" t="s">
        <v>87</v>
      </c>
      <c r="M4" s="1" t="s">
        <v>167</v>
      </c>
      <c r="N4" s="1" t="s">
        <v>167</v>
      </c>
      <c r="O4" s="1" t="s">
        <v>13</v>
      </c>
      <c r="P4" s="1" t="s">
        <v>168</v>
      </c>
      <c r="Q4" s="1" t="s">
        <v>169</v>
      </c>
      <c r="R4" s="1" t="s">
        <v>179</v>
      </c>
      <c r="S4" s="1" t="s">
        <v>171</v>
      </c>
      <c r="T4" s="1" t="s">
        <v>172</v>
      </c>
      <c r="U4" s="1" t="s">
        <v>173</v>
      </c>
      <c r="V4" s="1" t="s">
        <v>174</v>
      </c>
    </row>
    <row r="5" s="1" customFormat="1" spans="1:22">
      <c r="A5" s="1" t="s">
        <v>75</v>
      </c>
      <c r="B5" s="1" t="s">
        <v>180</v>
      </c>
      <c r="C5" s="1" t="s">
        <v>80</v>
      </c>
      <c r="D5" s="1" t="s">
        <v>181</v>
      </c>
      <c r="E5" s="1" t="s">
        <v>77</v>
      </c>
      <c r="F5" s="1" t="s">
        <v>180</v>
      </c>
      <c r="G5" s="1" t="s">
        <v>177</v>
      </c>
      <c r="H5" s="1" t="s">
        <v>165</v>
      </c>
      <c r="I5" s="1" t="s">
        <v>78</v>
      </c>
      <c r="J5" s="1" t="s">
        <v>166</v>
      </c>
      <c r="K5" s="1" t="s">
        <v>78</v>
      </c>
      <c r="L5" s="1" t="s">
        <v>78</v>
      </c>
      <c r="M5" s="1" t="s">
        <v>167</v>
      </c>
      <c r="N5" s="1" t="s">
        <v>167</v>
      </c>
      <c r="O5" s="1" t="s">
        <v>13</v>
      </c>
      <c r="P5" s="1" t="s">
        <v>168</v>
      </c>
      <c r="Q5" s="1" t="s">
        <v>169</v>
      </c>
      <c r="R5" s="1" t="s">
        <v>182</v>
      </c>
      <c r="S5" s="1" t="s">
        <v>171</v>
      </c>
      <c r="T5" s="1" t="s">
        <v>172</v>
      </c>
      <c r="U5" s="1" t="s">
        <v>173</v>
      </c>
      <c r="V5" s="1" t="s">
        <v>174</v>
      </c>
    </row>
    <row r="6" s="1" customFormat="1" spans="1:22">
      <c r="A6" s="1" t="s">
        <v>65</v>
      </c>
      <c r="B6" s="1" t="s">
        <v>180</v>
      </c>
      <c r="C6" s="1" t="s">
        <v>73</v>
      </c>
      <c r="D6" s="1" t="s">
        <v>181</v>
      </c>
      <c r="E6" s="1" t="s">
        <v>70</v>
      </c>
      <c r="F6" s="1" t="s">
        <v>180</v>
      </c>
      <c r="G6" s="1" t="s">
        <v>177</v>
      </c>
      <c r="H6" s="1" t="s">
        <v>165</v>
      </c>
      <c r="I6" s="1" t="s">
        <v>71</v>
      </c>
      <c r="J6" s="1" t="s">
        <v>166</v>
      </c>
      <c r="K6" s="1" t="s">
        <v>71</v>
      </c>
      <c r="L6" s="1" t="s">
        <v>71</v>
      </c>
      <c r="M6" s="1" t="s">
        <v>167</v>
      </c>
      <c r="N6" s="1" t="s">
        <v>167</v>
      </c>
      <c r="O6" s="1" t="s">
        <v>13</v>
      </c>
      <c r="P6" s="1" t="s">
        <v>168</v>
      </c>
      <c r="Q6" s="1" t="s">
        <v>169</v>
      </c>
      <c r="R6" s="1" t="s">
        <v>183</v>
      </c>
      <c r="S6" s="1" t="s">
        <v>171</v>
      </c>
      <c r="T6" s="1" t="s">
        <v>172</v>
      </c>
      <c r="U6" s="1" t="s">
        <v>173</v>
      </c>
      <c r="V6" s="1" t="s">
        <v>174</v>
      </c>
    </row>
    <row r="7" s="1" customFormat="1" spans="1:22">
      <c r="A7" s="1" t="s">
        <v>55</v>
      </c>
      <c r="B7" s="1" t="s">
        <v>184</v>
      </c>
      <c r="C7" s="1" t="s">
        <v>63</v>
      </c>
      <c r="D7" s="1" t="s">
        <v>163</v>
      </c>
      <c r="E7" s="1" t="s">
        <v>60</v>
      </c>
      <c r="F7" s="1" t="s">
        <v>184</v>
      </c>
      <c r="G7" s="1" t="s">
        <v>180</v>
      </c>
      <c r="H7" s="1" t="s">
        <v>165</v>
      </c>
      <c r="I7" s="1" t="s">
        <v>61</v>
      </c>
      <c r="J7" s="1" t="s">
        <v>166</v>
      </c>
      <c r="K7" s="1" t="s">
        <v>61</v>
      </c>
      <c r="L7" s="1" t="s">
        <v>61</v>
      </c>
      <c r="M7" s="1" t="s">
        <v>167</v>
      </c>
      <c r="N7" s="1" t="s">
        <v>167</v>
      </c>
      <c r="O7" s="1" t="s">
        <v>13</v>
      </c>
      <c r="P7" s="1" t="s">
        <v>168</v>
      </c>
      <c r="Q7" s="1" t="s">
        <v>169</v>
      </c>
      <c r="R7" s="1" t="s">
        <v>185</v>
      </c>
      <c r="S7" s="1" t="s">
        <v>171</v>
      </c>
      <c r="T7" s="1" t="s">
        <v>172</v>
      </c>
      <c r="U7" s="1" t="s">
        <v>173</v>
      </c>
      <c r="V7" s="1" t="s">
        <v>174</v>
      </c>
    </row>
    <row r="8" s="1" customFormat="1" spans="1:22">
      <c r="A8" s="1" t="s">
        <v>30</v>
      </c>
      <c r="B8" s="1" t="s">
        <v>186</v>
      </c>
      <c r="C8" s="1" t="s">
        <v>41</v>
      </c>
      <c r="D8" s="1" t="s">
        <v>31</v>
      </c>
      <c r="E8" s="1" t="s">
        <v>36</v>
      </c>
      <c r="F8" s="1" t="s">
        <v>186</v>
      </c>
      <c r="G8" s="1" t="s">
        <v>187</v>
      </c>
      <c r="H8" s="1" t="s">
        <v>165</v>
      </c>
      <c r="I8" s="1" t="s">
        <v>39</v>
      </c>
      <c r="J8" s="1" t="s">
        <v>166</v>
      </c>
      <c r="K8" s="1" t="s">
        <v>39</v>
      </c>
      <c r="L8" s="1" t="s">
        <v>39</v>
      </c>
      <c r="M8" s="1" t="s">
        <v>167</v>
      </c>
      <c r="N8" s="1" t="s">
        <v>167</v>
      </c>
      <c r="O8" s="1" t="s">
        <v>13</v>
      </c>
      <c r="P8" s="1" t="s">
        <v>168</v>
      </c>
      <c r="Q8" s="1" t="s">
        <v>169</v>
      </c>
      <c r="R8" s="1" t="s">
        <v>188</v>
      </c>
      <c r="S8" s="1" t="s">
        <v>171</v>
      </c>
      <c r="T8" s="1" t="s">
        <v>172</v>
      </c>
      <c r="U8" s="1" t="s">
        <v>173</v>
      </c>
      <c r="V8" s="1" t="s">
        <v>174</v>
      </c>
    </row>
    <row r="9" s="1" customFormat="1" spans="1:22">
      <c r="A9" s="1" t="s">
        <v>46</v>
      </c>
      <c r="B9" s="1" t="s">
        <v>186</v>
      </c>
      <c r="C9" s="1" t="s">
        <v>50</v>
      </c>
      <c r="D9" s="1" t="s">
        <v>31</v>
      </c>
      <c r="E9" s="1" t="s">
        <v>44</v>
      </c>
      <c r="F9" s="1" t="s">
        <v>187</v>
      </c>
      <c r="G9" s="1" t="s">
        <v>184</v>
      </c>
      <c r="H9" s="1" t="s">
        <v>165</v>
      </c>
      <c r="I9" s="1" t="s">
        <v>48</v>
      </c>
      <c r="J9" s="1" t="s">
        <v>166</v>
      </c>
      <c r="K9" s="1" t="s">
        <v>48</v>
      </c>
      <c r="L9" s="1" t="s">
        <v>48</v>
      </c>
      <c r="M9" s="1" t="s">
        <v>167</v>
      </c>
      <c r="N9" s="1" t="s">
        <v>167</v>
      </c>
      <c r="O9" s="1" t="s">
        <v>13</v>
      </c>
      <c r="P9" s="1" t="s">
        <v>168</v>
      </c>
      <c r="Q9" s="1" t="s">
        <v>169</v>
      </c>
      <c r="R9" s="1" t="s">
        <v>189</v>
      </c>
      <c r="S9" s="1" t="s">
        <v>171</v>
      </c>
      <c r="T9" s="1" t="s">
        <v>172</v>
      </c>
      <c r="U9" s="1" t="s">
        <v>173</v>
      </c>
      <c r="V9" s="1" t="s">
        <v>174</v>
      </c>
    </row>
    <row r="10" s="1" customFormat="1" spans="1:22">
      <c r="A10" s="1" t="s">
        <v>43</v>
      </c>
      <c r="B10" s="1" t="s">
        <v>186</v>
      </c>
      <c r="C10" s="1" t="s">
        <v>45</v>
      </c>
      <c r="D10" s="1" t="s">
        <v>31</v>
      </c>
      <c r="E10" s="1" t="s">
        <v>44</v>
      </c>
      <c r="F10" s="1" t="s">
        <v>186</v>
      </c>
      <c r="G10" s="1" t="s">
        <v>187</v>
      </c>
      <c r="H10" s="1" t="s">
        <v>165</v>
      </c>
      <c r="I10" s="1" t="s">
        <v>39</v>
      </c>
      <c r="J10" s="1" t="s">
        <v>166</v>
      </c>
      <c r="K10" s="1" t="s">
        <v>39</v>
      </c>
      <c r="L10" s="1" t="s">
        <v>39</v>
      </c>
      <c r="M10" s="1" t="s">
        <v>167</v>
      </c>
      <c r="N10" s="1" t="s">
        <v>167</v>
      </c>
      <c r="O10" s="1" t="s">
        <v>13</v>
      </c>
      <c r="P10" s="1" t="s">
        <v>168</v>
      </c>
      <c r="Q10" s="1" t="s">
        <v>169</v>
      </c>
      <c r="R10" s="1" t="s">
        <v>190</v>
      </c>
      <c r="S10" s="1" t="s">
        <v>171</v>
      </c>
      <c r="T10" s="1" t="s">
        <v>172</v>
      </c>
      <c r="U10" s="1" t="s">
        <v>173</v>
      </c>
      <c r="V10" s="1" t="s">
        <v>174</v>
      </c>
    </row>
    <row r="11" s="1" customFormat="1" spans="1:22">
      <c r="A11" s="1" t="s">
        <v>51</v>
      </c>
      <c r="B11" s="1" t="s">
        <v>186</v>
      </c>
      <c r="C11" s="1" t="s">
        <v>54</v>
      </c>
      <c r="D11" s="1" t="s">
        <v>31</v>
      </c>
      <c r="E11" s="1" t="s">
        <v>53</v>
      </c>
      <c r="F11" s="1" t="s">
        <v>187</v>
      </c>
      <c r="G11" s="1" t="s">
        <v>184</v>
      </c>
      <c r="H11" s="1" t="s">
        <v>165</v>
      </c>
      <c r="I11" s="1" t="s">
        <v>48</v>
      </c>
      <c r="J11" s="1" t="s">
        <v>166</v>
      </c>
      <c r="K11" s="1" t="s">
        <v>48</v>
      </c>
      <c r="L11" s="1" t="s">
        <v>48</v>
      </c>
      <c r="M11" s="1" t="s">
        <v>167</v>
      </c>
      <c r="N11" s="1" t="s">
        <v>167</v>
      </c>
      <c r="O11" s="1" t="s">
        <v>13</v>
      </c>
      <c r="P11" s="1" t="s">
        <v>168</v>
      </c>
      <c r="Q11" s="1" t="s">
        <v>169</v>
      </c>
      <c r="R11" s="1" t="s">
        <v>191</v>
      </c>
      <c r="S11" s="1" t="s">
        <v>171</v>
      </c>
      <c r="T11" s="1" t="s">
        <v>172</v>
      </c>
      <c r="U11" s="1" t="s">
        <v>173</v>
      </c>
      <c r="V11" s="1" t="s">
        <v>174</v>
      </c>
    </row>
    <row r="12" s="1" customFormat="1" spans="1:22">
      <c r="A12" s="1" t="s">
        <v>192</v>
      </c>
      <c r="B12" s="1" t="s">
        <v>193</v>
      </c>
      <c r="C12" s="1" t="s">
        <v>194</v>
      </c>
      <c r="D12" s="1" t="s">
        <v>195</v>
      </c>
      <c r="E12" s="1" t="s">
        <v>196</v>
      </c>
      <c r="F12" s="1" t="s">
        <v>162</v>
      </c>
      <c r="G12" s="1" t="s">
        <v>164</v>
      </c>
      <c r="H12" s="1" t="s">
        <v>165</v>
      </c>
      <c r="I12" s="1" t="s">
        <v>13</v>
      </c>
      <c r="J12" s="1" t="s">
        <v>166</v>
      </c>
      <c r="K12" s="1" t="s">
        <v>13</v>
      </c>
      <c r="L12" s="1" t="s">
        <v>13</v>
      </c>
      <c r="M12" s="1" t="s">
        <v>167</v>
      </c>
      <c r="N12" s="1" t="s">
        <v>167</v>
      </c>
      <c r="O12" s="1" t="s">
        <v>13</v>
      </c>
      <c r="P12" s="1" t="s">
        <v>168</v>
      </c>
      <c r="Q12" s="1" t="s">
        <v>169</v>
      </c>
      <c r="R12" s="1" t="s">
        <v>197</v>
      </c>
      <c r="S12" s="1" t="s">
        <v>171</v>
      </c>
      <c r="T12" s="1" t="s">
        <v>172</v>
      </c>
      <c r="U12" s="1" t="s">
        <v>198</v>
      </c>
      <c r="V12" s="1" t="s">
        <v>199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2022-05-30T03:32:00Z</dcterms:created>
  <dcterms:modified xsi:type="dcterms:W3CDTF">2022-11-22T03:24:42Z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FCFA94C147654BFBB19165BC43F16556</vt:lpwstr>
  </property>
  <property fmtid="{D5CDD505-2E9C-101B-9397-08002B2CF9AE}" pid="3" name="KSOProductBuildVer">
    <vt:lpwstr>2052-11.1.0.12763</vt:lpwstr>
  </property>
</Properties>
</file>