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<sst xmlns="http://schemas.openxmlformats.org/spreadsheetml/2006/main" count="315" uniqueCount="149">
  <si>
    <t>去哪儿网酒店预付对账单</t>
  </si>
  <si>
    <t>供应商名称：</t>
  </si>
  <si>
    <t>港丰国际</t>
  </si>
  <si>
    <t>结算周期：</t>
  </si>
  <si>
    <t>2022-11-14至2022-11-20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</si>
  <si>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</si>
  <si>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</si>
  <si>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</si>
  <si>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</si>
  <si>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</si>
  <si>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</si>
  <si>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</si>
  <si>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</si>
  <si>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</si>
  <si>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</si>
  <si>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</si>
  <si>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</si>
  <si>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</si>
  <si>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</si>
  <si>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</si>
  <si>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¥1,383.00</t>
  </si>
  <si>
    <t>¥131.00</t>
  </si>
  <si>
    <t>¥1,252.00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</si>
  <si>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</si>
  <si>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</si>
  <si>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</si>
  <si>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</si>
  <si>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</si>
  <si>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</si>
  <si>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</si>
  <si>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</si>
  <si>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</si>
  <si>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</si>
  <si>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</si>
  <si>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</si>
  <si>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</si>
  <si>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</si>
  <si>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</si>
  <si>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</si>
  <si>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</si>
  <si>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</si>
  <si>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</si>
  <si>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</si>
  <si>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</si>
  <si>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</si>
  <si>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</si>
  <si>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</si>
  <si>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</si>
  <si>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</si>
  <si>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</si>
  <si>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</si>
  <si>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</si>
  <si>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</si>
  <si>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</si>
  <si>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</si>
  <si>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</si>
  <si>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</si>
  <si>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</si>
  <si>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</si>
  <si>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</si>
  <si>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</si>
  <si>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</si>
  <si>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</si>
  <si>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</si>
  <si>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</si>
  <si>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</si>
  <si>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</si>
  <si>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</si>
  <si>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</si>
  <si>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703176153850</t>
  </si>
  <si>
    <t>2785822</t>
  </si>
  <si>
    <t>酒店预付</t>
  </si>
  <si>
    <t>否</t>
  </si>
  <si>
    <t>普通</t>
  </si>
  <si>
    <t>158570849</t>
  </si>
  <si>
    <t>曼谷利特酒店 (SHA Extra Plus)</t>
  </si>
  <si>
    <t>1619975</t>
  </si>
  <si>
    <t>OUYANG/ZHAOMIN</t>
  </si>
  <si>
    <t>2022-11-09</t>
  </si>
  <si>
    <t>2022-11-13</t>
  </si>
  <si>
    <t>2022-11-14</t>
  </si>
  <si>
    <t>¥585.00</t>
  </si>
  <si>
    <t>¥54.00</t>
  </si>
  <si>
    <t>¥531.00</t>
  </si>
  <si>
    <t>Different Degree King Room</t>
  </si>
  <si>
    <t>WEBSITE</t>
  </si>
  <si>
    <t>703181505828</t>
  </si>
  <si>
    <t>2796779</t>
  </si>
  <si>
    <t>158560718</t>
  </si>
  <si>
    <t>曼谷铂尔曼皇权酒店 (SHA Plus+)</t>
  </si>
  <si>
    <t>li/jinxing</t>
  </si>
  <si>
    <t>2022-11-17</t>
  </si>
  <si>
    <t>2022-11-18</t>
  </si>
  <si>
    <t>¥798.00</t>
  </si>
  <si>
    <t>¥77.00</t>
  </si>
  <si>
    <t>¥721.00</t>
  </si>
  <si>
    <t>Superior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</si>
  <si>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</si>
  <si>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</si>
  <si>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</si>
  <si>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</si>
  <si>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</si>
  <si>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</si>
  <si>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</si>
  <si>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</si>
  <si>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</si>
  <si>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</si>
  <si>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</si>
  <si>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 xml:space="preserve">A221122173941481 </t>
  </si>
  <si>
    <r>
      <t>总计</t>
    </r>
    <r>
      <rPr>
        <sz val="10"/>
        <rFont val="Arial"/>
        <charset val="134"/>
      </rPr>
      <t>;1252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</si>
  <si>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</si>
  <si>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</si>
  <si>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</si>
  <si>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</si>
  <si>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</si>
  <si>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</si>
  <si>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</si>
  <si>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</si>
  <si>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</si>
  <si>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</si>
  <si>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</si>
  <si>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</si>
  <si>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</si>
  <si>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</si>
  <si>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</si>
  <si>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</si>
  <si>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</si>
  <si>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</si>
  <si>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曼谷铂尔曼皇权酒店</t>
  </si>
  <si>
    <t>li jinxing</t>
  </si>
  <si>
    <t>退房日周结</t>
  </si>
  <si>
    <t>721.00</t>
  </si>
  <si>
    <t>RMB</t>
  </si>
  <si>
    <t>0</t>
  </si>
  <si>
    <t>0.00</t>
  </si>
  <si>
    <t>去哪儿直连（港丰）</t>
  </si>
  <si>
    <t>31</t>
  </si>
  <si>
    <t>2022-11-14 10:46:55</t>
  </si>
  <si>
    <t>汇智国际旅游发展有限公司</t>
  </si>
  <si>
    <t>直采</t>
  </si>
  <si>
    <t>泰国</t>
  </si>
  <si>
    <t>曼谷利特酒店</t>
  </si>
  <si>
    <t>OUYANG ZHAOMIN</t>
  </si>
  <si>
    <t>531.00</t>
  </si>
  <si>
    <t>2022-11-09 16:07:29</t>
  </si>
  <si>
    <t>703181505828,</t>
  </si>
  <si>
    <t>2022-10-12</t>
  </si>
  <si>
    <t>2736514</t>
  </si>
  <si>
    <t>2022-11-14 10:46:40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</si>
</sst>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D1" workbookViewId="0">
      <selection activeCell="K5" sqref="K5"/>
    </sheetView>
  </sheetViews>
  <sheetFormatPr defaultColWidth="9.13636363636364" defaultRowHeight="12.5"/>
  <cols>
    <col min="1" max="1" width="29" customWidth="1"/>
    <col min="2" max="2" width="34.7090909090909" customWidth="1"/>
    <col min="3" max="3" width="28.4272727272727" customWidth="1"/>
    <col min="4" max="4" width="21.8545454545455" customWidth="1"/>
    <col min="5" max="5" width="27" customWidth="1"/>
    <col min="6" max="6" width="20.2818181818182" customWidth="1"/>
    <col min="7" max="7" width="17.8545454545455" customWidth="1"/>
    <col min="8" max="8" width="27.5727272727273" customWidth="1"/>
    <col min="9" max="9" width="31.136363636363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3636363636364" defaultRowHeight="12.5" outlineLevelRow="3"/>
  <cols>
    <col min="1" max="2" width="14.7090909090909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63636363636" customWidth="1"/>
    <col min="17" max="17" width="18.5727272727273" customWidth="1"/>
    <col min="18" max="19" width="13.2818181818182" customWidth="1"/>
    <col min="20" max="20" width="12.1363636363636" customWidth="1"/>
    <col min="21" max="21" width="10.8545454545455" customWidth="1"/>
    <col min="22" max="29" width="13.2818181818182" customWidth="1"/>
    <col min="30" max="30" width="10"/>
    <col min="31" max="31" width="15.5727272727273" customWidth="1"/>
    <col min="32" max="32" width="14.7090909090909" customWidth="1"/>
  </cols>
  <sheetData>
    <row r="1" ht="13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2.75" customHeight="1" spans="1:32">
      <c r="A4" s="10" t="s">
        <v>97</v>
      </c>
      <c r="B4" s="10"/>
      <c r="C4" s="10" t="s">
        <v>98</v>
      </c>
      <c r="D4" s="10"/>
      <c r="E4" s="10"/>
      <c r="F4" s="10"/>
      <c r="G4" s="10" t="s">
        <v>98</v>
      </c>
      <c r="H4" s="10" t="s">
        <v>98</v>
      </c>
      <c r="I4" s="10" t="s">
        <v>98</v>
      </c>
      <c r="J4" s="10" t="s">
        <v>98</v>
      </c>
      <c r="K4" s="10" t="s">
        <v>98</v>
      </c>
      <c r="L4" s="10" t="s">
        <v>98</v>
      </c>
      <c r="M4" s="10" t="s">
        <v>98</v>
      </c>
      <c r="N4" s="10" t="s">
        <v>98</v>
      </c>
      <c r="O4" s="10" t="s">
        <v>98</v>
      </c>
      <c r="P4" s="10" t="s">
        <v>98</v>
      </c>
      <c r="Q4" s="10"/>
      <c r="R4" s="13" t="s">
        <v>20</v>
      </c>
      <c r="S4" s="13" t="s">
        <v>19</v>
      </c>
      <c r="T4" s="10" t="s">
        <v>98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98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636363636364" defaultRowHeight="12.5"/>
  <cols>
    <col min="1" max="1" width="14.8545454545455" customWidth="1"/>
    <col min="2" max="2" width="15.1363636363636" customWidth="1"/>
    <col min="3" max="3" width="13.2818181818182" customWidth="1"/>
    <col min="4" max="6" width="12.8545454545455" customWidth="1"/>
    <col min="7" max="7" width="13.2818181818182" customWidth="1"/>
    <col min="8" max="8" width="14.5727272727273" customWidth="1"/>
    <col min="9" max="12" width="16.8545454545455" customWidth="1"/>
    <col min="13" max="14" width="15.1363636363636" customWidth="1"/>
  </cols>
  <sheetData>
    <row r="1" ht="13" spans="1:14">
      <c r="A1" s="4" t="s">
        <v>99</v>
      </c>
      <c r="B1" s="4" t="s">
        <v>100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101</v>
      </c>
      <c r="H1" s="4" t="s">
        <v>102</v>
      </c>
      <c r="I1" s="4" t="s">
        <v>13</v>
      </c>
      <c r="J1" s="4" t="s">
        <v>17</v>
      </c>
      <c r="K1" s="4" t="s">
        <v>18</v>
      </c>
      <c r="L1" s="9" t="s">
        <v>103</v>
      </c>
      <c r="M1" s="4" t="s">
        <v>104</v>
      </c>
      <c r="N1" s="4" t="s">
        <v>105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636363636364" defaultRowHeight="12.5" outlineLevelCol="6"/>
  <cols>
    <col min="2" max="2" width="11.7090909090909" customWidth="1"/>
  </cols>
  <sheetData>
    <row r="1" ht="13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3636363636364" defaultRowHeight="12.5"/>
  <cols>
    <col min="1" max="1" width="14.7090909090909" customWidth="1"/>
    <col min="2" max="3" width="12.1363636363636" customWidth="1"/>
    <col min="4" max="4" width="13.2818181818182" style="3" customWidth="1"/>
  </cols>
  <sheetData>
    <row r="1" ht="13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107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531</v>
      </c>
      <c r="E2" t="str">
        <f>VLOOKUP(A2,HOP!A:L,12,0)</f>
        <v>531.00</v>
      </c>
      <c r="F2" t="str">
        <f>VLOOKUP(A2,HOP!A:C,3,0)</f>
        <v>2785822</v>
      </c>
      <c r="G2">
        <f>D2-E2</f>
        <v>0</v>
      </c>
      <c r="H2" t="str">
        <f>$H$1&amp;F2</f>
        <v>，2785822</v>
      </c>
      <c r="I2" t="str">
        <f>VLOOKUP(A2,HOP!A:U,21,0)</f>
        <v>直采</v>
      </c>
    </row>
    <row r="3" ht="14.25" customHeight="1" spans="1:9">
      <c r="A3" s="6" t="s">
        <v>86</v>
      </c>
      <c r="B3" s="7" t="s">
        <v>91</v>
      </c>
      <c r="C3" s="7" t="s">
        <v>92</v>
      </c>
      <c r="D3" s="3">
        <v>721</v>
      </c>
      <c r="E3" t="str">
        <f>VLOOKUP(A3,HOP!A:L,12,0)</f>
        <v>721.00</v>
      </c>
      <c r="F3" t="str">
        <f>VLOOKUP(A3,HOP!A:C,3,0)</f>
        <v>2796779</v>
      </c>
      <c r="G3">
        <f>D3-E3</f>
        <v>0</v>
      </c>
      <c r="H3" t="str">
        <f>$H$1&amp;F3</f>
        <v>，2796779</v>
      </c>
      <c r="I3" t="str">
        <f>VLOOKUP(A3,HOP!A:U,21,0)</f>
        <v>直采</v>
      </c>
    </row>
    <row r="5" spans="4:4">
      <c r="D5" s="3">
        <f>SUM(D2:D4)</f>
        <v>1252</v>
      </c>
    </row>
    <row r="6" ht="15" spans="4:4">
      <c r="D6" s="8" t="s">
        <v>22</v>
      </c>
    </row>
    <row r="10" spans="1:1">
      <c r="A10" t="s">
        <v>108</v>
      </c>
    </row>
    <row r="11" ht="13" spans="1:1">
      <c r="A11" s="5" t="s">
        <v>109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opLeftCell="C1" workbookViewId="0">
      <selection activeCell="D1" sqref="D$1:D$1048576"/>
    </sheetView>
  </sheetViews>
  <sheetFormatPr defaultColWidth="8.72727272727273" defaultRowHeight="12.5" outlineLevelRow="3"/>
  <cols>
    <col min="1" max="16383" width="8.72727272727273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1" t="s">
        <v>86</v>
      </c>
      <c r="B2" s="1" t="s">
        <v>80</v>
      </c>
      <c r="C2" s="1" t="s">
        <v>87</v>
      </c>
      <c r="D2" s="1" t="s">
        <v>128</v>
      </c>
      <c r="E2" s="1" t="s">
        <v>129</v>
      </c>
      <c r="F2" s="1" t="s">
        <v>91</v>
      </c>
      <c r="G2" s="1" t="s">
        <v>92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72</v>
      </c>
      <c r="T2" s="1" t="s">
        <v>138</v>
      </c>
      <c r="U2" s="1" t="s">
        <v>139</v>
      </c>
      <c r="V2" s="1" t="s">
        <v>140</v>
      </c>
    </row>
    <row r="3" s="1" customFormat="1" spans="1:22">
      <c r="A3" s="1" t="s">
        <v>69</v>
      </c>
      <c r="B3" s="1" t="s">
        <v>78</v>
      </c>
      <c r="C3" s="1" t="s">
        <v>70</v>
      </c>
      <c r="D3" s="1" t="s">
        <v>141</v>
      </c>
      <c r="E3" s="1" t="s">
        <v>142</v>
      </c>
      <c r="F3" s="1" t="s">
        <v>79</v>
      </c>
      <c r="G3" s="1" t="s">
        <v>80</v>
      </c>
      <c r="H3" s="1" t="s">
        <v>130</v>
      </c>
      <c r="I3" s="1" t="s">
        <v>143</v>
      </c>
      <c r="J3" s="1" t="s">
        <v>132</v>
      </c>
      <c r="K3" s="1" t="s">
        <v>143</v>
      </c>
      <c r="L3" s="1" t="s">
        <v>143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144</v>
      </c>
      <c r="S3" s="1" t="s">
        <v>72</v>
      </c>
      <c r="T3" s="1" t="s">
        <v>138</v>
      </c>
      <c r="U3" s="1" t="s">
        <v>139</v>
      </c>
      <c r="V3" s="1" t="s">
        <v>140</v>
      </c>
    </row>
    <row r="4" s="1" customFormat="1" spans="1:22">
      <c r="A4" s="1" t="s">
        <v>145</v>
      </c>
      <c r="B4" s="1" t="s">
        <v>146</v>
      </c>
      <c r="C4" s="1" t="s">
        <v>147</v>
      </c>
      <c r="D4" s="1" t="s">
        <v>128</v>
      </c>
      <c r="E4" s="1" t="s">
        <v>129</v>
      </c>
      <c r="F4" s="1" t="s">
        <v>91</v>
      </c>
      <c r="G4" s="1" t="s">
        <v>92</v>
      </c>
      <c r="H4" s="1" t="s">
        <v>130</v>
      </c>
      <c r="I4" s="1" t="s">
        <v>134</v>
      </c>
      <c r="J4" s="1" t="s">
        <v>132</v>
      </c>
      <c r="K4" s="1" t="s">
        <v>134</v>
      </c>
      <c r="L4" s="1" t="s">
        <v>134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148</v>
      </c>
      <c r="S4" s="1" t="s">
        <v>72</v>
      </c>
      <c r="T4" s="1" t="s">
        <v>138</v>
      </c>
      <c r="U4" s="1" t="s">
        <v>139</v>
      </c>
      <c r="V4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lenovo</cp:lastModifiedBy>
  <cp:revision>1</cp:revision>
  <dcterms:created xsi:type="dcterms:W3CDTF">2014-11-17T08:26:00Z</dcterms:created>
  <dcterms:modified xsi:type="dcterms:W3CDTF">2022-11-22T09:40:41Z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811710BCFC984D38A2983C7F1209E29A</vt:lpwstr>
  </property>
</Properties>
</file>