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对账!$A$1:$I$104</definedName>
  </definedNames>
  <calcPr calcId="144525"/>
</workbook>
</file>

<file path=xl/sharedStrings.xml><?xml version="1.0" encoding="utf-8"?>
<sst xmlns="http://schemas.openxmlformats.org/spreadsheetml/2006/main" count="5513" uniqueCount="1198">
  <si>
    <t>去哪儿网酒店预付对账单</t>
  </si>
  <si>
    <t>供应商名称：</t>
  </si>
  <si>
    <t>趣悠游</t>
  </si>
  <si>
    <t>结算周期：</t>
  </si>
  <si>
    <t>2022-11-14至2022-11-20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</si>
  <si>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</si>
  <si>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</si>
  <si>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</si>
  <si>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</si>
  <si>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</si>
  <si>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</si>
  <si>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</si>
  <si>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</si>
  <si>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</si>
  <si>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</si>
  <si>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</si>
  <si>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</si>
  <si>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</si>
  <si>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</si>
  <si>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</si>
  <si>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¥156,030.00</t>
  </si>
  <si>
    <t>¥59,823.54</t>
  </si>
  <si>
    <t>¥9,626.91</t>
  </si>
  <si>
    <t>¥86,579.55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</si>
  <si>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</si>
  <si>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</si>
  <si>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</si>
  <si>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</si>
  <si>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</si>
  <si>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</si>
  <si>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</si>
  <si>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</si>
  <si>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</si>
  <si>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</si>
  <si>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</si>
  <si>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</si>
  <si>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</si>
  <si>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</si>
  <si>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</si>
  <si>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</si>
  <si>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</si>
  <si>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</si>
  <si>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</si>
  <si>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</si>
  <si>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</si>
  <si>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</si>
  <si>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</si>
  <si>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</si>
  <si>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</si>
  <si>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</si>
  <si>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</si>
  <si>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</si>
  <si>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</si>
  <si>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</si>
  <si>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</si>
  <si>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</si>
  <si>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</si>
  <si>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</si>
  <si>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</si>
  <si>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</si>
  <si>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</si>
  <si>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</si>
  <si>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</si>
  <si>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</si>
  <si>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</si>
  <si>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</si>
  <si>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</si>
  <si>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</si>
  <si>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</si>
  <si>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</si>
  <si>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703175126817</t>
  </si>
  <si>
    <t>2782425</t>
  </si>
  <si>
    <t>酒店预付</t>
  </si>
  <si>
    <t>否</t>
  </si>
  <si>
    <t>普通</t>
  </si>
  <si>
    <t>820658281</t>
  </si>
  <si>
    <t>釜山乐华兹酒店</t>
  </si>
  <si>
    <t>1626188</t>
  </si>
  <si>
    <t>FAN/SHIYIN</t>
  </si>
  <si>
    <t>2022-11-08</t>
  </si>
  <si>
    <t>2022-11-12</t>
  </si>
  <si>
    <t>2022-11-14</t>
  </si>
  <si>
    <t>¥1,534.00</t>
  </si>
  <si>
    <t>¥165.00</t>
  </si>
  <si>
    <t>¥1,369.00</t>
  </si>
  <si>
    <t>standard twin room with city view</t>
  </si>
  <si>
    <t>WEBSITE</t>
  </si>
  <si>
    <t>703175693962</t>
  </si>
  <si>
    <t>2783241</t>
  </si>
  <si>
    <t>819678478</t>
  </si>
  <si>
    <t>吉隆坡八打灵再也奈克瑟丽晶公寓酒店</t>
  </si>
  <si>
    <t>WANG/SHUYANG|CHEN/JUNMENG</t>
  </si>
  <si>
    <t>2022-11-09</t>
  </si>
  <si>
    <t>¥1,355.00</t>
  </si>
  <si>
    <t>¥145.00</t>
  </si>
  <si>
    <t>¥1,210.00</t>
  </si>
  <si>
    <t>Deluxe Twin</t>
  </si>
  <si>
    <t>703179379793</t>
  </si>
  <si>
    <t>2793157</t>
  </si>
  <si>
    <t>221839022</t>
  </si>
  <si>
    <t>香港都会海逸酒店</t>
  </si>
  <si>
    <t>HUANG/XIUPING|ZIMMER/DOUGLASGLENN</t>
  </si>
  <si>
    <t>¥1,514.00</t>
  </si>
  <si>
    <t>¥144.00</t>
  </si>
  <si>
    <t>¥1,370.00</t>
  </si>
  <si>
    <t>Superior Room</t>
  </si>
  <si>
    <t>703180867878</t>
  </si>
  <si>
    <t>2794801</t>
  </si>
  <si>
    <t>221883110</t>
  </si>
  <si>
    <t>富荟土瓜湾酒店</t>
  </si>
  <si>
    <t>LIU/NANZHENG</t>
  </si>
  <si>
    <t>2022-11-13</t>
  </si>
  <si>
    <t>¥348.00</t>
  </si>
  <si>
    <t>¥33.00</t>
  </si>
  <si>
    <t>¥315.00</t>
  </si>
  <si>
    <t>iPlus Room</t>
  </si>
  <si>
    <t>703180953605</t>
  </si>
  <si>
    <t>2795264</t>
  </si>
  <si>
    <t>YANG/RUISI</t>
  </si>
  <si>
    <t>¥286.00</t>
  </si>
  <si>
    <t>¥30.00</t>
  </si>
  <si>
    <t>¥256.00</t>
  </si>
  <si>
    <t>Deluxe King Room</t>
  </si>
  <si>
    <t>703180196866</t>
  </si>
  <si>
    <t>2794527</t>
  </si>
  <si>
    <t>801943567</t>
  </si>
  <si>
    <t>澳门雅诗阁</t>
  </si>
  <si>
    <t>IEK/SINLAI|CHIO/SAMUN</t>
  </si>
  <si>
    <t>¥504.00</t>
  </si>
  <si>
    <t>¥48.00</t>
  </si>
  <si>
    <t>¥456.00</t>
  </si>
  <si>
    <t>Noble Suite</t>
  </si>
  <si>
    <t>703180988538</t>
  </si>
  <si>
    <t>2795152</t>
  </si>
  <si>
    <t>228803438</t>
  </si>
  <si>
    <t>澳门新东方置地酒店</t>
  </si>
  <si>
    <t>WU/HOUKAI</t>
  </si>
  <si>
    <t>¥105.00</t>
  </si>
  <si>
    <t>¥11.00</t>
  </si>
  <si>
    <t>¥94.00</t>
  </si>
  <si>
    <t>高级双人房</t>
  </si>
  <si>
    <t>703179932597</t>
  </si>
  <si>
    <t>2792275</t>
  </si>
  <si>
    <t>221888771</t>
  </si>
  <si>
    <t>香港瑞生嘉威酒店</t>
  </si>
  <si>
    <t>CHEN/YONGZHI</t>
  </si>
  <si>
    <t>¥1,186.00</t>
  </si>
  <si>
    <t>¥109.00</t>
  </si>
  <si>
    <t>¥1,077.00</t>
  </si>
  <si>
    <t>Superior King bed room</t>
  </si>
  <si>
    <t>703180081074</t>
  </si>
  <si>
    <t>2795064</t>
  </si>
  <si>
    <t>KE/ZHOUFENG</t>
  </si>
  <si>
    <t>703178690963</t>
  </si>
  <si>
    <t>2789506</t>
  </si>
  <si>
    <t>804839395</t>
  </si>
  <si>
    <t>萨迪德公寓酒店</t>
  </si>
  <si>
    <t>ZHOU/WENWEI</t>
  </si>
  <si>
    <t>2022-11-11</t>
  </si>
  <si>
    <t>¥426.00</t>
  </si>
  <si>
    <t>¥37.00</t>
  </si>
  <si>
    <t>¥389.00</t>
  </si>
  <si>
    <t>Superior Double Room</t>
  </si>
  <si>
    <t>703177023410</t>
  </si>
  <si>
    <t>2787939</t>
  </si>
  <si>
    <t>197315465</t>
  </si>
  <si>
    <t>紫苑公寓酒店（芭堤雅心灵高级套房酒店）</t>
  </si>
  <si>
    <t>HEUNG/ADDEY</t>
  </si>
  <si>
    <t>2022-11-10</t>
  </si>
  <si>
    <t>¥894.00</t>
  </si>
  <si>
    <t>¥82.00</t>
  </si>
  <si>
    <t>¥812.00</t>
  </si>
  <si>
    <t>Grand Deluxe King Room</t>
  </si>
  <si>
    <t>703180199266</t>
  </si>
  <si>
    <t>2795466</t>
  </si>
  <si>
    <t>197305637</t>
  </si>
  <si>
    <t>LTC葛洛多克惬意酒店</t>
  </si>
  <si>
    <t>ZHANG/QIAN</t>
  </si>
  <si>
    <t>¥132.00</t>
  </si>
  <si>
    <t>¥14.00</t>
  </si>
  <si>
    <t>¥118.00</t>
  </si>
  <si>
    <t>Fave Room</t>
  </si>
  <si>
    <t>703180506153</t>
  </si>
  <si>
    <t>2795456</t>
  </si>
  <si>
    <t>871138461</t>
  </si>
  <si>
    <t>雅加达橡木PIK公寓</t>
  </si>
  <si>
    <t>WANG/JIANJUN</t>
  </si>
  <si>
    <t>¥404.00</t>
  </si>
  <si>
    <t>¥43.00</t>
  </si>
  <si>
    <t>¥361.00</t>
  </si>
  <si>
    <t>Superior Studio</t>
  </si>
  <si>
    <t>703181197667</t>
  </si>
  <si>
    <t>2796571</t>
  </si>
  <si>
    <t>197275838</t>
  </si>
  <si>
    <t>海佳大酒店</t>
  </si>
  <si>
    <t>QI/YUNHUI</t>
  </si>
  <si>
    <t>2022-11-15</t>
  </si>
  <si>
    <t>2022-11-16</t>
  </si>
  <si>
    <t>¥1,020.00</t>
  </si>
  <si>
    <t>2022-11-14 10:17:26</t>
  </si>
  <si>
    <t>double/single superior room</t>
  </si>
  <si>
    <t>703180849421</t>
  </si>
  <si>
    <t>2795664</t>
  </si>
  <si>
    <t>871616742</t>
  </si>
  <si>
    <t>马斯喀特贝林瑞士酒店</t>
  </si>
  <si>
    <t>ZHANG/KEXIANG</t>
  </si>
  <si>
    <t>¥416.00</t>
  </si>
  <si>
    <t>¥45.00</t>
  </si>
  <si>
    <t>¥371.00</t>
  </si>
  <si>
    <t>Superior King Room</t>
  </si>
  <si>
    <t>703179182043</t>
  </si>
  <si>
    <t>2793732</t>
  </si>
  <si>
    <t>197292956</t>
  </si>
  <si>
    <t>诺富特开罗机场酒店</t>
  </si>
  <si>
    <t>ZHANG/XIAOBO</t>
  </si>
  <si>
    <t>¥751.00</t>
  </si>
  <si>
    <t>¥81.00</t>
  </si>
  <si>
    <t>¥670.00</t>
  </si>
  <si>
    <t>Standard Room</t>
  </si>
  <si>
    <t>703178687485</t>
  </si>
  <si>
    <t>2790087</t>
  </si>
  <si>
    <t>197313215</t>
  </si>
  <si>
    <t>纽约市中心希尔顿酒店</t>
  </si>
  <si>
    <t>YANG/PEIYING</t>
  </si>
  <si>
    <t>¥2,468.00</t>
  </si>
  <si>
    <t>¥234.00</t>
  </si>
  <si>
    <t>¥2,234.00</t>
  </si>
  <si>
    <t>Urban Two Double bed Room</t>
  </si>
  <si>
    <t>703181336356</t>
  </si>
  <si>
    <t>2798603</t>
  </si>
  <si>
    <t>197277269</t>
  </si>
  <si>
    <t>卡塔岩石酒店 (SHA Plus+)</t>
  </si>
  <si>
    <t>MA/JIANXING|MA/SHUKAI</t>
  </si>
  <si>
    <t>2023-01-02</t>
  </si>
  <si>
    <t>2023-01-05</t>
  </si>
  <si>
    <t>¥12,483.00</t>
  </si>
  <si>
    <t>2022-11-14 23:20:18</t>
  </si>
  <si>
    <t>1 bedroom sky pool villa</t>
  </si>
  <si>
    <t>703181019451</t>
  </si>
  <si>
    <t>2797869</t>
  </si>
  <si>
    <t>820637626</t>
  </si>
  <si>
    <t>福冈博多站东方酒店</t>
  </si>
  <si>
    <t>PEI/YUNFENG</t>
  </si>
  <si>
    <t>¥978.00</t>
  </si>
  <si>
    <t>¥93.00</t>
  </si>
  <si>
    <t>¥885.00</t>
  </si>
  <si>
    <t>Standard Double Room</t>
  </si>
  <si>
    <t>703164326177</t>
  </si>
  <si>
    <t>2763312</t>
  </si>
  <si>
    <t>221844503</t>
  </si>
  <si>
    <t>逸林酒店</t>
  </si>
  <si>
    <t>YU/WENXIAN|WONG/SIKA</t>
  </si>
  <si>
    <t>2022-10-28</t>
  </si>
  <si>
    <t>¥1,375.00</t>
  </si>
  <si>
    <t>¥117.00</t>
  </si>
  <si>
    <t>¥1,258.00</t>
  </si>
  <si>
    <t>Superior Twin Room</t>
  </si>
  <si>
    <t>703177285270</t>
  </si>
  <si>
    <t>2787368</t>
  </si>
  <si>
    <t>197289923</t>
  </si>
  <si>
    <t>帕拉索@罗查达12酒店</t>
  </si>
  <si>
    <t>WU/CHAO</t>
  </si>
  <si>
    <t>¥875.00</t>
  </si>
  <si>
    <t>¥80.00</t>
  </si>
  <si>
    <t>¥795.00</t>
  </si>
  <si>
    <t>703173728069</t>
  </si>
  <si>
    <t>2779582</t>
  </si>
  <si>
    <t>197309375</t>
  </si>
  <si>
    <t>曼谷华昌传统酒店</t>
  </si>
  <si>
    <t>YU/XIAOMING|JIAO/BOYONG</t>
  </si>
  <si>
    <t>2022-11-06</t>
  </si>
  <si>
    <t>¥686.00</t>
  </si>
  <si>
    <t>¥59.00</t>
  </si>
  <si>
    <t>¥627.00</t>
  </si>
  <si>
    <t>Deluxe Room</t>
  </si>
  <si>
    <t>703180133347</t>
  </si>
  <si>
    <t>2795049</t>
  </si>
  <si>
    <t>804832720</t>
  </si>
  <si>
    <t>芽庄宜必思尚品酒店</t>
  </si>
  <si>
    <t>NGUYEN/THIHONGPHUONG</t>
  </si>
  <si>
    <t>¥402.00</t>
  </si>
  <si>
    <t>¥42.00</t>
  </si>
  <si>
    <t>¥360.00</t>
  </si>
  <si>
    <t>703180248040</t>
  </si>
  <si>
    <t>2796332</t>
  </si>
  <si>
    <t>CHEN/WENYAN|ZHENG/YANZHEN</t>
  </si>
  <si>
    <t>703181164955</t>
  </si>
  <si>
    <t>2797149</t>
  </si>
  <si>
    <t>197293427</t>
  </si>
  <si>
    <t>铁塔豪华罗摩六世酒店 (SHA Plus+)</t>
  </si>
  <si>
    <t>ZHOU/XIAOMIN|ZHABG/LONG</t>
  </si>
  <si>
    <t>¥163.00</t>
  </si>
  <si>
    <t>¥16.00</t>
  </si>
  <si>
    <t>¥147.00</t>
  </si>
  <si>
    <t>703180635128</t>
  </si>
  <si>
    <t>2796337</t>
  </si>
  <si>
    <t>703182248431</t>
  </si>
  <si>
    <t>2800238</t>
  </si>
  <si>
    <t>197275169</t>
  </si>
  <si>
    <t>新加坡泛太平洋酒店</t>
  </si>
  <si>
    <t>CHEN/ZHUO</t>
  </si>
  <si>
    <t>2022-11-17</t>
  </si>
  <si>
    <t>¥8,509.00</t>
  </si>
  <si>
    <t>2022-11-15 19:36:54</t>
  </si>
  <si>
    <t>Pacific Club Harbour Room</t>
  </si>
  <si>
    <t>703147470892</t>
  </si>
  <si>
    <t>2734255</t>
  </si>
  <si>
    <t>197283902</t>
  </si>
  <si>
    <t>拉斯维加斯美高梅公园酒店</t>
  </si>
  <si>
    <t>WANG/JIE|ZHOU/LI</t>
  </si>
  <si>
    <t>2022-10-11</t>
  </si>
  <si>
    <t>¥950.00</t>
  </si>
  <si>
    <t>¥78.00</t>
  </si>
  <si>
    <t>¥872.00</t>
  </si>
  <si>
    <t>Park MGM Two Queen Room</t>
  </si>
  <si>
    <t>703179735286</t>
  </si>
  <si>
    <t>2794154</t>
  </si>
  <si>
    <t>197286005</t>
  </si>
  <si>
    <t>悉尼四季酒店</t>
  </si>
  <si>
    <t>YE/ZHIFAN|LI/JIN</t>
  </si>
  <si>
    <t>¥11,756.00</t>
  </si>
  <si>
    <t>¥1,262.00</t>
  </si>
  <si>
    <t>¥10,494.00</t>
  </si>
  <si>
    <t>deluxe city king bed room</t>
  </si>
  <si>
    <t>703177189906</t>
  </si>
  <si>
    <t>2788464</t>
  </si>
  <si>
    <t>ZHANG/HUAJUN</t>
  </si>
  <si>
    <t>¥2,865.00</t>
  </si>
  <si>
    <t>¥306.00</t>
  </si>
  <si>
    <t>¥2,559.00</t>
  </si>
  <si>
    <t>703175665117</t>
  </si>
  <si>
    <t>2784240</t>
  </si>
  <si>
    <t>221839031</t>
  </si>
  <si>
    <t>香港伟晴轩</t>
  </si>
  <si>
    <t>XIE/YYILING|DU/JIACONG</t>
  </si>
  <si>
    <t>¥1,065.00</t>
  </si>
  <si>
    <t>¥972.00</t>
  </si>
  <si>
    <t>Standard Twin Room</t>
  </si>
  <si>
    <t>703160789054</t>
  </si>
  <si>
    <t>2757124</t>
  </si>
  <si>
    <t>820813426</t>
  </si>
  <si>
    <t>曼谷马斯酒店</t>
  </si>
  <si>
    <t>WU/XIAORONG</t>
  </si>
  <si>
    <t>2022-10-24</t>
  </si>
  <si>
    <t>¥608.00</t>
  </si>
  <si>
    <t>¥52.00</t>
  </si>
  <si>
    <t>¥556.00</t>
  </si>
  <si>
    <t>Standard Double</t>
  </si>
  <si>
    <t>703177293011</t>
  </si>
  <si>
    <t>2787074</t>
  </si>
  <si>
    <t>197334410</t>
  </si>
  <si>
    <t>于拉查达阿曼塔酒店</t>
  </si>
  <si>
    <t>DENG/LINXIU</t>
  </si>
  <si>
    <t>¥838.00</t>
  </si>
  <si>
    <t>¥76.00</t>
  </si>
  <si>
    <t>¥762.00</t>
  </si>
  <si>
    <t>1 Bedroom Deluxe Suite(City View)</t>
  </si>
  <si>
    <t>703181539954</t>
  </si>
  <si>
    <t>2796994</t>
  </si>
  <si>
    <t>197295737</t>
  </si>
  <si>
    <t>芭堤雅发现海滩酒店 (SHA Plus+)</t>
  </si>
  <si>
    <t>WANG/YUAN</t>
  </si>
  <si>
    <t>¥840.00</t>
  </si>
  <si>
    <t>¥760.00</t>
  </si>
  <si>
    <t>superior chic tower room</t>
  </si>
  <si>
    <t>703181924976</t>
  </si>
  <si>
    <t>2797027</t>
  </si>
  <si>
    <t>YANG/HUIZHANG</t>
  </si>
  <si>
    <t>¥926.00</t>
  </si>
  <si>
    <t>¥88.00</t>
  </si>
  <si>
    <t>703182306413</t>
  </si>
  <si>
    <t>2799013</t>
  </si>
  <si>
    <t>197587559</t>
  </si>
  <si>
    <t>曼谷香格里拉大酒店 (SHA Extra Plus)</t>
  </si>
  <si>
    <t>ZHANG/SHENGYE</t>
  </si>
  <si>
    <t>¥1,621.00</t>
  </si>
  <si>
    <t>¥160.00</t>
  </si>
  <si>
    <t>¥1,461.00</t>
  </si>
  <si>
    <t>river view shangri-la wing deluxe twin room</t>
  </si>
  <si>
    <t>703181594080</t>
  </si>
  <si>
    <t>2796482</t>
  </si>
  <si>
    <t>197280359</t>
  </si>
  <si>
    <t>迪拜克里克喜来登酒店</t>
  </si>
  <si>
    <t>ZHANG/RUILEI|XIAO/ZHITAO</t>
  </si>
  <si>
    <t>¥2,418.00</t>
  </si>
  <si>
    <t>¥240.00</t>
  </si>
  <si>
    <t>¥2,178.00</t>
  </si>
  <si>
    <t>Deluxe  City view Room</t>
  </si>
  <si>
    <t>703183247326</t>
  </si>
  <si>
    <t>2801999</t>
  </si>
  <si>
    <t>197326097</t>
  </si>
  <si>
    <t>普吉假日酒店 (SHA Extra Plus)</t>
  </si>
  <si>
    <t>Jingjing/Wang</t>
  </si>
  <si>
    <t>2022-11-18</t>
  </si>
  <si>
    <t>2022-11-20</t>
  </si>
  <si>
    <t>¥1,916.00</t>
  </si>
  <si>
    <t>2022-11-16 15:32:40</t>
  </si>
  <si>
    <t>2 Single Premium Pool View Balcony</t>
  </si>
  <si>
    <t>703183081040</t>
  </si>
  <si>
    <t>2802025</t>
  </si>
  <si>
    <t>WANG/JINGJING|CUI/PEIWEI</t>
  </si>
  <si>
    <t>2022-11-16 15:48:56</t>
  </si>
  <si>
    <t>703183799532</t>
  </si>
  <si>
    <t>2801970</t>
  </si>
  <si>
    <t>LI/TIANREN</t>
  </si>
  <si>
    <t>2022-11-16 15:51:05</t>
  </si>
  <si>
    <t>1 King Premium Pool View Balcony</t>
  </si>
  <si>
    <t>703183108125</t>
  </si>
  <si>
    <t>2801975</t>
  </si>
  <si>
    <t>LIN/XIAO|FU/PING</t>
  </si>
  <si>
    <t>2022-11-16 15:52:34</t>
  </si>
  <si>
    <t>703183833070</t>
  </si>
  <si>
    <t>197287889</t>
  </si>
  <si>
    <t>曼谷贵都酒店</t>
  </si>
  <si>
    <t>WANG/JIAN|CHEN/BOWEN</t>
  </si>
  <si>
    <t>2022-11-21</t>
  </si>
  <si>
    <t>2022-11-22</t>
  </si>
  <si>
    <t>¥222.00</t>
  </si>
  <si>
    <t>2022-11-16 21:43:15</t>
  </si>
  <si>
    <t>Supreme Room</t>
  </si>
  <si>
    <t>703180274088</t>
  </si>
  <si>
    <t>2795622</t>
  </si>
  <si>
    <t>221838686</t>
  </si>
  <si>
    <t>香港Casa</t>
  </si>
  <si>
    <t>LIANG/JIAN</t>
  </si>
  <si>
    <t>¥316.00</t>
  </si>
  <si>
    <t>¥28.00</t>
  </si>
  <si>
    <t>¥288.00</t>
  </si>
  <si>
    <t>standard double bed room</t>
  </si>
  <si>
    <t>703183060331</t>
  </si>
  <si>
    <t>2801457</t>
  </si>
  <si>
    <t>230697602</t>
  </si>
  <si>
    <t>澳门镇兴宾馆</t>
  </si>
  <si>
    <t>LEONG/IEKFAN</t>
  </si>
  <si>
    <t>¥100.00</t>
  </si>
  <si>
    <t>¥9.00</t>
  </si>
  <si>
    <t>¥91.00</t>
  </si>
  <si>
    <t>Twin Room</t>
  </si>
  <si>
    <t>703183406331</t>
  </si>
  <si>
    <t>2801906</t>
  </si>
  <si>
    <t>221888798</t>
  </si>
  <si>
    <t>澳门骏龙酒店</t>
  </si>
  <si>
    <t>CHAN/WENGSANG</t>
  </si>
  <si>
    <t>¥186.00</t>
  </si>
  <si>
    <t>¥18.00</t>
  </si>
  <si>
    <t>¥168.00</t>
  </si>
  <si>
    <t>703183449624</t>
  </si>
  <si>
    <t>2801668</t>
  </si>
  <si>
    <t>SHA/SIYU</t>
  </si>
  <si>
    <t>703182736308</t>
  </si>
  <si>
    <t>2800393</t>
  </si>
  <si>
    <t>820847023</t>
  </si>
  <si>
    <t>如英酒店</t>
  </si>
  <si>
    <t>WANG/MIAN</t>
  </si>
  <si>
    <t>¥148.00</t>
  </si>
  <si>
    <t>Superior single Room</t>
  </si>
  <si>
    <t>703183152568</t>
  </si>
  <si>
    <t>2801422</t>
  </si>
  <si>
    <t>804831868</t>
  </si>
  <si>
    <t>沙吞大塔酒店 (SHA Plus+)</t>
  </si>
  <si>
    <t>WU/LEI</t>
  </si>
  <si>
    <t>¥162.00</t>
  </si>
  <si>
    <t>¥15.00</t>
  </si>
  <si>
    <t>703184002665</t>
  </si>
  <si>
    <t>2803544</t>
  </si>
  <si>
    <t>197314511</t>
  </si>
  <si>
    <t>卢克索酒店</t>
  </si>
  <si>
    <t>Hong/Kenny|Hongg/Kenny</t>
  </si>
  <si>
    <t>2022-11-23</t>
  </si>
  <si>
    <t>2022-11-25</t>
  </si>
  <si>
    <t>¥534.00</t>
  </si>
  <si>
    <t>2022-11-17 08:25:25</t>
  </si>
  <si>
    <t>Pyramid Premium King Room</t>
  </si>
  <si>
    <t>703183094984</t>
  </si>
  <si>
    <t>2800975</t>
  </si>
  <si>
    <t>197330336</t>
  </si>
  <si>
    <t>世纪古城布拉格 - 美憬阁酒店</t>
  </si>
  <si>
    <t>ZHOU/WENQING|QU/YUFEI</t>
  </si>
  <si>
    <t>2023-01-31</t>
  </si>
  <si>
    <t>2023-02-04</t>
  </si>
  <si>
    <t>¥2,708.00</t>
  </si>
  <si>
    <t>¥2,210.54</t>
  </si>
  <si>
    <t>2022-11-17 16:17:03</t>
  </si>
  <si>
    <t>¥497.46</t>
  </si>
  <si>
    <t>¥52.91</t>
  </si>
  <si>
    <t>¥444.55</t>
  </si>
  <si>
    <t>classic twin room</t>
  </si>
  <si>
    <t>703180279088</t>
  </si>
  <si>
    <t>2796164</t>
  </si>
  <si>
    <t>871941144</t>
  </si>
  <si>
    <t>济州君悦酒店</t>
  </si>
  <si>
    <t>WU/JIARONG</t>
  </si>
  <si>
    <t>¥1,707.00</t>
  </si>
  <si>
    <t>¥183.00</t>
  </si>
  <si>
    <t>¥1,524.00</t>
  </si>
  <si>
    <t>65-Sqm King Room</t>
  </si>
  <si>
    <t>703179157132</t>
  </si>
  <si>
    <t>2794005</t>
  </si>
  <si>
    <t>197310788</t>
  </si>
  <si>
    <t>大阪比偲奇格兰比亚酒店</t>
  </si>
  <si>
    <t>LU/JIAYI</t>
  </si>
  <si>
    <t>¥1,350.00</t>
  </si>
  <si>
    <t>¥124.00</t>
  </si>
  <si>
    <t>¥1,226.00</t>
  </si>
  <si>
    <t>Moderate Double Room</t>
  </si>
  <si>
    <t>703178786198</t>
  </si>
  <si>
    <t>2791203</t>
  </si>
  <si>
    <t>GENG/YUAN</t>
  </si>
  <si>
    <t>¥2,110.00</t>
  </si>
  <si>
    <t>¥200.00</t>
  </si>
  <si>
    <t>¥1,910.00</t>
  </si>
  <si>
    <t>703179823747</t>
  </si>
  <si>
    <t>2792662</t>
  </si>
  <si>
    <t>808597237</t>
  </si>
  <si>
    <t>阿尔法公寓式酒店 (多用途酒店)</t>
  </si>
  <si>
    <t>WU/YILIN</t>
  </si>
  <si>
    <t>¥2,430.00</t>
  </si>
  <si>
    <t>¥261.00</t>
  </si>
  <si>
    <t>¥2,169.00</t>
  </si>
  <si>
    <t>one bedroom suite</t>
  </si>
  <si>
    <t>703181827948</t>
  </si>
  <si>
    <t>2796392</t>
  </si>
  <si>
    <t>197321549</t>
  </si>
  <si>
    <t>铂尔曼吉隆坡城市中心大酒店</t>
  </si>
  <si>
    <t>JIANG/XIAOLIN|BOUNPHOM/NAMFON|WANG/LEI|LING/FANYA</t>
  </si>
  <si>
    <t>¥3,888.00</t>
  </si>
  <si>
    <t>¥414.00</t>
  </si>
  <si>
    <t>¥3,474.00</t>
  </si>
  <si>
    <t>1 Bedroom Apartment</t>
  </si>
  <si>
    <t>703183428586</t>
  </si>
  <si>
    <t>2802875</t>
  </si>
  <si>
    <t>238537775</t>
  </si>
  <si>
    <t>澳门万龙酒店</t>
  </si>
  <si>
    <t>HONG/HONG</t>
  </si>
  <si>
    <t>¥150.00</t>
  </si>
  <si>
    <t>Deluxe Double Room</t>
  </si>
  <si>
    <t>703184224049</t>
  </si>
  <si>
    <t>2804186</t>
  </si>
  <si>
    <t>221838011</t>
  </si>
  <si>
    <t>澳门利澳酒店</t>
  </si>
  <si>
    <t>ZHONG/CUNMEI</t>
  </si>
  <si>
    <t>¥205.00</t>
  </si>
  <si>
    <t>¥19.00</t>
  </si>
  <si>
    <t>703182162044</t>
  </si>
  <si>
    <t>2800485</t>
  </si>
  <si>
    <t>197322671</t>
  </si>
  <si>
    <t>文斯水门酒店 (SHA Plus+)</t>
  </si>
  <si>
    <t>XU/PENG</t>
  </si>
  <si>
    <t>¥444.00</t>
  </si>
  <si>
    <t>Deluxe Discovery Twin room</t>
  </si>
  <si>
    <t>703183295007</t>
  </si>
  <si>
    <t>2802546</t>
  </si>
  <si>
    <t>197283914</t>
  </si>
  <si>
    <t>KTK皇家公寓式酒店</t>
  </si>
  <si>
    <t>WANG/BING</t>
  </si>
  <si>
    <t>¥26.00</t>
  </si>
  <si>
    <t>¥262.00</t>
  </si>
  <si>
    <t>Deluxe studio</t>
  </si>
  <si>
    <t>703184193712</t>
  </si>
  <si>
    <t>2803222</t>
  </si>
  <si>
    <t>CHEN/WENYAN</t>
  </si>
  <si>
    <t>¥131.00</t>
  </si>
  <si>
    <t>703184866315</t>
  </si>
  <si>
    <t>2804241</t>
  </si>
  <si>
    <t>241144549</t>
  </si>
  <si>
    <t>丹安宫公寓式酒店</t>
  </si>
  <si>
    <t>GU/YUEHUA</t>
  </si>
  <si>
    <t>¥219.00</t>
  </si>
  <si>
    <t>¥24.00</t>
  </si>
  <si>
    <t>¥195.00</t>
  </si>
  <si>
    <t>Superior Apartment</t>
  </si>
  <si>
    <t>703184147854</t>
  </si>
  <si>
    <t>2803622</t>
  </si>
  <si>
    <t>703184404596</t>
  </si>
  <si>
    <t>2805054</t>
  </si>
  <si>
    <t>197322881</t>
  </si>
  <si>
    <t>雅加达阿斯顿优选西马图庞会议中心酒店</t>
  </si>
  <si>
    <t>ZHENG/XKNFA</t>
  </si>
  <si>
    <t>¥471.00</t>
  </si>
  <si>
    <t>¥51.00</t>
  </si>
  <si>
    <t>¥420.00</t>
  </si>
  <si>
    <t>703184260510</t>
  </si>
  <si>
    <t>2805313</t>
  </si>
  <si>
    <t>221842463</t>
  </si>
  <si>
    <t>澳门皇家金堡酒店</t>
  </si>
  <si>
    <t>CHEN/XUANCHI|ZHANG/XUTAO</t>
  </si>
  <si>
    <t>¥212.00</t>
  </si>
  <si>
    <t>¥20.00</t>
  </si>
  <si>
    <t>¥192.00</t>
  </si>
  <si>
    <t>Elite Room, 1 Double Bed</t>
  </si>
  <si>
    <t>703181975652</t>
  </si>
  <si>
    <t>2797164</t>
  </si>
  <si>
    <t>197297105</t>
  </si>
  <si>
    <t>迪拜龙城宜必思尚品酒店</t>
  </si>
  <si>
    <t>SHAN/ZHIGANG</t>
  </si>
  <si>
    <t>¥1,863.00</t>
  </si>
  <si>
    <t>¥1,680.00</t>
  </si>
  <si>
    <t>703185210131</t>
  </si>
  <si>
    <t>2805638</t>
  </si>
  <si>
    <t>197319011</t>
  </si>
  <si>
    <t>清迈阿莫拉塔佩酒店(SHA Plus+)</t>
  </si>
  <si>
    <t>LUO/TIANTIAN</t>
  </si>
  <si>
    <t>¥810.00</t>
  </si>
  <si>
    <t>2022-11-18 11:34:10</t>
  </si>
  <si>
    <t>twin room deluxe</t>
  </si>
  <si>
    <t>703171971171</t>
  </si>
  <si>
    <t>2776422</t>
  </si>
  <si>
    <t>199255010</t>
  </si>
  <si>
    <t>巴黎 - 戴高乐机场 - 智选假日酒店 - IHG 旗下酒店</t>
  </si>
  <si>
    <t>YU/JUAN|XU/HONGLAN</t>
  </si>
  <si>
    <t>2022-11-04</t>
  </si>
  <si>
    <t>¥1,510.00</t>
  </si>
  <si>
    <t>¥1,348.00</t>
  </si>
  <si>
    <t>703170264267</t>
  </si>
  <si>
    <t>2773553</t>
  </si>
  <si>
    <t>221835074</t>
  </si>
  <si>
    <t>香港远东丝丽酒店</t>
  </si>
  <si>
    <t>YE/QIUFEN|CHEN/ZHANGHONG|WANG/YE</t>
  </si>
  <si>
    <t>2022-11-03</t>
  </si>
  <si>
    <t>2022-11-19</t>
  </si>
  <si>
    <t>¥1,914.00</t>
  </si>
  <si>
    <t>¥166.00</t>
  </si>
  <si>
    <t>¥1,748.00</t>
  </si>
  <si>
    <t>Standard room with sandblasted window</t>
  </si>
  <si>
    <t>703184359227</t>
  </si>
  <si>
    <t>2805254</t>
  </si>
  <si>
    <t>811471090</t>
  </si>
  <si>
    <t>故事度假村</t>
  </si>
  <si>
    <t>ZHANG/JIAN</t>
  </si>
  <si>
    <t>¥380.00</t>
  </si>
  <si>
    <t>¥49.00</t>
  </si>
  <si>
    <t>¥331.00</t>
  </si>
  <si>
    <t>703184830821</t>
  </si>
  <si>
    <t>2804829</t>
  </si>
  <si>
    <t>221845418</t>
  </si>
  <si>
    <t>香港东方泛达酒店</t>
  </si>
  <si>
    <t>ZHANG/HAILIANG</t>
  </si>
  <si>
    <t>Double Room</t>
  </si>
  <si>
    <t>703184627773</t>
  </si>
  <si>
    <t>2803655</t>
  </si>
  <si>
    <t>WONG/WAIHUNG</t>
  </si>
  <si>
    <t>¥820.00</t>
  </si>
  <si>
    <t>¥79.00</t>
  </si>
  <si>
    <t>¥741.00</t>
  </si>
  <si>
    <t>iSelect Room</t>
  </si>
  <si>
    <t>703185646846</t>
  </si>
  <si>
    <t>2806058</t>
  </si>
  <si>
    <t>221862950</t>
  </si>
  <si>
    <t>古晋帝国酒店</t>
  </si>
  <si>
    <t>SHI/JIANHUA|SUN/HUI</t>
  </si>
  <si>
    <t>¥328.00</t>
  </si>
  <si>
    <t>¥35.00</t>
  </si>
  <si>
    <t>¥293.00</t>
  </si>
  <si>
    <t>703185909098</t>
  </si>
  <si>
    <t>2805810</t>
  </si>
  <si>
    <t>221839079</t>
  </si>
  <si>
    <t>香港百乐酒店</t>
  </si>
  <si>
    <t>LIU/SHUI</t>
  </si>
  <si>
    <t>¥613.00</t>
  </si>
  <si>
    <t>¥58.00</t>
  </si>
  <si>
    <t>¥555.00</t>
  </si>
  <si>
    <t>703159974536</t>
  </si>
  <si>
    <t>2756254</t>
  </si>
  <si>
    <t>871569483</t>
  </si>
  <si>
    <t>UHG - 安努季节酒店</t>
  </si>
  <si>
    <t>YUEN/TUNGSHING</t>
  </si>
  <si>
    <t>2022-10-23</t>
  </si>
  <si>
    <t>¥642.00</t>
  </si>
  <si>
    <t>¥594.00</t>
  </si>
  <si>
    <t>703160271000</t>
  </si>
  <si>
    <t>2757134</t>
  </si>
  <si>
    <t>¥39.00</t>
  </si>
  <si>
    <t>¥417.00</t>
  </si>
  <si>
    <t>703181659170</t>
  </si>
  <si>
    <t>2797237</t>
  </si>
  <si>
    <t>¥1,293.00</t>
  </si>
  <si>
    <t>¥123.00</t>
  </si>
  <si>
    <t>¥1,170.00</t>
  </si>
  <si>
    <t>Deluxe One Bedroom City View Suite</t>
  </si>
  <si>
    <t>703182022280</t>
  </si>
  <si>
    <t>2800381</t>
  </si>
  <si>
    <t>221857097</t>
  </si>
  <si>
    <t>全合一套房酒店</t>
  </si>
  <si>
    <t>HE/YUN</t>
  </si>
  <si>
    <t>¥324.00</t>
  </si>
  <si>
    <t>¥294.00</t>
  </si>
  <si>
    <t>Superior room</t>
  </si>
  <si>
    <t>703183789132</t>
  </si>
  <si>
    <t>2801164</t>
  </si>
  <si>
    <t>197296949</t>
  </si>
  <si>
    <t>优本纳沙通</t>
  </si>
  <si>
    <t>LIU/SHILI</t>
  </si>
  <si>
    <t>¥662.00</t>
  </si>
  <si>
    <t>¥66.00</t>
  </si>
  <si>
    <t>¥596.00</t>
  </si>
  <si>
    <t>Premier Two-Bedroom Room</t>
  </si>
  <si>
    <t>703184199719</t>
  </si>
  <si>
    <t>2803790</t>
  </si>
  <si>
    <t>197587163</t>
  </si>
  <si>
    <t>曼谷68酒店</t>
  </si>
  <si>
    <t>MAGOMEDOV/ADAM</t>
  </si>
  <si>
    <t>¥258.00</t>
  </si>
  <si>
    <t>superior king room</t>
  </si>
  <si>
    <t>703186569394</t>
  </si>
  <si>
    <t>2808453</t>
  </si>
  <si>
    <t>miaomiao/yang</t>
  </si>
  <si>
    <t>2022-11-28</t>
  </si>
  <si>
    <t>2022-12-01</t>
  </si>
  <si>
    <t>¥17,565.00</t>
  </si>
  <si>
    <t>2022-11-19 13:00:03</t>
  </si>
  <si>
    <t>Two Bedroom Sky Pool Villa</t>
  </si>
  <si>
    <t>703186180544</t>
  </si>
  <si>
    <t>2809555</t>
  </si>
  <si>
    <t>197301449</t>
  </si>
  <si>
    <t>摩德沙吞酒店 (SHA Extra Plus)</t>
  </si>
  <si>
    <t>HUANG/SHENGXI</t>
  </si>
  <si>
    <t>¥2,490.00</t>
  </si>
  <si>
    <t>2022-11-19 22:16:31</t>
  </si>
  <si>
    <t>Deluxe Mode Room</t>
  </si>
  <si>
    <t>703179374559</t>
  </si>
  <si>
    <t>2792376</t>
  </si>
  <si>
    <t>221835584</t>
  </si>
  <si>
    <t>香港悦来酒店</t>
  </si>
  <si>
    <t>LI/CHUNLIANG|HUANG/HANMING|FENG/DONGLIN</t>
  </si>
  <si>
    <t>¥4,500.00</t>
  </si>
  <si>
    <t>¥411.00</t>
  </si>
  <si>
    <t>¥4,089.00</t>
  </si>
  <si>
    <t>Deluxe Double Bed Room</t>
  </si>
  <si>
    <t>703176819497</t>
  </si>
  <si>
    <t>2785034</t>
  </si>
  <si>
    <t>199255280</t>
  </si>
  <si>
    <t>新加坡庄家大酒店</t>
  </si>
  <si>
    <t>LI/YANLING</t>
  </si>
  <si>
    <t>¥7,608.00</t>
  </si>
  <si>
    <t>¥816.00</t>
  </si>
  <si>
    <t>¥6,792.00</t>
  </si>
  <si>
    <t>703185514893</t>
  </si>
  <si>
    <t>2806141</t>
  </si>
  <si>
    <t>¥443.00</t>
  </si>
  <si>
    <t>¥401.00</t>
  </si>
  <si>
    <t>703186669485</t>
  </si>
  <si>
    <t>2808999</t>
  </si>
  <si>
    <t>221856539</t>
  </si>
  <si>
    <t>云浦居</t>
  </si>
  <si>
    <t>KU/KWANYIN</t>
  </si>
  <si>
    <t>¥383.00</t>
  </si>
  <si>
    <t>Double Bed Room</t>
  </si>
  <si>
    <t>703185294480</t>
  </si>
  <si>
    <t>2806793</t>
  </si>
  <si>
    <t>LU/LU|NING/JUAN</t>
  </si>
  <si>
    <t>¥528.00</t>
  </si>
  <si>
    <t>¥50.00</t>
  </si>
  <si>
    <t>¥478.00</t>
  </si>
  <si>
    <t>Deluxe Twin Room</t>
  </si>
  <si>
    <t>703185623365</t>
  </si>
  <si>
    <t>2807193</t>
  </si>
  <si>
    <t>LI/TAILAI</t>
  </si>
  <si>
    <t>¥111.00</t>
  </si>
  <si>
    <t>¥10.00</t>
  </si>
  <si>
    <t>¥101.00</t>
  </si>
  <si>
    <t>双人房</t>
  </si>
  <si>
    <t>703185064995</t>
  </si>
  <si>
    <t>2805650</t>
  </si>
  <si>
    <t>¥732.00</t>
  </si>
  <si>
    <t>703183090469</t>
  </si>
  <si>
    <t>2802405</t>
  </si>
  <si>
    <t>¥2,446.00</t>
  </si>
  <si>
    <t>¥232.00</t>
  </si>
  <si>
    <t>¥2,214.00</t>
  </si>
  <si>
    <t>2 Single Premium Pool View Ground Floor</t>
  </si>
  <si>
    <t>703183228885</t>
  </si>
  <si>
    <t>2802410</t>
  </si>
  <si>
    <t>¥1,874.00</t>
  </si>
  <si>
    <t>¥178.00</t>
  </si>
  <si>
    <t>¥1,696.00</t>
  </si>
  <si>
    <t>standard room</t>
  </si>
  <si>
    <t>703185869305</t>
  </si>
  <si>
    <t>2807083</t>
  </si>
  <si>
    <t>MEKONNEN/NEBIYATESAYAS</t>
  </si>
  <si>
    <t>¥112.00</t>
  </si>
  <si>
    <t>¥102.00</t>
  </si>
  <si>
    <t>703185215760</t>
  </si>
  <si>
    <t>2806084</t>
  </si>
  <si>
    <t>197277884</t>
  </si>
  <si>
    <t>民丹岛悦榕庄</t>
  </si>
  <si>
    <t>ZHANG/YUANGANG</t>
  </si>
  <si>
    <t>¥4,688.00</t>
  </si>
  <si>
    <t>¥502.00</t>
  </si>
  <si>
    <t>¥4,186.00</t>
  </si>
  <si>
    <t>Rainforest Seaview Villa</t>
  </si>
  <si>
    <t>703185079634</t>
  </si>
  <si>
    <t>2806872</t>
  </si>
  <si>
    <t>TANG/SHENG|PENG/CHANGQING|LIU/GUIYANG</t>
  </si>
  <si>
    <t>¥432.00</t>
  </si>
  <si>
    <t>¥46.00</t>
  </si>
  <si>
    <t>¥386.00</t>
  </si>
  <si>
    <t>703186354030</t>
  </si>
  <si>
    <t>2808410</t>
  </si>
  <si>
    <t>197316989</t>
  </si>
  <si>
    <t>茉莉花豪华公寓</t>
  </si>
  <si>
    <t>JIN/FEIEAN|ROSTAM/CHADAPORN</t>
  </si>
  <si>
    <t>¥31.00</t>
  </si>
  <si>
    <t>¥284.00</t>
  </si>
  <si>
    <t>703186049487</t>
  </si>
  <si>
    <t>2809147</t>
  </si>
  <si>
    <t>221877203</t>
  </si>
  <si>
    <t>澳门喜来登大酒店</t>
  </si>
  <si>
    <t>ZHANG/QIBING</t>
  </si>
  <si>
    <t>¥703.00</t>
  </si>
  <si>
    <t>¥72.00</t>
  </si>
  <si>
    <t>¥631.00</t>
  </si>
  <si>
    <t>703186503381</t>
  </si>
  <si>
    <t>2809449</t>
  </si>
  <si>
    <t>221855828</t>
  </si>
  <si>
    <t>澳门皇冠假日酒店</t>
  </si>
  <si>
    <t>WONG/YINFUNG</t>
  </si>
  <si>
    <t>¥506.00</t>
  </si>
  <si>
    <t>¥454.00</t>
  </si>
  <si>
    <t>703186348468</t>
  </si>
  <si>
    <t>2809017</t>
  </si>
  <si>
    <t>GAO/GE</t>
  </si>
  <si>
    <t>¥249.00</t>
  </si>
  <si>
    <t>¥225.00</t>
  </si>
  <si>
    <t>Deluxe twin Suite</t>
  </si>
  <si>
    <t>703186472512</t>
  </si>
  <si>
    <t>2809253</t>
  </si>
  <si>
    <t>221861711</t>
  </si>
  <si>
    <t>荃湾西如心酒店</t>
  </si>
  <si>
    <t>ZHAN/XINGAI</t>
  </si>
  <si>
    <t>¥1,214.00</t>
  </si>
  <si>
    <t>¥121.00</t>
  </si>
  <si>
    <t>¥1,093.00</t>
  </si>
  <si>
    <t>Tower 2 Superior Room-Two Beds</t>
  </si>
  <si>
    <t>703186766650</t>
  </si>
  <si>
    <t>2808613</t>
  </si>
  <si>
    <t>197319908</t>
  </si>
  <si>
    <t>仰光泛太平洋酒店</t>
  </si>
  <si>
    <t>TANG/CHUNTIAN|PANNAO/RUNGTHIWA</t>
  </si>
  <si>
    <t>¥591.00</t>
  </si>
  <si>
    <t>¥63.00</t>
  </si>
  <si>
    <t>703186892461</t>
  </si>
  <si>
    <t>2809786</t>
  </si>
  <si>
    <t>239085542</t>
  </si>
  <si>
    <t>沙迦喜来登福朋酒店</t>
  </si>
  <si>
    <t>LI/YINGQI</t>
  </si>
  <si>
    <t>¥60.00</t>
  </si>
  <si>
    <t>¥548.00</t>
  </si>
  <si>
    <t>classic room</t>
  </si>
  <si>
    <t>703185328175</t>
  </si>
  <si>
    <t>2805555</t>
  </si>
  <si>
    <t>241145218</t>
  </si>
  <si>
    <t>白俄罗斯酒店</t>
  </si>
  <si>
    <t>Ping/Luo</t>
  </si>
  <si>
    <t>¥322.00</t>
  </si>
  <si>
    <t>¥280.00</t>
  </si>
  <si>
    <t>Standard Twin</t>
  </si>
  <si>
    <t>703187000519</t>
  </si>
  <si>
    <t>2810516</t>
  </si>
  <si>
    <t>FENG/YAN|YANG/MIAOMIAO</t>
  </si>
  <si>
    <t>2022-12-02</t>
  </si>
  <si>
    <t>¥5,897.00</t>
  </si>
  <si>
    <t>2022-11-20 12:08:58</t>
  </si>
  <si>
    <t>703187883738</t>
  </si>
  <si>
    <t>2810099</t>
  </si>
  <si>
    <t>XU/YINUO</t>
  </si>
  <si>
    <t>¥419.00</t>
  </si>
  <si>
    <t>2022-11-20 18:28:22</t>
  </si>
  <si>
    <t>Standard Room-King Bed</t>
  </si>
  <si>
    <t>合计</t>
  </si>
  <si>
    <t/>
  </si>
  <si>
    <t>¥96,206.46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</si>
  <si>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</si>
  <si>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</si>
  <si>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</si>
  <si>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</si>
  <si>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</si>
  <si>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</si>
  <si>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</si>
  <si>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</si>
  <si>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</si>
  <si>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本期收回</t>
    </r>
    <r>
      <rPr>
        <sz val="10"/>
        <rFont val="Arial"/>
        <charset val="134"/>
      </rPr>
      <t>94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</si>
  <si>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35.45</t>
    </r>
    <r>
      <rPr>
        <sz val="10"/>
        <rFont val="宋体"/>
        <charset val="134"/>
      </rPr>
      <t>元</t>
    </r>
  </si>
  <si>
    <t>A221122175135481</t>
  </si>
  <si>
    <t>A221122175203481</t>
  </si>
  <si>
    <r>
      <t>总计：</t>
    </r>
    <r>
      <rPr>
        <sz val="10"/>
        <rFont val="Arial"/>
        <charset val="134"/>
      </rPr>
      <t>86579.55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</si>
  <si>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</si>
  <si>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</si>
  <si>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</si>
  <si>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</si>
  <si>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</si>
  <si>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</si>
  <si>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</si>
  <si>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</si>
  <si>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</si>
  <si>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</si>
  <si>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</si>
  <si>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</si>
  <si>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</si>
  <si>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</si>
  <si>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</si>
  <si>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</si>
  <si>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</si>
  <si>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</si>
  <si>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 YINGQI</t>
  </si>
  <si>
    <t>退房日周结</t>
  </si>
  <si>
    <t>548.00</t>
  </si>
  <si>
    <t>RMB</t>
  </si>
  <si>
    <t>0</t>
  </si>
  <si>
    <t>0.00</t>
  </si>
  <si>
    <t>趣悠游国际直连</t>
  </si>
  <si>
    <t>1659</t>
  </si>
  <si>
    <t>2022-11-19 22:39:09</t>
  </si>
  <si>
    <t>汇智国际旅游发展有限公司</t>
  </si>
  <si>
    <t>直连</t>
  </si>
  <si>
    <t>阿拉伯联合酋长国</t>
  </si>
  <si>
    <t>WONG YINFUNG</t>
  </si>
  <si>
    <t>454.00</t>
  </si>
  <si>
    <t>2022-11-19 18:28:13</t>
  </si>
  <si>
    <t>中国</t>
  </si>
  <si>
    <t>ZHAN XINGAI</t>
  </si>
  <si>
    <t>1093.00</t>
  </si>
  <si>
    <t>2022-11-19 16:01:13</t>
  </si>
  <si>
    <t>ZHANG QIBING</t>
  </si>
  <si>
    <t>631.00</t>
  </si>
  <si>
    <t>2022-11-19 14:44:33</t>
  </si>
  <si>
    <t>GAO GE</t>
  </si>
  <si>
    <t>225.00</t>
  </si>
  <si>
    <t>2022-11-19 13:24:23</t>
  </si>
  <si>
    <t>KU KWANYIN</t>
  </si>
  <si>
    <t>348.00</t>
  </si>
  <si>
    <t>2022-11-19 13:18:14</t>
  </si>
  <si>
    <t>TANG CHUNTIAN,PANNAO RUNGTHIWA</t>
  </si>
  <si>
    <t>528.00</t>
  </si>
  <si>
    <t>2022-11-19 10:40:25</t>
  </si>
  <si>
    <t>直采</t>
  </si>
  <si>
    <t>缅甸</t>
  </si>
  <si>
    <t>JIN FEIEAN,ROSTAM CHADAPORN</t>
  </si>
  <si>
    <t>284.00</t>
  </si>
  <si>
    <t>2022-11-19 08:57:15</t>
  </si>
  <si>
    <t>泰国</t>
  </si>
  <si>
    <t>LI TAILAI</t>
  </si>
  <si>
    <t>101.00</t>
  </si>
  <si>
    <t>2022-11-18 18:02:29</t>
  </si>
  <si>
    <t>MEKONNEN NEBIYATESAYAS</t>
  </si>
  <si>
    <t>102.00</t>
  </si>
  <si>
    <t>2022-11-18 17:27:17</t>
  </si>
  <si>
    <t>丹安宫酒店</t>
  </si>
  <si>
    <t>TANG SHENG,PENG CHANGQING,LIU GUIYANG</t>
  </si>
  <si>
    <t>386.00</t>
  </si>
  <si>
    <t>2022-11-18 15:51:53</t>
  </si>
  <si>
    <t>越南</t>
  </si>
  <si>
    <t>LU LU,NING JUAN</t>
  </si>
  <si>
    <t>478.00</t>
  </si>
  <si>
    <t>2022-11-18 15:19:13</t>
  </si>
  <si>
    <t>香港富荟马头围酒店</t>
  </si>
  <si>
    <t>WONG WAIHUNG</t>
  </si>
  <si>
    <t>401.00</t>
  </si>
  <si>
    <t>2022-11-18 11:02:38</t>
  </si>
  <si>
    <t>ZHANG YUANGANG</t>
  </si>
  <si>
    <t>4186.00</t>
  </si>
  <si>
    <t>2022-11-18 10:33:45</t>
  </si>
  <si>
    <t>印度尼西亚</t>
  </si>
  <si>
    <t>帝宫大酒店</t>
  </si>
  <si>
    <t>SHI JIANHUA,SUN HUI</t>
  </si>
  <si>
    <t>293.00</t>
  </si>
  <si>
    <t>2022-11-18 10:17:29</t>
  </si>
  <si>
    <t>马来西亚</t>
  </si>
  <si>
    <t>LIU SHUI</t>
  </si>
  <si>
    <t>555.00</t>
  </si>
  <si>
    <t>2022-11-18 09:12:42</t>
  </si>
  <si>
    <t>清迈阿莫拉塔佩酒店</t>
  </si>
  <si>
    <t>LUO TIANTIAN</t>
  </si>
  <si>
    <t>732.00</t>
  </si>
  <si>
    <t>2022-11-18 03:52:42</t>
  </si>
  <si>
    <t>Ping Luo</t>
  </si>
  <si>
    <t>280.00</t>
  </si>
  <si>
    <t>2022-11-18 01:29:15</t>
  </si>
  <si>
    <t>白俄罗斯</t>
  </si>
  <si>
    <t>CHEN XUANCHI,ZHANG XUTAO</t>
  </si>
  <si>
    <t>192.00</t>
  </si>
  <si>
    <t>2022-11-17 22:19:25</t>
  </si>
  <si>
    <t>ZHANG JIAN</t>
  </si>
  <si>
    <t>331.00</t>
  </si>
  <si>
    <t>2022-11-18 09:22:38</t>
  </si>
  <si>
    <t>菲律宾</t>
  </si>
  <si>
    <t>ZHENG XKNFA</t>
  </si>
  <si>
    <t>420.00</t>
  </si>
  <si>
    <t>2022-11-17 19:35:14</t>
  </si>
  <si>
    <t>ZHANG HAILIANG</t>
  </si>
  <si>
    <t>262.00</t>
  </si>
  <si>
    <t>2022-11-17 17:59:17</t>
  </si>
  <si>
    <t>GU YUEHUA</t>
  </si>
  <si>
    <t>195.00</t>
  </si>
  <si>
    <t>2022-11-17 13:46:18</t>
  </si>
  <si>
    <t>ZHONG CUNMEI</t>
  </si>
  <si>
    <t>186.00</t>
  </si>
  <si>
    <t>2022-11-17 13:23:19</t>
  </si>
  <si>
    <t>MAGOMEDOV ADAM</t>
  </si>
  <si>
    <t>234.00</t>
  </si>
  <si>
    <t>2022-11-17 10:36:26</t>
  </si>
  <si>
    <t>741.00</t>
  </si>
  <si>
    <t>2022-11-17 09:51:10</t>
  </si>
  <si>
    <t>沙吞大塔酒店</t>
  </si>
  <si>
    <t>WU LEI</t>
  </si>
  <si>
    <t>148.00</t>
  </si>
  <si>
    <t>2022-11-17 08:59:15</t>
  </si>
  <si>
    <t>CHEN WENYAN</t>
  </si>
  <si>
    <t>117.00</t>
  </si>
  <si>
    <t>2022-11-17 00:16:52</t>
  </si>
  <si>
    <t>HONG HONG</t>
  </si>
  <si>
    <t>150.00</t>
  </si>
  <si>
    <t>2022-11-16 21:30:53</t>
  </si>
  <si>
    <t>芭堤雅KTK皇家公寓式酒店</t>
  </si>
  <si>
    <t>WANG BING</t>
  </si>
  <si>
    <t>2022-11-16 19:03:06</t>
  </si>
  <si>
    <t>LI TIANREN</t>
  </si>
  <si>
    <t>1696.00</t>
  </si>
  <si>
    <t>2022-11-16 18:29:30</t>
  </si>
  <si>
    <t>LIN XIAO,FU PING</t>
  </si>
  <si>
    <t>2214.00</t>
  </si>
  <si>
    <t>2022-11-16 18:30:03</t>
  </si>
  <si>
    <t>CHAN WENGSANG</t>
  </si>
  <si>
    <t>168.00</t>
  </si>
  <si>
    <t>2022-11-16 14:48:38</t>
  </si>
  <si>
    <t>曼谷铁塔豪华罗摩六世酒店</t>
  </si>
  <si>
    <t>SHA SIYU</t>
  </si>
  <si>
    <t>147.00</t>
  </si>
  <si>
    <t>2022-11-16 12:56:09</t>
  </si>
  <si>
    <t>LEONG IEKFAN</t>
  </si>
  <si>
    <t>91.00</t>
  </si>
  <si>
    <t>2022-11-16 11:34:15</t>
  </si>
  <si>
    <t>2022-11-16 11:11:55</t>
  </si>
  <si>
    <t>LIU SHILI</t>
  </si>
  <si>
    <t>596.00</t>
  </si>
  <si>
    <t>2022-11-16 16:02:58</t>
  </si>
  <si>
    <t>文斯水门酒店</t>
  </si>
  <si>
    <t>XU PENG</t>
  </si>
  <si>
    <t>402.00</t>
  </si>
  <si>
    <t>2022-11-15 21:15:20</t>
  </si>
  <si>
    <t>WANG MIAN</t>
  </si>
  <si>
    <t>132.00</t>
  </si>
  <si>
    <t>2022-11-15 20:42:13</t>
  </si>
  <si>
    <t>柬埔寨</t>
  </si>
  <si>
    <t>HE YUN</t>
  </si>
  <si>
    <t>294.00</t>
  </si>
  <si>
    <t>2022-11-15 20:35:46</t>
  </si>
  <si>
    <t>曼谷香格里拉大酒店</t>
  </si>
  <si>
    <t>ZHANG SHENGYE</t>
  </si>
  <si>
    <t>1461.00</t>
  </si>
  <si>
    <t>2022-11-15 09:50:08</t>
  </si>
  <si>
    <t>PEI YUNFENG</t>
  </si>
  <si>
    <t>885.00</t>
  </si>
  <si>
    <t>2022-11-14 17:48:18</t>
  </si>
  <si>
    <t>日本</t>
  </si>
  <si>
    <t>曼谷拉查达阿曼达酒店和公寓</t>
  </si>
  <si>
    <t>DENG LINXIU</t>
  </si>
  <si>
    <t>1170.00</t>
  </si>
  <si>
    <t>2022-11-14 14:03:52</t>
  </si>
  <si>
    <t>SHAN ZHIGANG</t>
  </si>
  <si>
    <t>1680.00</t>
  </si>
  <si>
    <t>2022-11-14 12:42:50</t>
  </si>
  <si>
    <t>ZHOU XIAOMIN,ZHABG LONG</t>
  </si>
  <si>
    <t>2022-11-14 12:36:18</t>
  </si>
  <si>
    <t>芭堤雅发现海滩酒店</t>
  </si>
  <si>
    <t>YANG HUIZHANG</t>
  </si>
  <si>
    <t>838.00</t>
  </si>
  <si>
    <t>2022-11-14 13:31:58</t>
  </si>
  <si>
    <t>WANG YUAN</t>
  </si>
  <si>
    <t>760.00</t>
  </si>
  <si>
    <t>2022-11-14 12:22:35</t>
  </si>
  <si>
    <t>ZHANG RUILEI,XIAO ZHITAO</t>
  </si>
  <si>
    <t>2178.00</t>
  </si>
  <si>
    <t>2022-11-14 03:12:10</t>
  </si>
  <si>
    <t>JIANG XIAOLIN,BOUNPHOM NAMFON,WANG LEI,LING FANYA</t>
  </si>
  <si>
    <t>3474.00</t>
  </si>
  <si>
    <t>2022-11-14 10:34:13</t>
  </si>
  <si>
    <t>CHEN WENYAN,ZHENG YANZHEN</t>
  </si>
  <si>
    <t>118.00</t>
  </si>
  <si>
    <t>2022-11-13 23:42:12</t>
  </si>
  <si>
    <t>2022-11-13 23:40:12</t>
  </si>
  <si>
    <t>济州凯悦酒店</t>
  </si>
  <si>
    <t>WU JIARONG</t>
  </si>
  <si>
    <t>1524.00</t>
  </si>
  <si>
    <t>2022-11-15 11:32:13</t>
  </si>
  <si>
    <t>韩国</t>
  </si>
  <si>
    <t>ZHANG KEXIANG</t>
  </si>
  <si>
    <t>371.00</t>
  </si>
  <si>
    <t>2022-11-13 17:04:38</t>
  </si>
  <si>
    <t>阿曼</t>
  </si>
  <si>
    <t>LIANG JIAN</t>
  </si>
  <si>
    <t>288.00</t>
  </si>
  <si>
    <t>2022-11-13 16:50:07</t>
  </si>
  <si>
    <t>ZHANG QIAN</t>
  </si>
  <si>
    <t>2022-11-13 15:20:07</t>
  </si>
  <si>
    <t>WANG JIANJUN</t>
  </si>
  <si>
    <t>361.00</t>
  </si>
  <si>
    <t>2022-11-13 15:15:24</t>
  </si>
  <si>
    <t>YANG RUISI</t>
  </si>
  <si>
    <t>256.00</t>
  </si>
  <si>
    <t>2022-11-13 13:28:22</t>
  </si>
  <si>
    <t>WU HOUKAI</t>
  </si>
  <si>
    <t>94.00</t>
  </si>
  <si>
    <t>2022-11-13 12:39:16</t>
  </si>
  <si>
    <t>宜必思尚品芽庄酒店</t>
  </si>
  <si>
    <t>NGUYEN THIHONGPHUONG</t>
  </si>
  <si>
    <t>360.00</t>
  </si>
  <si>
    <t>2022-11-13 11:46:52</t>
  </si>
  <si>
    <t>YU WENXIAN,WONG SIKA</t>
  </si>
  <si>
    <t>1258.00</t>
  </si>
  <si>
    <t>2022-10-28 13:39:16</t>
  </si>
  <si>
    <t>IEK SINLAI,CHIO SAMUN</t>
  </si>
  <si>
    <t>456.00</t>
  </si>
  <si>
    <t>2022-11-13 10:14:52</t>
  </si>
  <si>
    <t>HUANG XIUPING,ZIMMER DOUGLASGLENN</t>
  </si>
  <si>
    <t>1370.00</t>
  </si>
  <si>
    <t>2022-11-12 13:12:55</t>
  </si>
  <si>
    <t>GENG YUAN</t>
  </si>
  <si>
    <t>1910.00</t>
  </si>
  <si>
    <t>2022-11-11 17:25:20</t>
  </si>
  <si>
    <t>XIE YYILING,DU JIACONG</t>
  </si>
  <si>
    <t>972.00</t>
  </si>
  <si>
    <t>2022-11-08 21:22:40</t>
  </si>
  <si>
    <t>LI YANLING</t>
  </si>
  <si>
    <t>6792.00</t>
  </si>
  <si>
    <t>2022-11-09 09:48:10</t>
  </si>
  <si>
    <t>新加坡</t>
  </si>
  <si>
    <t>YANG PEIYING</t>
  </si>
  <si>
    <t>2234.00</t>
  </si>
  <si>
    <t>2022-11-11 10:14:09</t>
  </si>
  <si>
    <t>美国</t>
  </si>
  <si>
    <t>紫苑公寓酒店</t>
  </si>
  <si>
    <t>HEUNG ADDEY</t>
  </si>
  <si>
    <t>812.00</t>
  </si>
  <si>
    <t>2022-11-10 14:22:44</t>
  </si>
  <si>
    <t>YU XIAOMING,JIAO BOYONG</t>
  </si>
  <si>
    <t>627.00</t>
  </si>
  <si>
    <t>2022-11-07 12:15:24</t>
  </si>
  <si>
    <t>762.00</t>
  </si>
  <si>
    <t>2022-11-10 10:00:00</t>
  </si>
  <si>
    <t>ZHANG XIAOBO</t>
  </si>
  <si>
    <t>670.00</t>
  </si>
  <si>
    <t>2022-11-12 17:48:54</t>
  </si>
  <si>
    <t>埃及</t>
  </si>
  <si>
    <t>YE QIUFEN,CHEN ZHANGHONG,WANG YE</t>
  </si>
  <si>
    <t>1747.98</t>
  </si>
  <si>
    <t>2022-11-03 12:54:18</t>
  </si>
  <si>
    <t>LI CHUNLIANG,HUANG HANMING,FENG DONGLIN</t>
  </si>
  <si>
    <t>4088.97</t>
  </si>
  <si>
    <t>2022-11-12 02:59:13</t>
  </si>
  <si>
    <t>WU XIAORONG</t>
  </si>
  <si>
    <t>417.00</t>
  </si>
  <si>
    <t>2022-10-24 14:51:14</t>
  </si>
  <si>
    <t>556.00</t>
  </si>
  <si>
    <t>2022-10-24 14:45:13</t>
  </si>
  <si>
    <t>ZHANG HUAJUN</t>
  </si>
  <si>
    <t>2559.00</t>
  </si>
  <si>
    <t>2022-11-10 18:01:27</t>
  </si>
  <si>
    <t>YE ZHIFAN,LI JIN</t>
  </si>
  <si>
    <t>10494.00</t>
  </si>
  <si>
    <t>2022-11-12 21:09:05</t>
  </si>
  <si>
    <t>澳大利亚</t>
  </si>
  <si>
    <t>WANG JIE,ZHOU LI</t>
  </si>
  <si>
    <t>872.00</t>
  </si>
  <si>
    <t>2022-10-11 07:40:58</t>
  </si>
  <si>
    <t>WU CHAO</t>
  </si>
  <si>
    <t>795.00</t>
  </si>
  <si>
    <t>2022-11-10 10:14:01</t>
  </si>
  <si>
    <t>YU JUAN,XU HONGLAN</t>
  </si>
  <si>
    <t>1348.00</t>
  </si>
  <si>
    <t>2022-11-04 20:28:22</t>
  </si>
  <si>
    <t>法国</t>
  </si>
  <si>
    <t>LIU NANZHENG</t>
  </si>
  <si>
    <t>315.00</t>
  </si>
  <si>
    <t>2022-11-13 09:27:56</t>
  </si>
  <si>
    <t>萨迪德公寓式酒店</t>
  </si>
  <si>
    <t>ZHOU WENWEI</t>
  </si>
  <si>
    <t>389.01</t>
  </si>
  <si>
    <t>2022-11-11 00:50:19</t>
  </si>
  <si>
    <t>LU JIAYI</t>
  </si>
  <si>
    <t>1226.00</t>
  </si>
  <si>
    <t>2022-11-12 19:49:13</t>
  </si>
  <si>
    <t>CHEN YONGZHI</t>
  </si>
  <si>
    <t>1077.00</t>
  </si>
  <si>
    <t>2022-11-12 01:25:16</t>
  </si>
  <si>
    <t>阿尔法公寓式酒店</t>
  </si>
  <si>
    <t>WU YILIN</t>
  </si>
  <si>
    <t>2169.00</t>
  </si>
  <si>
    <t>2022-11-12 11:31:51</t>
  </si>
  <si>
    <t>WANG SHUYANG,CHEN JUNMENG</t>
  </si>
  <si>
    <t>1210.00</t>
  </si>
  <si>
    <t>2022-11-08 14:41:18</t>
  </si>
  <si>
    <t>拉瓦尔斯酒店</t>
  </si>
  <si>
    <t>FAN SHIYIN</t>
  </si>
  <si>
    <t>1369.00</t>
  </si>
  <si>
    <t>2022-11-08 09:37:59</t>
  </si>
  <si>
    <t>YUEN TUNGSHING</t>
  </si>
  <si>
    <t>594.00</t>
  </si>
  <si>
    <t>2022-10-23 22:10:14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</si>
</sst>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D1" workbookViewId="0">
      <selection activeCell="K5" sqref="K5"/>
    </sheetView>
  </sheetViews>
  <sheetFormatPr defaultColWidth="9.13636363636364" defaultRowHeight="12.5"/>
  <cols>
    <col min="1" max="1" width="29" customWidth="1"/>
    <col min="2" max="2" width="34.7090909090909" customWidth="1"/>
    <col min="3" max="3" width="28.4272727272727" customWidth="1"/>
    <col min="4" max="4" width="21.8545454545455" customWidth="1"/>
    <col min="5" max="5" width="27" customWidth="1"/>
    <col min="6" max="6" width="20.2818181818182" customWidth="1"/>
    <col min="7" max="7" width="17.8545454545455" customWidth="1"/>
    <col min="8" max="8" width="27.5727272727273" customWidth="1"/>
    <col min="9" max="9" width="31.136363636363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103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5"/>
  <sheetViews>
    <sheetView topLeftCell="U1" workbookViewId="0">
      <selection activeCell="U1" sqref="$A1:$XFD1048576"/>
    </sheetView>
  </sheetViews>
  <sheetFormatPr defaultColWidth="9.13636363636364" defaultRowHeight="12.5"/>
  <cols>
    <col min="1" max="2" width="14.7090909090909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63636363636" customWidth="1"/>
    <col min="17" max="17" width="18.5727272727273" customWidth="1"/>
    <col min="18" max="19" width="13.2818181818182" customWidth="1"/>
    <col min="20" max="20" width="12.1363636363636" customWidth="1"/>
    <col min="21" max="21" width="10.8545454545455" customWidth="1"/>
    <col min="22" max="29" width="13.2818181818182" customWidth="1"/>
    <col min="30" max="30" width="10"/>
    <col min="31" max="31" width="15.5727272727273" customWidth="1"/>
    <col min="32" max="32" width="14.7090909090909" customWidth="1"/>
  </cols>
  <sheetData>
    <row r="1" ht="13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5</v>
      </c>
      <c r="N3" s="7" t="s">
        <v>79</v>
      </c>
      <c r="O3" s="7" t="s">
        <v>92</v>
      </c>
      <c r="P3" s="7" t="s">
        <v>81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2</v>
      </c>
      <c r="N4" s="7" t="s">
        <v>80</v>
      </c>
      <c r="O4" s="7" t="s">
        <v>80</v>
      </c>
      <c r="P4" s="7" t="s">
        <v>81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111</v>
      </c>
      <c r="P5" s="7" t="s">
        <v>81</v>
      </c>
      <c r="Q5" s="7"/>
      <c r="R5" s="10" t="s">
        <v>112</v>
      </c>
      <c r="S5" s="11" t="s">
        <v>19</v>
      </c>
      <c r="T5" s="7"/>
      <c r="U5" s="10" t="s">
        <v>19</v>
      </c>
      <c r="V5" s="10" t="s">
        <v>112</v>
      </c>
      <c r="W5" s="11" t="s">
        <v>113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89</v>
      </c>
      <c r="H6" s="7" t="s">
        <v>90</v>
      </c>
      <c r="I6" s="7" t="s">
        <v>77</v>
      </c>
      <c r="J6" s="7" t="s">
        <v>2</v>
      </c>
      <c r="K6" s="7" t="s">
        <v>118</v>
      </c>
      <c r="L6" s="7">
        <v>1</v>
      </c>
      <c r="M6" s="7">
        <v>1</v>
      </c>
      <c r="N6" s="7" t="s">
        <v>111</v>
      </c>
      <c r="O6" s="7" t="s">
        <v>111</v>
      </c>
      <c r="P6" s="7" t="s">
        <v>81</v>
      </c>
      <c r="Q6" s="7"/>
      <c r="R6" s="10" t="s">
        <v>119</v>
      </c>
      <c r="S6" s="11" t="s">
        <v>19</v>
      </c>
      <c r="T6" s="7"/>
      <c r="U6" s="10" t="s">
        <v>19</v>
      </c>
      <c r="V6" s="10" t="s">
        <v>119</v>
      </c>
      <c r="W6" s="11" t="s">
        <v>120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 t="s">
        <v>124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125</v>
      </c>
      <c r="H7" s="7" t="s">
        <v>126</v>
      </c>
      <c r="I7" s="7" t="s">
        <v>77</v>
      </c>
      <c r="J7" s="7" t="s">
        <v>2</v>
      </c>
      <c r="K7" s="7" t="s">
        <v>127</v>
      </c>
      <c r="L7" s="7">
        <v>1</v>
      </c>
      <c r="M7" s="7">
        <v>1</v>
      </c>
      <c r="N7" s="7" t="s">
        <v>111</v>
      </c>
      <c r="O7" s="7" t="s">
        <v>111</v>
      </c>
      <c r="P7" s="7" t="s">
        <v>81</v>
      </c>
      <c r="Q7" s="7"/>
      <c r="R7" s="10" t="s">
        <v>128</v>
      </c>
      <c r="S7" s="11" t="s">
        <v>19</v>
      </c>
      <c r="T7" s="7"/>
      <c r="U7" s="10" t="s">
        <v>19</v>
      </c>
      <c r="V7" s="10" t="s">
        <v>128</v>
      </c>
      <c r="W7" s="11" t="s">
        <v>129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134</v>
      </c>
      <c r="H8" s="7" t="s">
        <v>135</v>
      </c>
      <c r="I8" s="7" t="s">
        <v>77</v>
      </c>
      <c r="J8" s="7" t="s">
        <v>2</v>
      </c>
      <c r="K8" s="7" t="s">
        <v>136</v>
      </c>
      <c r="L8" s="7">
        <v>1</v>
      </c>
      <c r="M8" s="7">
        <v>1</v>
      </c>
      <c r="N8" s="7" t="s">
        <v>111</v>
      </c>
      <c r="O8" s="7" t="s">
        <v>111</v>
      </c>
      <c r="P8" s="7" t="s">
        <v>81</v>
      </c>
      <c r="Q8" s="7"/>
      <c r="R8" s="10" t="s">
        <v>137</v>
      </c>
      <c r="S8" s="11" t="s">
        <v>19</v>
      </c>
      <c r="T8" s="7"/>
      <c r="U8" s="10" t="s">
        <v>19</v>
      </c>
      <c r="V8" s="10" t="s">
        <v>137</v>
      </c>
      <c r="W8" s="11" t="s">
        <v>138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141</v>
      </c>
      <c r="B9" s="6" t="s">
        <v>142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143</v>
      </c>
      <c r="H9" s="7" t="s">
        <v>144</v>
      </c>
      <c r="I9" s="7" t="s">
        <v>77</v>
      </c>
      <c r="J9" s="7" t="s">
        <v>2</v>
      </c>
      <c r="K9" s="7" t="s">
        <v>145</v>
      </c>
      <c r="L9" s="7">
        <v>1</v>
      </c>
      <c r="M9" s="7">
        <v>2</v>
      </c>
      <c r="N9" s="7" t="s">
        <v>80</v>
      </c>
      <c r="O9" s="7" t="s">
        <v>80</v>
      </c>
      <c r="P9" s="7" t="s">
        <v>81</v>
      </c>
      <c r="Q9" s="7"/>
      <c r="R9" s="10" t="s">
        <v>146</v>
      </c>
      <c r="S9" s="11" t="s">
        <v>19</v>
      </c>
      <c r="T9" s="7"/>
      <c r="U9" s="10" t="s">
        <v>19</v>
      </c>
      <c r="V9" s="10" t="s">
        <v>146</v>
      </c>
      <c r="W9" s="11" t="s">
        <v>147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150</v>
      </c>
      <c r="B10" s="6" t="s">
        <v>151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134</v>
      </c>
      <c r="H10" s="7" t="s">
        <v>135</v>
      </c>
      <c r="I10" s="7" t="s">
        <v>77</v>
      </c>
      <c r="J10" s="7" t="s">
        <v>2</v>
      </c>
      <c r="K10" s="7" t="s">
        <v>152</v>
      </c>
      <c r="L10" s="7">
        <v>1</v>
      </c>
      <c r="M10" s="7">
        <v>1</v>
      </c>
      <c r="N10" s="7" t="s">
        <v>111</v>
      </c>
      <c r="O10" s="7" t="s">
        <v>111</v>
      </c>
      <c r="P10" s="7" t="s">
        <v>81</v>
      </c>
      <c r="Q10" s="7"/>
      <c r="R10" s="10" t="s">
        <v>137</v>
      </c>
      <c r="S10" s="11" t="s">
        <v>19</v>
      </c>
      <c r="T10" s="7"/>
      <c r="U10" s="10" t="s">
        <v>19</v>
      </c>
      <c r="V10" s="10" t="s">
        <v>137</v>
      </c>
      <c r="W10" s="11" t="s">
        <v>138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139</v>
      </c>
      <c r="AD10" t="s">
        <v>6</v>
      </c>
      <c r="AE10" t="s">
        <v>140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 t="s">
        <v>154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3</v>
      </c>
      <c r="N11" s="7" t="s">
        <v>158</v>
      </c>
      <c r="O11" s="7" t="s">
        <v>158</v>
      </c>
      <c r="P11" s="7" t="s">
        <v>81</v>
      </c>
      <c r="Q11" s="7"/>
      <c r="R11" s="10" t="s">
        <v>159</v>
      </c>
      <c r="S11" s="11" t="s">
        <v>19</v>
      </c>
      <c r="T11" s="7"/>
      <c r="U11" s="10" t="s">
        <v>19</v>
      </c>
      <c r="V11" s="10" t="s">
        <v>159</v>
      </c>
      <c r="W11" s="11" t="s">
        <v>160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163</v>
      </c>
      <c r="B12" s="6" t="s">
        <v>164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165</v>
      </c>
      <c r="H12" s="7" t="s">
        <v>166</v>
      </c>
      <c r="I12" s="7" t="s">
        <v>77</v>
      </c>
      <c r="J12" s="7" t="s">
        <v>2</v>
      </c>
      <c r="K12" s="7" t="s">
        <v>167</v>
      </c>
      <c r="L12" s="7">
        <v>1</v>
      </c>
      <c r="M12" s="7">
        <v>3</v>
      </c>
      <c r="N12" s="7" t="s">
        <v>168</v>
      </c>
      <c r="O12" s="7" t="s">
        <v>158</v>
      </c>
      <c r="P12" s="7" t="s">
        <v>81</v>
      </c>
      <c r="Q12" s="7"/>
      <c r="R12" s="10" t="s">
        <v>169</v>
      </c>
      <c r="S12" s="11" t="s">
        <v>19</v>
      </c>
      <c r="T12" s="7"/>
      <c r="U12" s="10" t="s">
        <v>19</v>
      </c>
      <c r="V12" s="10" t="s">
        <v>169</v>
      </c>
      <c r="W12" s="11" t="s">
        <v>170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173</v>
      </c>
      <c r="B13" s="6" t="s">
        <v>174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175</v>
      </c>
      <c r="H13" s="7" t="s">
        <v>176</v>
      </c>
      <c r="I13" s="7" t="s">
        <v>77</v>
      </c>
      <c r="J13" s="7" t="s">
        <v>2</v>
      </c>
      <c r="K13" s="7" t="s">
        <v>177</v>
      </c>
      <c r="L13" s="7">
        <v>1</v>
      </c>
      <c r="M13" s="7">
        <v>1</v>
      </c>
      <c r="N13" s="7" t="s">
        <v>111</v>
      </c>
      <c r="O13" s="7" t="s">
        <v>111</v>
      </c>
      <c r="P13" s="7" t="s">
        <v>81</v>
      </c>
      <c r="Q13" s="7"/>
      <c r="R13" s="10" t="s">
        <v>178</v>
      </c>
      <c r="S13" s="11" t="s">
        <v>19</v>
      </c>
      <c r="T13" s="7"/>
      <c r="U13" s="10" t="s">
        <v>19</v>
      </c>
      <c r="V13" s="10" t="s">
        <v>178</v>
      </c>
      <c r="W13" s="11" t="s">
        <v>179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182</v>
      </c>
      <c r="B14" s="6" t="s">
        <v>183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184</v>
      </c>
      <c r="H14" s="7" t="s">
        <v>185</v>
      </c>
      <c r="I14" s="7" t="s">
        <v>77</v>
      </c>
      <c r="J14" s="7" t="s">
        <v>2</v>
      </c>
      <c r="K14" s="7" t="s">
        <v>186</v>
      </c>
      <c r="L14" s="7">
        <v>1</v>
      </c>
      <c r="M14" s="7">
        <v>1</v>
      </c>
      <c r="N14" s="7" t="s">
        <v>111</v>
      </c>
      <c r="O14" s="7" t="s">
        <v>111</v>
      </c>
      <c r="P14" s="7" t="s">
        <v>81</v>
      </c>
      <c r="Q14" s="7"/>
      <c r="R14" s="10" t="s">
        <v>187</v>
      </c>
      <c r="S14" s="11" t="s">
        <v>19</v>
      </c>
      <c r="T14" s="7"/>
      <c r="U14" s="10" t="s">
        <v>19</v>
      </c>
      <c r="V14" s="10" t="s">
        <v>187</v>
      </c>
      <c r="W14" s="11" t="s">
        <v>188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189</v>
      </c>
      <c r="AD14" t="s">
        <v>6</v>
      </c>
      <c r="AE14" t="s">
        <v>190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191</v>
      </c>
      <c r="B15" s="6" t="s">
        <v>192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193</v>
      </c>
      <c r="H15" s="7" t="s">
        <v>194</v>
      </c>
      <c r="I15" s="7" t="s">
        <v>77</v>
      </c>
      <c r="J15" s="7" t="s">
        <v>2</v>
      </c>
      <c r="K15" s="7" t="s">
        <v>195</v>
      </c>
      <c r="L15" s="7">
        <v>1</v>
      </c>
      <c r="M15" s="7">
        <v>1</v>
      </c>
      <c r="N15" s="7" t="s">
        <v>81</v>
      </c>
      <c r="O15" s="7" t="s">
        <v>196</v>
      </c>
      <c r="P15" s="7" t="s">
        <v>197</v>
      </c>
      <c r="Q15" s="7"/>
      <c r="R15" s="10" t="s">
        <v>198</v>
      </c>
      <c r="S15" s="11" t="s">
        <v>198</v>
      </c>
      <c r="T15" s="7" t="s">
        <v>199</v>
      </c>
      <c r="U15" s="10" t="s">
        <v>19</v>
      </c>
      <c r="V15" s="10" t="s">
        <v>19</v>
      </c>
      <c r="W15" s="11" t="s">
        <v>19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</v>
      </c>
      <c r="AD15" t="s">
        <v>6</v>
      </c>
      <c r="AE15" t="s">
        <v>200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201</v>
      </c>
      <c r="B16" s="6" t="s">
        <v>202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203</v>
      </c>
      <c r="H16" s="7" t="s">
        <v>204</v>
      </c>
      <c r="I16" s="7" t="s">
        <v>77</v>
      </c>
      <c r="J16" s="7" t="s">
        <v>2</v>
      </c>
      <c r="K16" s="7" t="s">
        <v>205</v>
      </c>
      <c r="L16" s="7">
        <v>1</v>
      </c>
      <c r="M16" s="7">
        <v>1</v>
      </c>
      <c r="N16" s="7" t="s">
        <v>111</v>
      </c>
      <c r="O16" s="7" t="s">
        <v>111</v>
      </c>
      <c r="P16" s="7" t="s">
        <v>81</v>
      </c>
      <c r="Q16" s="7"/>
      <c r="R16" s="10" t="s">
        <v>206</v>
      </c>
      <c r="S16" s="11" t="s">
        <v>19</v>
      </c>
      <c r="T16" s="7"/>
      <c r="U16" s="10" t="s">
        <v>19</v>
      </c>
      <c r="V16" s="10" t="s">
        <v>206</v>
      </c>
      <c r="W16" s="11" t="s">
        <v>207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208</v>
      </c>
      <c r="AD16" t="s">
        <v>6</v>
      </c>
      <c r="AE16" t="s">
        <v>209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210</v>
      </c>
      <c r="B17" s="6" t="s">
        <v>211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212</v>
      </c>
      <c r="H17" s="7" t="s">
        <v>213</v>
      </c>
      <c r="I17" s="7" t="s">
        <v>77</v>
      </c>
      <c r="J17" s="7" t="s">
        <v>2</v>
      </c>
      <c r="K17" s="7" t="s">
        <v>214</v>
      </c>
      <c r="L17" s="7">
        <v>1</v>
      </c>
      <c r="M17" s="7">
        <v>1</v>
      </c>
      <c r="N17" s="7" t="s">
        <v>80</v>
      </c>
      <c r="O17" s="7" t="s">
        <v>111</v>
      </c>
      <c r="P17" s="7" t="s">
        <v>81</v>
      </c>
      <c r="Q17" s="7"/>
      <c r="R17" s="10" t="s">
        <v>215</v>
      </c>
      <c r="S17" s="11" t="s">
        <v>19</v>
      </c>
      <c r="T17" s="7"/>
      <c r="U17" s="10" t="s">
        <v>19</v>
      </c>
      <c r="V17" s="10" t="s">
        <v>215</v>
      </c>
      <c r="W17" s="11" t="s">
        <v>216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217</v>
      </c>
      <c r="AD17" t="s">
        <v>6</v>
      </c>
      <c r="AE17" t="s">
        <v>218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219</v>
      </c>
      <c r="B18" s="6" t="s">
        <v>220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221</v>
      </c>
      <c r="H18" s="7" t="s">
        <v>222</v>
      </c>
      <c r="I18" s="7" t="s">
        <v>77</v>
      </c>
      <c r="J18" s="7" t="s">
        <v>2</v>
      </c>
      <c r="K18" s="7" t="s">
        <v>223</v>
      </c>
      <c r="L18" s="7">
        <v>1</v>
      </c>
      <c r="M18" s="7">
        <v>1</v>
      </c>
      <c r="N18" s="7" t="s">
        <v>158</v>
      </c>
      <c r="O18" s="7" t="s">
        <v>111</v>
      </c>
      <c r="P18" s="7" t="s">
        <v>81</v>
      </c>
      <c r="Q18" s="7"/>
      <c r="R18" s="10" t="s">
        <v>224</v>
      </c>
      <c r="S18" s="11" t="s">
        <v>19</v>
      </c>
      <c r="T18" s="7"/>
      <c r="U18" s="10" t="s">
        <v>19</v>
      </c>
      <c r="V18" s="10" t="s">
        <v>224</v>
      </c>
      <c r="W18" s="11" t="s">
        <v>225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226</v>
      </c>
      <c r="AD18" t="s">
        <v>6</v>
      </c>
      <c r="AE18" t="s">
        <v>227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228</v>
      </c>
      <c r="B19" s="6" t="s">
        <v>229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230</v>
      </c>
      <c r="H19" s="7" t="s">
        <v>231</v>
      </c>
      <c r="I19" s="7" t="s">
        <v>77</v>
      </c>
      <c r="J19" s="7" t="s">
        <v>2</v>
      </c>
      <c r="K19" s="7" t="s">
        <v>232</v>
      </c>
      <c r="L19" s="7">
        <v>1</v>
      </c>
      <c r="M19" s="7">
        <v>3</v>
      </c>
      <c r="N19" s="7" t="s">
        <v>81</v>
      </c>
      <c r="O19" s="7" t="s">
        <v>233</v>
      </c>
      <c r="P19" s="7" t="s">
        <v>234</v>
      </c>
      <c r="Q19" s="7"/>
      <c r="R19" s="10" t="s">
        <v>235</v>
      </c>
      <c r="S19" s="11" t="s">
        <v>235</v>
      </c>
      <c r="T19" s="7" t="s">
        <v>236</v>
      </c>
      <c r="U19" s="10" t="s">
        <v>19</v>
      </c>
      <c r="V19" s="10" t="s">
        <v>19</v>
      </c>
      <c r="W19" s="11" t="s">
        <v>19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19</v>
      </c>
      <c r="AD19" t="s">
        <v>6</v>
      </c>
      <c r="AE19" t="s">
        <v>237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238</v>
      </c>
      <c r="B20" s="6" t="s">
        <v>239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240</v>
      </c>
      <c r="H20" s="7" t="s">
        <v>241</v>
      </c>
      <c r="I20" s="7" t="s">
        <v>77</v>
      </c>
      <c r="J20" s="7" t="s">
        <v>2</v>
      </c>
      <c r="K20" s="7" t="s">
        <v>242</v>
      </c>
      <c r="L20" s="7">
        <v>1</v>
      </c>
      <c r="M20" s="7">
        <v>1</v>
      </c>
      <c r="N20" s="7" t="s">
        <v>81</v>
      </c>
      <c r="O20" s="7" t="s">
        <v>81</v>
      </c>
      <c r="P20" s="7" t="s">
        <v>196</v>
      </c>
      <c r="Q20" s="7"/>
      <c r="R20" s="10" t="s">
        <v>243</v>
      </c>
      <c r="S20" s="11" t="s">
        <v>19</v>
      </c>
      <c r="T20" s="7"/>
      <c r="U20" s="10" t="s">
        <v>19</v>
      </c>
      <c r="V20" s="10" t="s">
        <v>243</v>
      </c>
      <c r="W20" s="11" t="s">
        <v>244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245</v>
      </c>
      <c r="AD20" t="s">
        <v>6</v>
      </c>
      <c r="AE20" t="s">
        <v>246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247</v>
      </c>
      <c r="B21" s="6" t="s">
        <v>248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249</v>
      </c>
      <c r="H21" s="7" t="s">
        <v>250</v>
      </c>
      <c r="I21" s="7" t="s">
        <v>77</v>
      </c>
      <c r="J21" s="7" t="s">
        <v>2</v>
      </c>
      <c r="K21" s="7" t="s">
        <v>251</v>
      </c>
      <c r="L21" s="7">
        <v>1</v>
      </c>
      <c r="M21" s="7">
        <v>5</v>
      </c>
      <c r="N21" s="7" t="s">
        <v>252</v>
      </c>
      <c r="O21" s="7" t="s">
        <v>168</v>
      </c>
      <c r="P21" s="7" t="s">
        <v>196</v>
      </c>
      <c r="Q21" s="7"/>
      <c r="R21" s="10" t="s">
        <v>253</v>
      </c>
      <c r="S21" s="11" t="s">
        <v>19</v>
      </c>
      <c r="T21" s="7"/>
      <c r="U21" s="10" t="s">
        <v>19</v>
      </c>
      <c r="V21" s="10" t="s">
        <v>253</v>
      </c>
      <c r="W21" s="11" t="s">
        <v>254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255</v>
      </c>
      <c r="AD21" t="s">
        <v>6</v>
      </c>
      <c r="AE21" t="s">
        <v>256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257</v>
      </c>
      <c r="B22" s="6" t="s">
        <v>258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259</v>
      </c>
      <c r="H22" s="7" t="s">
        <v>260</v>
      </c>
      <c r="I22" s="7" t="s">
        <v>77</v>
      </c>
      <c r="J22" s="7" t="s">
        <v>2</v>
      </c>
      <c r="K22" s="7" t="s">
        <v>261</v>
      </c>
      <c r="L22" s="7">
        <v>1</v>
      </c>
      <c r="M22" s="7">
        <v>5</v>
      </c>
      <c r="N22" s="7" t="s">
        <v>168</v>
      </c>
      <c r="O22" s="7" t="s">
        <v>168</v>
      </c>
      <c r="P22" s="7" t="s">
        <v>196</v>
      </c>
      <c r="Q22" s="7"/>
      <c r="R22" s="10" t="s">
        <v>262</v>
      </c>
      <c r="S22" s="11" t="s">
        <v>19</v>
      </c>
      <c r="T22" s="7"/>
      <c r="U22" s="10" t="s">
        <v>19</v>
      </c>
      <c r="V22" s="10" t="s">
        <v>262</v>
      </c>
      <c r="W22" s="11" t="s">
        <v>263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264</v>
      </c>
      <c r="AD22" t="s">
        <v>6</v>
      </c>
      <c r="AE22" t="s">
        <v>105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265</v>
      </c>
      <c r="B23" s="6" t="s">
        <v>266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267</v>
      </c>
      <c r="H23" s="7" t="s">
        <v>268</v>
      </c>
      <c r="I23" s="7" t="s">
        <v>77</v>
      </c>
      <c r="J23" s="7" t="s">
        <v>2</v>
      </c>
      <c r="K23" s="7" t="s">
        <v>269</v>
      </c>
      <c r="L23" s="7">
        <v>1</v>
      </c>
      <c r="M23" s="7">
        <v>1</v>
      </c>
      <c r="N23" s="7" t="s">
        <v>270</v>
      </c>
      <c r="O23" s="7" t="s">
        <v>81</v>
      </c>
      <c r="P23" s="7" t="s">
        <v>196</v>
      </c>
      <c r="Q23" s="7"/>
      <c r="R23" s="10" t="s">
        <v>271</v>
      </c>
      <c r="S23" s="11" t="s">
        <v>19</v>
      </c>
      <c r="T23" s="7"/>
      <c r="U23" s="10" t="s">
        <v>19</v>
      </c>
      <c r="V23" s="10" t="s">
        <v>271</v>
      </c>
      <c r="W23" s="11" t="s">
        <v>272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273</v>
      </c>
      <c r="AD23" t="s">
        <v>6</v>
      </c>
      <c r="AE23" t="s">
        <v>274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275</v>
      </c>
      <c r="B24" s="6" t="s">
        <v>276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277</v>
      </c>
      <c r="H24" s="7" t="s">
        <v>278</v>
      </c>
      <c r="I24" s="7" t="s">
        <v>77</v>
      </c>
      <c r="J24" s="7" t="s">
        <v>2</v>
      </c>
      <c r="K24" s="7" t="s">
        <v>279</v>
      </c>
      <c r="L24" s="7">
        <v>1</v>
      </c>
      <c r="M24" s="7">
        <v>2</v>
      </c>
      <c r="N24" s="7" t="s">
        <v>111</v>
      </c>
      <c r="O24" s="7" t="s">
        <v>111</v>
      </c>
      <c r="P24" s="7" t="s">
        <v>196</v>
      </c>
      <c r="Q24" s="7"/>
      <c r="R24" s="10" t="s">
        <v>280</v>
      </c>
      <c r="S24" s="11" t="s">
        <v>19</v>
      </c>
      <c r="T24" s="7"/>
      <c r="U24" s="10" t="s">
        <v>19</v>
      </c>
      <c r="V24" s="10" t="s">
        <v>280</v>
      </c>
      <c r="W24" s="11" t="s">
        <v>281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282</v>
      </c>
      <c r="AD24" t="s">
        <v>6</v>
      </c>
      <c r="AE24" t="s">
        <v>218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283</v>
      </c>
      <c r="B25" s="6" t="s">
        <v>284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175</v>
      </c>
      <c r="H25" s="7" t="s">
        <v>176</v>
      </c>
      <c r="I25" s="7" t="s">
        <v>77</v>
      </c>
      <c r="J25" s="7" t="s">
        <v>2</v>
      </c>
      <c r="K25" s="7" t="s">
        <v>285</v>
      </c>
      <c r="L25" s="7">
        <v>1</v>
      </c>
      <c r="M25" s="7">
        <v>1</v>
      </c>
      <c r="N25" s="7" t="s">
        <v>111</v>
      </c>
      <c r="O25" s="7" t="s">
        <v>81</v>
      </c>
      <c r="P25" s="7" t="s">
        <v>196</v>
      </c>
      <c r="Q25" s="7"/>
      <c r="R25" s="10" t="s">
        <v>178</v>
      </c>
      <c r="S25" s="11" t="s">
        <v>19</v>
      </c>
      <c r="T25" s="7"/>
      <c r="U25" s="10" t="s">
        <v>19</v>
      </c>
      <c r="V25" s="10" t="s">
        <v>178</v>
      </c>
      <c r="W25" s="11" t="s">
        <v>179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180</v>
      </c>
      <c r="AD25" t="s">
        <v>6</v>
      </c>
      <c r="AE25" t="s">
        <v>181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286</v>
      </c>
      <c r="B26" s="6" t="s">
        <v>287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288</v>
      </c>
      <c r="H26" s="7" t="s">
        <v>289</v>
      </c>
      <c r="I26" s="7" t="s">
        <v>77</v>
      </c>
      <c r="J26" s="7" t="s">
        <v>2</v>
      </c>
      <c r="K26" s="7" t="s">
        <v>290</v>
      </c>
      <c r="L26" s="7">
        <v>1</v>
      </c>
      <c r="M26" s="7">
        <v>1</v>
      </c>
      <c r="N26" s="7" t="s">
        <v>81</v>
      </c>
      <c r="O26" s="7" t="s">
        <v>81</v>
      </c>
      <c r="P26" s="7" t="s">
        <v>196</v>
      </c>
      <c r="Q26" s="7"/>
      <c r="R26" s="10" t="s">
        <v>291</v>
      </c>
      <c r="S26" s="11" t="s">
        <v>19</v>
      </c>
      <c r="T26" s="7"/>
      <c r="U26" s="10" t="s">
        <v>19</v>
      </c>
      <c r="V26" s="10" t="s">
        <v>291</v>
      </c>
      <c r="W26" s="11" t="s">
        <v>292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293</v>
      </c>
      <c r="AD26" t="s">
        <v>6</v>
      </c>
      <c r="AE26" t="s">
        <v>256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294</v>
      </c>
      <c r="B27" s="6" t="s">
        <v>295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175</v>
      </c>
      <c r="H27" s="7" t="s">
        <v>176</v>
      </c>
      <c r="I27" s="7" t="s">
        <v>77</v>
      </c>
      <c r="J27" s="7" t="s">
        <v>2</v>
      </c>
      <c r="K27" s="7" t="s">
        <v>285</v>
      </c>
      <c r="L27" s="7">
        <v>1</v>
      </c>
      <c r="M27" s="7">
        <v>1</v>
      </c>
      <c r="N27" s="7" t="s">
        <v>111</v>
      </c>
      <c r="O27" s="7" t="s">
        <v>81</v>
      </c>
      <c r="P27" s="7" t="s">
        <v>196</v>
      </c>
      <c r="Q27" s="7"/>
      <c r="R27" s="10" t="s">
        <v>178</v>
      </c>
      <c r="S27" s="11" t="s">
        <v>19</v>
      </c>
      <c r="T27" s="7"/>
      <c r="U27" s="10" t="s">
        <v>19</v>
      </c>
      <c r="V27" s="10" t="s">
        <v>178</v>
      </c>
      <c r="W27" s="11" t="s">
        <v>179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180</v>
      </c>
      <c r="AD27" t="s">
        <v>6</v>
      </c>
      <c r="AE27" t="s">
        <v>181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296</v>
      </c>
      <c r="B28" s="6" t="s">
        <v>297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298</v>
      </c>
      <c r="H28" s="7" t="s">
        <v>299</v>
      </c>
      <c r="I28" s="7" t="s">
        <v>77</v>
      </c>
      <c r="J28" s="7" t="s">
        <v>2</v>
      </c>
      <c r="K28" s="7" t="s">
        <v>300</v>
      </c>
      <c r="L28" s="7">
        <v>1</v>
      </c>
      <c r="M28" s="7">
        <v>1</v>
      </c>
      <c r="N28" s="7" t="s">
        <v>196</v>
      </c>
      <c r="O28" s="7" t="s">
        <v>197</v>
      </c>
      <c r="P28" s="7" t="s">
        <v>301</v>
      </c>
      <c r="Q28" s="7"/>
      <c r="R28" s="10" t="s">
        <v>302</v>
      </c>
      <c r="S28" s="11" t="s">
        <v>302</v>
      </c>
      <c r="T28" s="7" t="s">
        <v>303</v>
      </c>
      <c r="U28" s="10" t="s">
        <v>19</v>
      </c>
      <c r="V28" s="10" t="s">
        <v>19</v>
      </c>
      <c r="W28" s="11" t="s">
        <v>19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19</v>
      </c>
      <c r="AD28" t="s">
        <v>6</v>
      </c>
      <c r="AE28" t="s">
        <v>304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305</v>
      </c>
      <c r="B29" s="6" t="s">
        <v>306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307</v>
      </c>
      <c r="H29" s="7" t="s">
        <v>308</v>
      </c>
      <c r="I29" s="7" t="s">
        <v>77</v>
      </c>
      <c r="J29" s="7" t="s">
        <v>2</v>
      </c>
      <c r="K29" s="7" t="s">
        <v>309</v>
      </c>
      <c r="L29" s="7">
        <v>1</v>
      </c>
      <c r="M29" s="7">
        <v>2</v>
      </c>
      <c r="N29" s="7" t="s">
        <v>310</v>
      </c>
      <c r="O29" s="7" t="s">
        <v>111</v>
      </c>
      <c r="P29" s="7" t="s">
        <v>196</v>
      </c>
      <c r="Q29" s="7"/>
      <c r="R29" s="10" t="s">
        <v>311</v>
      </c>
      <c r="S29" s="11" t="s">
        <v>19</v>
      </c>
      <c r="T29" s="7"/>
      <c r="U29" s="10" t="s">
        <v>19</v>
      </c>
      <c r="V29" s="10" t="s">
        <v>311</v>
      </c>
      <c r="W29" s="11" t="s">
        <v>312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313</v>
      </c>
      <c r="AD29" t="s">
        <v>6</v>
      </c>
      <c r="AE29" t="s">
        <v>314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315</v>
      </c>
      <c r="B30" s="6" t="s">
        <v>316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317</v>
      </c>
      <c r="H30" s="7" t="s">
        <v>318</v>
      </c>
      <c r="I30" s="7" t="s">
        <v>77</v>
      </c>
      <c r="J30" s="7" t="s">
        <v>2</v>
      </c>
      <c r="K30" s="7" t="s">
        <v>319</v>
      </c>
      <c r="L30" s="7">
        <v>2</v>
      </c>
      <c r="M30" s="7">
        <v>2</v>
      </c>
      <c r="N30" s="7" t="s">
        <v>80</v>
      </c>
      <c r="O30" s="7" t="s">
        <v>81</v>
      </c>
      <c r="P30" s="7" t="s">
        <v>197</v>
      </c>
      <c r="Q30" s="7"/>
      <c r="R30" s="10" t="s">
        <v>320</v>
      </c>
      <c r="S30" s="11" t="s">
        <v>19</v>
      </c>
      <c r="T30" s="7"/>
      <c r="U30" s="10" t="s">
        <v>19</v>
      </c>
      <c r="V30" s="10" t="s">
        <v>320</v>
      </c>
      <c r="W30" s="11" t="s">
        <v>321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322</v>
      </c>
      <c r="AD30" t="s">
        <v>6</v>
      </c>
      <c r="AE30" t="s">
        <v>323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324</v>
      </c>
      <c r="B31" s="6" t="s">
        <v>325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193</v>
      </c>
      <c r="H31" s="7" t="s">
        <v>194</v>
      </c>
      <c r="I31" s="7" t="s">
        <v>77</v>
      </c>
      <c r="J31" s="7" t="s">
        <v>2</v>
      </c>
      <c r="K31" s="7" t="s">
        <v>326</v>
      </c>
      <c r="L31" s="7">
        <v>1</v>
      </c>
      <c r="M31" s="7">
        <v>3</v>
      </c>
      <c r="N31" s="7" t="s">
        <v>168</v>
      </c>
      <c r="O31" s="7" t="s">
        <v>111</v>
      </c>
      <c r="P31" s="7" t="s">
        <v>197</v>
      </c>
      <c r="Q31" s="7"/>
      <c r="R31" s="10" t="s">
        <v>327</v>
      </c>
      <c r="S31" s="11" t="s">
        <v>19</v>
      </c>
      <c r="T31" s="7"/>
      <c r="U31" s="10" t="s">
        <v>19</v>
      </c>
      <c r="V31" s="10" t="s">
        <v>327</v>
      </c>
      <c r="W31" s="11" t="s">
        <v>328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329</v>
      </c>
      <c r="AD31" t="s">
        <v>6</v>
      </c>
      <c r="AE31" t="s">
        <v>200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330</v>
      </c>
      <c r="B32" s="6" t="s">
        <v>331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332</v>
      </c>
      <c r="H32" s="7" t="s">
        <v>333</v>
      </c>
      <c r="I32" s="7" t="s">
        <v>77</v>
      </c>
      <c r="J32" s="7" t="s">
        <v>2</v>
      </c>
      <c r="K32" s="7" t="s">
        <v>334</v>
      </c>
      <c r="L32" s="7">
        <v>1</v>
      </c>
      <c r="M32" s="7">
        <v>3</v>
      </c>
      <c r="N32" s="7" t="s">
        <v>79</v>
      </c>
      <c r="O32" s="7" t="s">
        <v>111</v>
      </c>
      <c r="P32" s="7" t="s">
        <v>197</v>
      </c>
      <c r="Q32" s="7"/>
      <c r="R32" s="10" t="s">
        <v>335</v>
      </c>
      <c r="S32" s="11" t="s">
        <v>19</v>
      </c>
      <c r="T32" s="7"/>
      <c r="U32" s="10" t="s">
        <v>19</v>
      </c>
      <c r="V32" s="10" t="s">
        <v>335</v>
      </c>
      <c r="W32" s="11" t="s">
        <v>244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336</v>
      </c>
      <c r="AD32" t="s">
        <v>6</v>
      </c>
      <c r="AE32" t="s">
        <v>337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338</v>
      </c>
      <c r="B33" s="6" t="s">
        <v>339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340</v>
      </c>
      <c r="H33" s="7" t="s">
        <v>341</v>
      </c>
      <c r="I33" s="7" t="s">
        <v>77</v>
      </c>
      <c r="J33" s="7" t="s">
        <v>2</v>
      </c>
      <c r="K33" s="7" t="s">
        <v>342</v>
      </c>
      <c r="L33" s="7">
        <v>1</v>
      </c>
      <c r="M33" s="7">
        <v>4</v>
      </c>
      <c r="N33" s="7" t="s">
        <v>343</v>
      </c>
      <c r="O33" s="7" t="s">
        <v>80</v>
      </c>
      <c r="P33" s="7" t="s">
        <v>197</v>
      </c>
      <c r="Q33" s="7"/>
      <c r="R33" s="10" t="s">
        <v>344</v>
      </c>
      <c r="S33" s="11" t="s">
        <v>19</v>
      </c>
      <c r="T33" s="7"/>
      <c r="U33" s="10" t="s">
        <v>19</v>
      </c>
      <c r="V33" s="10" t="s">
        <v>344</v>
      </c>
      <c r="W33" s="11" t="s">
        <v>345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346</v>
      </c>
      <c r="AD33" t="s">
        <v>6</v>
      </c>
      <c r="AE33" t="s">
        <v>347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348</v>
      </c>
      <c r="B34" s="6" t="s">
        <v>349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350</v>
      </c>
      <c r="H34" s="7" t="s">
        <v>351</v>
      </c>
      <c r="I34" s="7" t="s">
        <v>77</v>
      </c>
      <c r="J34" s="7" t="s">
        <v>2</v>
      </c>
      <c r="K34" s="7" t="s">
        <v>352</v>
      </c>
      <c r="L34" s="7">
        <v>1</v>
      </c>
      <c r="M34" s="7">
        <v>2</v>
      </c>
      <c r="N34" s="7" t="s">
        <v>168</v>
      </c>
      <c r="O34" s="7" t="s">
        <v>81</v>
      </c>
      <c r="P34" s="7" t="s">
        <v>197</v>
      </c>
      <c r="Q34" s="7"/>
      <c r="R34" s="10" t="s">
        <v>353</v>
      </c>
      <c r="S34" s="11" t="s">
        <v>19</v>
      </c>
      <c r="T34" s="7"/>
      <c r="U34" s="10" t="s">
        <v>19</v>
      </c>
      <c r="V34" s="10" t="s">
        <v>353</v>
      </c>
      <c r="W34" s="11" t="s">
        <v>354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355</v>
      </c>
      <c r="AD34" t="s">
        <v>6</v>
      </c>
      <c r="AE34" t="s">
        <v>356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357</v>
      </c>
      <c r="B35" s="6" t="s">
        <v>358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359</v>
      </c>
      <c r="H35" s="7" t="s">
        <v>360</v>
      </c>
      <c r="I35" s="7" t="s">
        <v>77</v>
      </c>
      <c r="J35" s="7" t="s">
        <v>2</v>
      </c>
      <c r="K35" s="7" t="s">
        <v>361</v>
      </c>
      <c r="L35" s="7">
        <v>1</v>
      </c>
      <c r="M35" s="7">
        <v>2</v>
      </c>
      <c r="N35" s="7" t="s">
        <v>81</v>
      </c>
      <c r="O35" s="7" t="s">
        <v>81</v>
      </c>
      <c r="P35" s="7" t="s">
        <v>197</v>
      </c>
      <c r="Q35" s="7"/>
      <c r="R35" s="10" t="s">
        <v>362</v>
      </c>
      <c r="S35" s="11" t="s">
        <v>19</v>
      </c>
      <c r="T35" s="7"/>
      <c r="U35" s="10" t="s">
        <v>19</v>
      </c>
      <c r="V35" s="10" t="s">
        <v>362</v>
      </c>
      <c r="W35" s="11" t="s">
        <v>263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363</v>
      </c>
      <c r="AD35" t="s">
        <v>6</v>
      </c>
      <c r="AE35" t="s">
        <v>364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365</v>
      </c>
      <c r="B36" s="6" t="s">
        <v>366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359</v>
      </c>
      <c r="H36" s="7" t="s">
        <v>360</v>
      </c>
      <c r="I36" s="7" t="s">
        <v>77</v>
      </c>
      <c r="J36" s="7" t="s">
        <v>2</v>
      </c>
      <c r="K36" s="7" t="s">
        <v>367</v>
      </c>
      <c r="L36" s="7">
        <v>1</v>
      </c>
      <c r="M36" s="7">
        <v>2</v>
      </c>
      <c r="N36" s="7" t="s">
        <v>81</v>
      </c>
      <c r="O36" s="7" t="s">
        <v>81</v>
      </c>
      <c r="P36" s="7" t="s">
        <v>197</v>
      </c>
      <c r="Q36" s="7"/>
      <c r="R36" s="10" t="s">
        <v>368</v>
      </c>
      <c r="S36" s="11" t="s">
        <v>19</v>
      </c>
      <c r="T36" s="7"/>
      <c r="U36" s="10" t="s">
        <v>19</v>
      </c>
      <c r="V36" s="10" t="s">
        <v>368</v>
      </c>
      <c r="W36" s="11" t="s">
        <v>369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353</v>
      </c>
      <c r="AD36" t="s">
        <v>6</v>
      </c>
      <c r="AE36" t="s">
        <v>364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370</v>
      </c>
      <c r="B37" s="6" t="s">
        <v>371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372</v>
      </c>
      <c r="H37" s="7" t="s">
        <v>373</v>
      </c>
      <c r="I37" s="7" t="s">
        <v>77</v>
      </c>
      <c r="J37" s="7" t="s">
        <v>2</v>
      </c>
      <c r="K37" s="7" t="s">
        <v>374</v>
      </c>
      <c r="L37" s="7">
        <v>1</v>
      </c>
      <c r="M37" s="7">
        <v>1</v>
      </c>
      <c r="N37" s="7" t="s">
        <v>196</v>
      </c>
      <c r="O37" s="7" t="s">
        <v>196</v>
      </c>
      <c r="P37" s="7" t="s">
        <v>197</v>
      </c>
      <c r="Q37" s="7"/>
      <c r="R37" s="10" t="s">
        <v>375</v>
      </c>
      <c r="S37" s="11" t="s">
        <v>19</v>
      </c>
      <c r="T37" s="7"/>
      <c r="U37" s="10" t="s">
        <v>19</v>
      </c>
      <c r="V37" s="10" t="s">
        <v>375</v>
      </c>
      <c r="W37" s="11" t="s">
        <v>376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377</v>
      </c>
      <c r="AD37" t="s">
        <v>6</v>
      </c>
      <c r="AE37" t="s">
        <v>378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379</v>
      </c>
      <c r="B38" s="6" t="s">
        <v>380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381</v>
      </c>
      <c r="H38" s="7" t="s">
        <v>382</v>
      </c>
      <c r="I38" s="7" t="s">
        <v>77</v>
      </c>
      <c r="J38" s="7" t="s">
        <v>2</v>
      </c>
      <c r="K38" s="7" t="s">
        <v>383</v>
      </c>
      <c r="L38" s="7">
        <v>1</v>
      </c>
      <c r="M38" s="7">
        <v>2</v>
      </c>
      <c r="N38" s="7" t="s">
        <v>81</v>
      </c>
      <c r="O38" s="7" t="s">
        <v>81</v>
      </c>
      <c r="P38" s="7" t="s">
        <v>197</v>
      </c>
      <c r="Q38" s="7"/>
      <c r="R38" s="10" t="s">
        <v>384</v>
      </c>
      <c r="S38" s="11" t="s">
        <v>19</v>
      </c>
      <c r="T38" s="7"/>
      <c r="U38" s="10" t="s">
        <v>19</v>
      </c>
      <c r="V38" s="10" t="s">
        <v>384</v>
      </c>
      <c r="W38" s="11" t="s">
        <v>385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386</v>
      </c>
      <c r="AD38" t="s">
        <v>6</v>
      </c>
      <c r="AE38" t="s">
        <v>387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388</v>
      </c>
      <c r="B39" s="6" t="s">
        <v>389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390</v>
      </c>
      <c r="H39" s="7" t="s">
        <v>391</v>
      </c>
      <c r="I39" s="7" t="s">
        <v>77</v>
      </c>
      <c r="J39" s="7" t="s">
        <v>2</v>
      </c>
      <c r="K39" s="7" t="s">
        <v>392</v>
      </c>
      <c r="L39" s="7">
        <v>1</v>
      </c>
      <c r="M39" s="7">
        <v>2</v>
      </c>
      <c r="N39" s="7" t="s">
        <v>197</v>
      </c>
      <c r="O39" s="7" t="s">
        <v>393</v>
      </c>
      <c r="P39" s="7" t="s">
        <v>394</v>
      </c>
      <c r="Q39" s="7"/>
      <c r="R39" s="10" t="s">
        <v>395</v>
      </c>
      <c r="S39" s="11" t="s">
        <v>395</v>
      </c>
      <c r="T39" s="7" t="s">
        <v>396</v>
      </c>
      <c r="U39" s="10" t="s">
        <v>19</v>
      </c>
      <c r="V39" s="10" t="s">
        <v>19</v>
      </c>
      <c r="W39" s="11" t="s">
        <v>19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19</v>
      </c>
      <c r="AD39" t="s">
        <v>6</v>
      </c>
      <c r="AE39" t="s">
        <v>397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398</v>
      </c>
      <c r="B40" s="6" t="s">
        <v>399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390</v>
      </c>
      <c r="H40" s="7" t="s">
        <v>391</v>
      </c>
      <c r="I40" s="7" t="s">
        <v>77</v>
      </c>
      <c r="J40" s="7" t="s">
        <v>2</v>
      </c>
      <c r="K40" s="7" t="s">
        <v>400</v>
      </c>
      <c r="L40" s="7">
        <v>1</v>
      </c>
      <c r="M40" s="7">
        <v>2</v>
      </c>
      <c r="N40" s="7" t="s">
        <v>197</v>
      </c>
      <c r="O40" s="7" t="s">
        <v>393</v>
      </c>
      <c r="P40" s="7" t="s">
        <v>394</v>
      </c>
      <c r="Q40" s="7"/>
      <c r="R40" s="10" t="s">
        <v>395</v>
      </c>
      <c r="S40" s="11" t="s">
        <v>395</v>
      </c>
      <c r="T40" s="7" t="s">
        <v>401</v>
      </c>
      <c r="U40" s="10" t="s">
        <v>19</v>
      </c>
      <c r="V40" s="10" t="s">
        <v>19</v>
      </c>
      <c r="W40" s="11" t="s">
        <v>19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</v>
      </c>
      <c r="AD40" t="s">
        <v>6</v>
      </c>
      <c r="AE40" t="s">
        <v>397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402</v>
      </c>
      <c r="B41" s="6" t="s">
        <v>403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390</v>
      </c>
      <c r="H41" s="7" t="s">
        <v>391</v>
      </c>
      <c r="I41" s="7" t="s">
        <v>77</v>
      </c>
      <c r="J41" s="7" t="s">
        <v>2</v>
      </c>
      <c r="K41" s="7" t="s">
        <v>404</v>
      </c>
      <c r="L41" s="7">
        <v>1</v>
      </c>
      <c r="M41" s="7">
        <v>2</v>
      </c>
      <c r="N41" s="7" t="s">
        <v>197</v>
      </c>
      <c r="O41" s="7" t="s">
        <v>393</v>
      </c>
      <c r="P41" s="7" t="s">
        <v>394</v>
      </c>
      <c r="Q41" s="7"/>
      <c r="R41" s="10" t="s">
        <v>395</v>
      </c>
      <c r="S41" s="11" t="s">
        <v>395</v>
      </c>
      <c r="T41" s="7" t="s">
        <v>405</v>
      </c>
      <c r="U41" s="10" t="s">
        <v>19</v>
      </c>
      <c r="V41" s="10" t="s">
        <v>19</v>
      </c>
      <c r="W41" s="11" t="s">
        <v>19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19</v>
      </c>
      <c r="AD41" t="s">
        <v>6</v>
      </c>
      <c r="AE41" t="s">
        <v>406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407</v>
      </c>
      <c r="B42" s="6" t="s">
        <v>408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390</v>
      </c>
      <c r="H42" s="7" t="s">
        <v>391</v>
      </c>
      <c r="I42" s="7" t="s">
        <v>77</v>
      </c>
      <c r="J42" s="7" t="s">
        <v>2</v>
      </c>
      <c r="K42" s="7" t="s">
        <v>409</v>
      </c>
      <c r="L42" s="7">
        <v>1</v>
      </c>
      <c r="M42" s="7">
        <v>2</v>
      </c>
      <c r="N42" s="7" t="s">
        <v>197</v>
      </c>
      <c r="O42" s="7" t="s">
        <v>393</v>
      </c>
      <c r="P42" s="7" t="s">
        <v>394</v>
      </c>
      <c r="Q42" s="7"/>
      <c r="R42" s="10" t="s">
        <v>395</v>
      </c>
      <c r="S42" s="11" t="s">
        <v>395</v>
      </c>
      <c r="T42" s="7" t="s">
        <v>410</v>
      </c>
      <c r="U42" s="10" t="s">
        <v>19</v>
      </c>
      <c r="V42" s="10" t="s">
        <v>19</v>
      </c>
      <c r="W42" s="11" t="s">
        <v>19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19</v>
      </c>
      <c r="AD42" t="s">
        <v>6</v>
      </c>
      <c r="AE42" t="s">
        <v>397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411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412</v>
      </c>
      <c r="H43" s="7" t="s">
        <v>413</v>
      </c>
      <c r="I43" s="7" t="s">
        <v>77</v>
      </c>
      <c r="J43" s="7" t="s">
        <v>2</v>
      </c>
      <c r="K43" s="7" t="s">
        <v>414</v>
      </c>
      <c r="L43" s="7">
        <v>1</v>
      </c>
      <c r="M43" s="7">
        <v>1</v>
      </c>
      <c r="N43" s="7" t="s">
        <v>197</v>
      </c>
      <c r="O43" s="7" t="s">
        <v>415</v>
      </c>
      <c r="P43" s="7" t="s">
        <v>416</v>
      </c>
      <c r="Q43" s="7"/>
      <c r="R43" s="10" t="s">
        <v>417</v>
      </c>
      <c r="S43" s="11" t="s">
        <v>417</v>
      </c>
      <c r="T43" s="7" t="s">
        <v>418</v>
      </c>
      <c r="U43" s="10" t="s">
        <v>19</v>
      </c>
      <c r="V43" s="10" t="s">
        <v>19</v>
      </c>
      <c r="W43" s="11" t="s">
        <v>19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19</v>
      </c>
      <c r="AD43" t="s">
        <v>6</v>
      </c>
      <c r="AE43" t="s">
        <v>419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420</v>
      </c>
      <c r="B44" s="6" t="s">
        <v>421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422</v>
      </c>
      <c r="H44" s="7" t="s">
        <v>423</v>
      </c>
      <c r="I44" s="7" t="s">
        <v>77</v>
      </c>
      <c r="J44" s="7" t="s">
        <v>2</v>
      </c>
      <c r="K44" s="7" t="s">
        <v>424</v>
      </c>
      <c r="L44" s="7">
        <v>1</v>
      </c>
      <c r="M44" s="7">
        <v>1</v>
      </c>
      <c r="N44" s="7" t="s">
        <v>111</v>
      </c>
      <c r="O44" s="7" t="s">
        <v>197</v>
      </c>
      <c r="P44" s="7" t="s">
        <v>301</v>
      </c>
      <c r="Q44" s="7"/>
      <c r="R44" s="10" t="s">
        <v>425</v>
      </c>
      <c r="S44" s="11" t="s">
        <v>19</v>
      </c>
      <c r="T44" s="7"/>
      <c r="U44" s="10" t="s">
        <v>19</v>
      </c>
      <c r="V44" s="10" t="s">
        <v>425</v>
      </c>
      <c r="W44" s="11" t="s">
        <v>426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427</v>
      </c>
      <c r="AD44" t="s">
        <v>6</v>
      </c>
      <c r="AE44" t="s">
        <v>428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429</v>
      </c>
      <c r="B45" s="6" t="s">
        <v>430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431</v>
      </c>
      <c r="H45" s="7" t="s">
        <v>432</v>
      </c>
      <c r="I45" s="7" t="s">
        <v>77</v>
      </c>
      <c r="J45" s="7" t="s">
        <v>2</v>
      </c>
      <c r="K45" s="7" t="s">
        <v>433</v>
      </c>
      <c r="L45" s="7">
        <v>1</v>
      </c>
      <c r="M45" s="7">
        <v>1</v>
      </c>
      <c r="N45" s="7" t="s">
        <v>197</v>
      </c>
      <c r="O45" s="7" t="s">
        <v>197</v>
      </c>
      <c r="P45" s="7" t="s">
        <v>301</v>
      </c>
      <c r="Q45" s="7"/>
      <c r="R45" s="10" t="s">
        <v>434</v>
      </c>
      <c r="S45" s="11" t="s">
        <v>19</v>
      </c>
      <c r="T45" s="7"/>
      <c r="U45" s="10" t="s">
        <v>19</v>
      </c>
      <c r="V45" s="10" t="s">
        <v>434</v>
      </c>
      <c r="W45" s="11" t="s">
        <v>435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436</v>
      </c>
      <c r="AD45" t="s">
        <v>6</v>
      </c>
      <c r="AE45" t="s">
        <v>437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438</v>
      </c>
      <c r="B46" s="6" t="s">
        <v>439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440</v>
      </c>
      <c r="H46" s="7" t="s">
        <v>441</v>
      </c>
      <c r="I46" s="7" t="s">
        <v>77</v>
      </c>
      <c r="J46" s="7" t="s">
        <v>2</v>
      </c>
      <c r="K46" s="7" t="s">
        <v>442</v>
      </c>
      <c r="L46" s="7">
        <v>1</v>
      </c>
      <c r="M46" s="7">
        <v>1</v>
      </c>
      <c r="N46" s="7" t="s">
        <v>197</v>
      </c>
      <c r="O46" s="7" t="s">
        <v>197</v>
      </c>
      <c r="P46" s="7" t="s">
        <v>301</v>
      </c>
      <c r="Q46" s="7"/>
      <c r="R46" s="10" t="s">
        <v>443</v>
      </c>
      <c r="S46" s="11" t="s">
        <v>19</v>
      </c>
      <c r="T46" s="7"/>
      <c r="U46" s="10" t="s">
        <v>19</v>
      </c>
      <c r="V46" s="10" t="s">
        <v>443</v>
      </c>
      <c r="W46" s="11" t="s">
        <v>444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445</v>
      </c>
      <c r="AD46" t="s">
        <v>6</v>
      </c>
      <c r="AE46" t="s">
        <v>218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446</v>
      </c>
      <c r="B47" s="6" t="s">
        <v>447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288</v>
      </c>
      <c r="H47" s="7" t="s">
        <v>289</v>
      </c>
      <c r="I47" s="7" t="s">
        <v>77</v>
      </c>
      <c r="J47" s="7" t="s">
        <v>2</v>
      </c>
      <c r="K47" s="7" t="s">
        <v>448</v>
      </c>
      <c r="L47" s="7">
        <v>1</v>
      </c>
      <c r="M47" s="7">
        <v>1</v>
      </c>
      <c r="N47" s="7" t="s">
        <v>197</v>
      </c>
      <c r="O47" s="7" t="s">
        <v>197</v>
      </c>
      <c r="P47" s="7" t="s">
        <v>301</v>
      </c>
      <c r="Q47" s="7"/>
      <c r="R47" s="10" t="s">
        <v>291</v>
      </c>
      <c r="S47" s="11" t="s">
        <v>19</v>
      </c>
      <c r="T47" s="7"/>
      <c r="U47" s="10" t="s">
        <v>19</v>
      </c>
      <c r="V47" s="10" t="s">
        <v>291</v>
      </c>
      <c r="W47" s="11" t="s">
        <v>292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293</v>
      </c>
      <c r="AD47" t="s">
        <v>6</v>
      </c>
      <c r="AE47" t="s">
        <v>256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449</v>
      </c>
      <c r="B48" s="6" t="s">
        <v>450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451</v>
      </c>
      <c r="H48" s="7" t="s">
        <v>452</v>
      </c>
      <c r="I48" s="7" t="s">
        <v>77</v>
      </c>
      <c r="J48" s="7" t="s">
        <v>2</v>
      </c>
      <c r="K48" s="7" t="s">
        <v>453</v>
      </c>
      <c r="L48" s="7">
        <v>1</v>
      </c>
      <c r="M48" s="7">
        <v>1</v>
      </c>
      <c r="N48" s="7" t="s">
        <v>196</v>
      </c>
      <c r="O48" s="7" t="s">
        <v>197</v>
      </c>
      <c r="P48" s="7" t="s">
        <v>301</v>
      </c>
      <c r="Q48" s="7"/>
      <c r="R48" s="10" t="s">
        <v>454</v>
      </c>
      <c r="S48" s="11" t="s">
        <v>19</v>
      </c>
      <c r="T48" s="7"/>
      <c r="U48" s="10" t="s">
        <v>19</v>
      </c>
      <c r="V48" s="10" t="s">
        <v>454</v>
      </c>
      <c r="W48" s="11" t="s">
        <v>292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178</v>
      </c>
      <c r="AD48" t="s">
        <v>6</v>
      </c>
      <c r="AE48" t="s">
        <v>455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456</v>
      </c>
      <c r="B49" s="6" t="s">
        <v>457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458</v>
      </c>
      <c r="H49" s="7" t="s">
        <v>459</v>
      </c>
      <c r="I49" s="7" t="s">
        <v>77</v>
      </c>
      <c r="J49" s="7" t="s">
        <v>2</v>
      </c>
      <c r="K49" s="7" t="s">
        <v>460</v>
      </c>
      <c r="L49" s="7">
        <v>1</v>
      </c>
      <c r="M49" s="7">
        <v>1</v>
      </c>
      <c r="N49" s="7" t="s">
        <v>197</v>
      </c>
      <c r="O49" s="7" t="s">
        <v>197</v>
      </c>
      <c r="P49" s="7" t="s">
        <v>301</v>
      </c>
      <c r="Q49" s="7"/>
      <c r="R49" s="10" t="s">
        <v>461</v>
      </c>
      <c r="S49" s="11" t="s">
        <v>19</v>
      </c>
      <c r="T49" s="7"/>
      <c r="U49" s="10" t="s">
        <v>19</v>
      </c>
      <c r="V49" s="10" t="s">
        <v>461</v>
      </c>
      <c r="W49" s="11" t="s">
        <v>462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293</v>
      </c>
      <c r="AD49" t="s">
        <v>6</v>
      </c>
      <c r="AE49" t="s">
        <v>274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463</v>
      </c>
      <c r="B50" s="6" t="s">
        <v>464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465</v>
      </c>
      <c r="H50" s="7" t="s">
        <v>466</v>
      </c>
      <c r="I50" s="7" t="s">
        <v>77</v>
      </c>
      <c r="J50" s="7" t="s">
        <v>2</v>
      </c>
      <c r="K50" s="7" t="s">
        <v>467</v>
      </c>
      <c r="L50" s="7">
        <v>1</v>
      </c>
      <c r="M50" s="7">
        <v>2</v>
      </c>
      <c r="N50" s="7" t="s">
        <v>301</v>
      </c>
      <c r="O50" s="7" t="s">
        <v>468</v>
      </c>
      <c r="P50" s="7" t="s">
        <v>469</v>
      </c>
      <c r="Q50" s="7"/>
      <c r="R50" s="10" t="s">
        <v>470</v>
      </c>
      <c r="S50" s="11" t="s">
        <v>470</v>
      </c>
      <c r="T50" s="7" t="s">
        <v>471</v>
      </c>
      <c r="U50" s="10" t="s">
        <v>19</v>
      </c>
      <c r="V50" s="10" t="s">
        <v>19</v>
      </c>
      <c r="W50" s="11" t="s">
        <v>19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19</v>
      </c>
      <c r="AD50" t="s">
        <v>6</v>
      </c>
      <c r="AE50" t="s">
        <v>472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473</v>
      </c>
      <c r="B51" s="6" t="s">
        <v>474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475</v>
      </c>
      <c r="H51" s="7" t="s">
        <v>476</v>
      </c>
      <c r="I51" s="7" t="s">
        <v>77</v>
      </c>
      <c r="J51" s="7" t="s">
        <v>2</v>
      </c>
      <c r="K51" s="7" t="s">
        <v>477</v>
      </c>
      <c r="L51" s="7">
        <v>1</v>
      </c>
      <c r="M51" s="7">
        <v>4</v>
      </c>
      <c r="N51" s="7" t="s">
        <v>197</v>
      </c>
      <c r="O51" s="7" t="s">
        <v>478</v>
      </c>
      <c r="P51" s="7" t="s">
        <v>479</v>
      </c>
      <c r="Q51" s="7"/>
      <c r="R51" s="10" t="s">
        <v>480</v>
      </c>
      <c r="S51" s="11" t="s">
        <v>481</v>
      </c>
      <c r="T51" s="7" t="s">
        <v>482</v>
      </c>
      <c r="U51" s="10" t="s">
        <v>19</v>
      </c>
      <c r="V51" s="10" t="s">
        <v>483</v>
      </c>
      <c r="W51" s="11" t="s">
        <v>484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485</v>
      </c>
      <c r="AD51" t="s">
        <v>6</v>
      </c>
      <c r="AE51" t="s">
        <v>486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487</v>
      </c>
      <c r="B52" s="6" t="s">
        <v>488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489</v>
      </c>
      <c r="H52" s="7" t="s">
        <v>490</v>
      </c>
      <c r="I52" s="7" t="s">
        <v>77</v>
      </c>
      <c r="J52" s="7" t="s">
        <v>2</v>
      </c>
      <c r="K52" s="7" t="s">
        <v>491</v>
      </c>
      <c r="L52" s="7">
        <v>1</v>
      </c>
      <c r="M52" s="7">
        <v>1</v>
      </c>
      <c r="N52" s="7" t="s">
        <v>111</v>
      </c>
      <c r="O52" s="7" t="s">
        <v>301</v>
      </c>
      <c r="P52" s="7" t="s">
        <v>393</v>
      </c>
      <c r="Q52" s="7"/>
      <c r="R52" s="10" t="s">
        <v>492</v>
      </c>
      <c r="S52" s="11" t="s">
        <v>19</v>
      </c>
      <c r="T52" s="7"/>
      <c r="U52" s="10" t="s">
        <v>19</v>
      </c>
      <c r="V52" s="10" t="s">
        <v>492</v>
      </c>
      <c r="W52" s="11" t="s">
        <v>493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494</v>
      </c>
      <c r="AD52" t="s">
        <v>6</v>
      </c>
      <c r="AE52" t="s">
        <v>495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496</v>
      </c>
      <c r="B53" s="6" t="s">
        <v>497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498</v>
      </c>
      <c r="H53" s="7" t="s">
        <v>499</v>
      </c>
      <c r="I53" s="7" t="s">
        <v>77</v>
      </c>
      <c r="J53" s="7" t="s">
        <v>2</v>
      </c>
      <c r="K53" s="7" t="s">
        <v>500</v>
      </c>
      <c r="L53" s="7">
        <v>1</v>
      </c>
      <c r="M53" s="7">
        <v>2</v>
      </c>
      <c r="N53" s="7" t="s">
        <v>80</v>
      </c>
      <c r="O53" s="7" t="s">
        <v>197</v>
      </c>
      <c r="P53" s="7" t="s">
        <v>393</v>
      </c>
      <c r="Q53" s="7"/>
      <c r="R53" s="10" t="s">
        <v>501</v>
      </c>
      <c r="S53" s="11" t="s">
        <v>19</v>
      </c>
      <c r="T53" s="7"/>
      <c r="U53" s="10" t="s">
        <v>19</v>
      </c>
      <c r="V53" s="10" t="s">
        <v>501</v>
      </c>
      <c r="W53" s="11" t="s">
        <v>502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503</v>
      </c>
      <c r="AD53" t="s">
        <v>6</v>
      </c>
      <c r="AE53" t="s">
        <v>504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505</v>
      </c>
      <c r="B54" s="6" t="s">
        <v>506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99</v>
      </c>
      <c r="H54" s="7" t="s">
        <v>100</v>
      </c>
      <c r="I54" s="7" t="s">
        <v>77</v>
      </c>
      <c r="J54" s="7" t="s">
        <v>2</v>
      </c>
      <c r="K54" s="7" t="s">
        <v>507</v>
      </c>
      <c r="L54" s="7">
        <v>1</v>
      </c>
      <c r="M54" s="7">
        <v>5</v>
      </c>
      <c r="N54" s="7" t="s">
        <v>158</v>
      </c>
      <c r="O54" s="7" t="s">
        <v>111</v>
      </c>
      <c r="P54" s="7" t="s">
        <v>393</v>
      </c>
      <c r="Q54" s="7"/>
      <c r="R54" s="10" t="s">
        <v>508</v>
      </c>
      <c r="S54" s="11" t="s">
        <v>19</v>
      </c>
      <c r="T54" s="7"/>
      <c r="U54" s="10" t="s">
        <v>19</v>
      </c>
      <c r="V54" s="10" t="s">
        <v>508</v>
      </c>
      <c r="W54" s="11" t="s">
        <v>509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510</v>
      </c>
      <c r="AD54" t="s">
        <v>6</v>
      </c>
      <c r="AE54" t="s">
        <v>105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511</v>
      </c>
      <c r="B55" s="6" t="s">
        <v>512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513</v>
      </c>
      <c r="H55" s="7" t="s">
        <v>514</v>
      </c>
      <c r="I55" s="7" t="s">
        <v>77</v>
      </c>
      <c r="J55" s="7" t="s">
        <v>2</v>
      </c>
      <c r="K55" s="7" t="s">
        <v>515</v>
      </c>
      <c r="L55" s="7">
        <v>1</v>
      </c>
      <c r="M55" s="7">
        <v>3</v>
      </c>
      <c r="N55" s="7" t="s">
        <v>80</v>
      </c>
      <c r="O55" s="7" t="s">
        <v>196</v>
      </c>
      <c r="P55" s="7" t="s">
        <v>393</v>
      </c>
      <c r="Q55" s="7"/>
      <c r="R55" s="10" t="s">
        <v>516</v>
      </c>
      <c r="S55" s="11" t="s">
        <v>19</v>
      </c>
      <c r="T55" s="7"/>
      <c r="U55" s="10" t="s">
        <v>19</v>
      </c>
      <c r="V55" s="10" t="s">
        <v>516</v>
      </c>
      <c r="W55" s="11" t="s">
        <v>517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518</v>
      </c>
      <c r="AD55" t="s">
        <v>6</v>
      </c>
      <c r="AE55" t="s">
        <v>519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520</v>
      </c>
      <c r="B56" s="6" t="s">
        <v>521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522</v>
      </c>
      <c r="H56" s="7" t="s">
        <v>523</v>
      </c>
      <c r="I56" s="7" t="s">
        <v>77</v>
      </c>
      <c r="J56" s="7" t="s">
        <v>2</v>
      </c>
      <c r="K56" s="7" t="s">
        <v>524</v>
      </c>
      <c r="L56" s="7">
        <v>2</v>
      </c>
      <c r="M56" s="7">
        <v>3</v>
      </c>
      <c r="N56" s="7" t="s">
        <v>81</v>
      </c>
      <c r="O56" s="7" t="s">
        <v>196</v>
      </c>
      <c r="P56" s="7" t="s">
        <v>393</v>
      </c>
      <c r="Q56" s="7"/>
      <c r="R56" s="10" t="s">
        <v>525</v>
      </c>
      <c r="S56" s="11" t="s">
        <v>19</v>
      </c>
      <c r="T56" s="7"/>
      <c r="U56" s="10" t="s">
        <v>19</v>
      </c>
      <c r="V56" s="10" t="s">
        <v>525</v>
      </c>
      <c r="W56" s="11" t="s">
        <v>526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527</v>
      </c>
      <c r="AD56" t="s">
        <v>6</v>
      </c>
      <c r="AE56" t="s">
        <v>528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529</v>
      </c>
      <c r="B57" s="6" t="s">
        <v>530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531</v>
      </c>
      <c r="H57" s="7" t="s">
        <v>532</v>
      </c>
      <c r="I57" s="7" t="s">
        <v>77</v>
      </c>
      <c r="J57" s="7" t="s">
        <v>2</v>
      </c>
      <c r="K57" s="7" t="s">
        <v>533</v>
      </c>
      <c r="L57" s="7">
        <v>1</v>
      </c>
      <c r="M57" s="7">
        <v>1</v>
      </c>
      <c r="N57" s="7" t="s">
        <v>197</v>
      </c>
      <c r="O57" s="7" t="s">
        <v>301</v>
      </c>
      <c r="P57" s="7" t="s">
        <v>393</v>
      </c>
      <c r="Q57" s="7"/>
      <c r="R57" s="10" t="s">
        <v>83</v>
      </c>
      <c r="S57" s="11" t="s">
        <v>19</v>
      </c>
      <c r="T57" s="7"/>
      <c r="U57" s="10" t="s">
        <v>19</v>
      </c>
      <c r="V57" s="10" t="s">
        <v>83</v>
      </c>
      <c r="W57" s="11" t="s">
        <v>462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534</v>
      </c>
      <c r="AD57" t="s">
        <v>6</v>
      </c>
      <c r="AE57" t="s">
        <v>535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536</v>
      </c>
      <c r="B58" s="6" t="s">
        <v>537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538</v>
      </c>
      <c r="H58" s="7" t="s">
        <v>539</v>
      </c>
      <c r="I58" s="7" t="s">
        <v>77</v>
      </c>
      <c r="J58" s="7" t="s">
        <v>2</v>
      </c>
      <c r="K58" s="7" t="s">
        <v>540</v>
      </c>
      <c r="L58" s="7">
        <v>1</v>
      </c>
      <c r="M58" s="7">
        <v>1</v>
      </c>
      <c r="N58" s="7" t="s">
        <v>301</v>
      </c>
      <c r="O58" s="7" t="s">
        <v>301</v>
      </c>
      <c r="P58" s="7" t="s">
        <v>393</v>
      </c>
      <c r="Q58" s="7"/>
      <c r="R58" s="10" t="s">
        <v>541</v>
      </c>
      <c r="S58" s="11" t="s">
        <v>19</v>
      </c>
      <c r="T58" s="7"/>
      <c r="U58" s="10" t="s">
        <v>19</v>
      </c>
      <c r="V58" s="10" t="s">
        <v>541</v>
      </c>
      <c r="W58" s="11" t="s">
        <v>542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443</v>
      </c>
      <c r="AD58" t="s">
        <v>6</v>
      </c>
      <c r="AE58" t="s">
        <v>246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543</v>
      </c>
      <c r="B59" s="6" t="s">
        <v>544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545</v>
      </c>
      <c r="H59" s="7" t="s">
        <v>546</v>
      </c>
      <c r="I59" s="7" t="s">
        <v>77</v>
      </c>
      <c r="J59" s="7" t="s">
        <v>2</v>
      </c>
      <c r="K59" s="7" t="s">
        <v>547</v>
      </c>
      <c r="L59" s="7">
        <v>1</v>
      </c>
      <c r="M59" s="7">
        <v>1</v>
      </c>
      <c r="N59" s="7" t="s">
        <v>196</v>
      </c>
      <c r="O59" s="7" t="s">
        <v>301</v>
      </c>
      <c r="P59" s="7" t="s">
        <v>393</v>
      </c>
      <c r="Q59" s="7"/>
      <c r="R59" s="10" t="s">
        <v>548</v>
      </c>
      <c r="S59" s="11" t="s">
        <v>19</v>
      </c>
      <c r="T59" s="7"/>
      <c r="U59" s="10" t="s">
        <v>19</v>
      </c>
      <c r="V59" s="10" t="s">
        <v>548</v>
      </c>
      <c r="W59" s="11" t="s">
        <v>281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280</v>
      </c>
      <c r="AD59" t="s">
        <v>6</v>
      </c>
      <c r="AE59" t="s">
        <v>549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550</v>
      </c>
      <c r="B60" s="6" t="s">
        <v>551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552</v>
      </c>
      <c r="H60" s="7" t="s">
        <v>553</v>
      </c>
      <c r="I60" s="7" t="s">
        <v>77</v>
      </c>
      <c r="J60" s="7" t="s">
        <v>2</v>
      </c>
      <c r="K60" s="7" t="s">
        <v>554</v>
      </c>
      <c r="L60" s="7">
        <v>1</v>
      </c>
      <c r="M60" s="7">
        <v>1</v>
      </c>
      <c r="N60" s="7" t="s">
        <v>197</v>
      </c>
      <c r="O60" s="7" t="s">
        <v>301</v>
      </c>
      <c r="P60" s="7" t="s">
        <v>393</v>
      </c>
      <c r="Q60" s="7"/>
      <c r="R60" s="10" t="s">
        <v>427</v>
      </c>
      <c r="S60" s="11" t="s">
        <v>19</v>
      </c>
      <c r="T60" s="7"/>
      <c r="U60" s="10" t="s">
        <v>19</v>
      </c>
      <c r="V60" s="10" t="s">
        <v>427</v>
      </c>
      <c r="W60" s="11" t="s">
        <v>555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556</v>
      </c>
      <c r="AD60" t="s">
        <v>6</v>
      </c>
      <c r="AE60" t="s">
        <v>557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558</v>
      </c>
      <c r="B61" s="6" t="s">
        <v>559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175</v>
      </c>
      <c r="H61" s="7" t="s">
        <v>176</v>
      </c>
      <c r="I61" s="7" t="s">
        <v>77</v>
      </c>
      <c r="J61" s="7" t="s">
        <v>2</v>
      </c>
      <c r="K61" s="7" t="s">
        <v>560</v>
      </c>
      <c r="L61" s="7">
        <v>1</v>
      </c>
      <c r="M61" s="7">
        <v>1</v>
      </c>
      <c r="N61" s="7" t="s">
        <v>301</v>
      </c>
      <c r="O61" s="7" t="s">
        <v>301</v>
      </c>
      <c r="P61" s="7" t="s">
        <v>393</v>
      </c>
      <c r="Q61" s="7"/>
      <c r="R61" s="10" t="s">
        <v>561</v>
      </c>
      <c r="S61" s="11" t="s">
        <v>19</v>
      </c>
      <c r="T61" s="7"/>
      <c r="U61" s="10" t="s">
        <v>19</v>
      </c>
      <c r="V61" s="10" t="s">
        <v>561</v>
      </c>
      <c r="W61" s="11" t="s">
        <v>179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254</v>
      </c>
      <c r="AD61" t="s">
        <v>6</v>
      </c>
      <c r="AE61" t="s">
        <v>181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562</v>
      </c>
      <c r="B62" s="6" t="s">
        <v>563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564</v>
      </c>
      <c r="H62" s="7" t="s">
        <v>565</v>
      </c>
      <c r="I62" s="7" t="s">
        <v>77</v>
      </c>
      <c r="J62" s="7" t="s">
        <v>2</v>
      </c>
      <c r="K62" s="7" t="s">
        <v>566</v>
      </c>
      <c r="L62" s="7">
        <v>1</v>
      </c>
      <c r="M62" s="7">
        <v>1</v>
      </c>
      <c r="N62" s="7" t="s">
        <v>301</v>
      </c>
      <c r="O62" s="7" t="s">
        <v>301</v>
      </c>
      <c r="P62" s="7" t="s">
        <v>393</v>
      </c>
      <c r="Q62" s="7"/>
      <c r="R62" s="10" t="s">
        <v>567</v>
      </c>
      <c r="S62" s="11" t="s">
        <v>19</v>
      </c>
      <c r="T62" s="7"/>
      <c r="U62" s="10" t="s">
        <v>19</v>
      </c>
      <c r="V62" s="10" t="s">
        <v>567</v>
      </c>
      <c r="W62" s="11" t="s">
        <v>568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569</v>
      </c>
      <c r="AD62" t="s">
        <v>6</v>
      </c>
      <c r="AE62" t="s">
        <v>570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571</v>
      </c>
      <c r="B63" s="6" t="s">
        <v>572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458</v>
      </c>
      <c r="H63" s="7" t="s">
        <v>459</v>
      </c>
      <c r="I63" s="7" t="s">
        <v>77</v>
      </c>
      <c r="J63" s="7" t="s">
        <v>2</v>
      </c>
      <c r="K63" s="7" t="s">
        <v>460</v>
      </c>
      <c r="L63" s="7">
        <v>1</v>
      </c>
      <c r="M63" s="7">
        <v>1</v>
      </c>
      <c r="N63" s="7" t="s">
        <v>301</v>
      </c>
      <c r="O63" s="7" t="s">
        <v>301</v>
      </c>
      <c r="P63" s="7" t="s">
        <v>393</v>
      </c>
      <c r="Q63" s="7"/>
      <c r="R63" s="10" t="s">
        <v>461</v>
      </c>
      <c r="S63" s="11" t="s">
        <v>19</v>
      </c>
      <c r="T63" s="7"/>
      <c r="U63" s="10" t="s">
        <v>19</v>
      </c>
      <c r="V63" s="10" t="s">
        <v>461</v>
      </c>
      <c r="W63" s="11" t="s">
        <v>179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454</v>
      </c>
      <c r="AD63" t="s">
        <v>6</v>
      </c>
      <c r="AE63" t="s">
        <v>274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573</v>
      </c>
      <c r="B64" s="6" t="s">
        <v>574</v>
      </c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575</v>
      </c>
      <c r="H64" s="7" t="s">
        <v>576</v>
      </c>
      <c r="I64" s="7" t="s">
        <v>77</v>
      </c>
      <c r="J64" s="7" t="s">
        <v>2</v>
      </c>
      <c r="K64" s="7" t="s">
        <v>577</v>
      </c>
      <c r="L64" s="7">
        <v>1</v>
      </c>
      <c r="M64" s="7">
        <v>1</v>
      </c>
      <c r="N64" s="7" t="s">
        <v>301</v>
      </c>
      <c r="O64" s="7" t="s">
        <v>301</v>
      </c>
      <c r="P64" s="7" t="s">
        <v>393</v>
      </c>
      <c r="Q64" s="7"/>
      <c r="R64" s="10" t="s">
        <v>578</v>
      </c>
      <c r="S64" s="11" t="s">
        <v>19</v>
      </c>
      <c r="T64" s="7"/>
      <c r="U64" s="10" t="s">
        <v>19</v>
      </c>
      <c r="V64" s="10" t="s">
        <v>578</v>
      </c>
      <c r="W64" s="11" t="s">
        <v>579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580</v>
      </c>
      <c r="AD64" t="s">
        <v>6</v>
      </c>
      <c r="AE64" t="s">
        <v>274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581</v>
      </c>
      <c r="B65" s="6" t="s">
        <v>582</v>
      </c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583</v>
      </c>
      <c r="H65" s="7" t="s">
        <v>584</v>
      </c>
      <c r="I65" s="7" t="s">
        <v>77</v>
      </c>
      <c r="J65" s="7" t="s">
        <v>2</v>
      </c>
      <c r="K65" s="7" t="s">
        <v>585</v>
      </c>
      <c r="L65" s="7">
        <v>1</v>
      </c>
      <c r="M65" s="7">
        <v>1</v>
      </c>
      <c r="N65" s="7" t="s">
        <v>301</v>
      </c>
      <c r="O65" s="7" t="s">
        <v>301</v>
      </c>
      <c r="P65" s="7" t="s">
        <v>393</v>
      </c>
      <c r="Q65" s="7"/>
      <c r="R65" s="10" t="s">
        <v>586</v>
      </c>
      <c r="S65" s="11" t="s">
        <v>19</v>
      </c>
      <c r="T65" s="7"/>
      <c r="U65" s="10" t="s">
        <v>19</v>
      </c>
      <c r="V65" s="10" t="s">
        <v>586</v>
      </c>
      <c r="W65" s="11" t="s">
        <v>587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588</v>
      </c>
      <c r="AD65" t="s">
        <v>6</v>
      </c>
      <c r="AE65" t="s">
        <v>589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590</v>
      </c>
      <c r="B66" s="6" t="s">
        <v>591</v>
      </c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592</v>
      </c>
      <c r="H66" s="7" t="s">
        <v>593</v>
      </c>
      <c r="I66" s="7" t="s">
        <v>77</v>
      </c>
      <c r="J66" s="7" t="s">
        <v>2</v>
      </c>
      <c r="K66" s="7" t="s">
        <v>594</v>
      </c>
      <c r="L66" s="7">
        <v>1</v>
      </c>
      <c r="M66" s="7">
        <v>3</v>
      </c>
      <c r="N66" s="7" t="s">
        <v>81</v>
      </c>
      <c r="O66" s="7" t="s">
        <v>196</v>
      </c>
      <c r="P66" s="7" t="s">
        <v>393</v>
      </c>
      <c r="Q66" s="7"/>
      <c r="R66" s="10" t="s">
        <v>595</v>
      </c>
      <c r="S66" s="11" t="s">
        <v>19</v>
      </c>
      <c r="T66" s="7"/>
      <c r="U66" s="10" t="s">
        <v>19</v>
      </c>
      <c r="V66" s="10" t="s">
        <v>595</v>
      </c>
      <c r="W66" s="11" t="s">
        <v>493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596</v>
      </c>
      <c r="AD66" t="s">
        <v>6</v>
      </c>
      <c r="AE66" t="s">
        <v>428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597</v>
      </c>
      <c r="B67" s="6" t="s">
        <v>598</v>
      </c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599</v>
      </c>
      <c r="H67" s="7" t="s">
        <v>600</v>
      </c>
      <c r="I67" s="7" t="s">
        <v>77</v>
      </c>
      <c r="J67" s="7" t="s">
        <v>2</v>
      </c>
      <c r="K67" s="7" t="s">
        <v>601</v>
      </c>
      <c r="L67" s="7">
        <v>1</v>
      </c>
      <c r="M67" s="7">
        <v>2</v>
      </c>
      <c r="N67" s="7" t="s">
        <v>393</v>
      </c>
      <c r="O67" s="7" t="s">
        <v>393</v>
      </c>
      <c r="P67" s="7" t="s">
        <v>394</v>
      </c>
      <c r="Q67" s="7"/>
      <c r="R67" s="10" t="s">
        <v>602</v>
      </c>
      <c r="S67" s="11" t="s">
        <v>602</v>
      </c>
      <c r="T67" s="7" t="s">
        <v>603</v>
      </c>
      <c r="U67" s="10" t="s">
        <v>19</v>
      </c>
      <c r="V67" s="10" t="s">
        <v>19</v>
      </c>
      <c r="W67" s="11" t="s">
        <v>19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19</v>
      </c>
      <c r="AD67" t="s">
        <v>6</v>
      </c>
      <c r="AE67" t="s">
        <v>604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605</v>
      </c>
      <c r="B68" s="6" t="s">
        <v>606</v>
      </c>
      <c r="C68" s="6" t="s">
        <v>72</v>
      </c>
      <c r="D68" s="6" t="s">
        <v>73</v>
      </c>
      <c r="E68" s="6" t="s">
        <v>74</v>
      </c>
      <c r="F68" s="6" t="s">
        <v>73</v>
      </c>
      <c r="G68" s="6" t="s">
        <v>607</v>
      </c>
      <c r="H68" s="7" t="s">
        <v>608</v>
      </c>
      <c r="I68" s="7" t="s">
        <v>77</v>
      </c>
      <c r="J68" s="7" t="s">
        <v>2</v>
      </c>
      <c r="K68" s="7" t="s">
        <v>609</v>
      </c>
      <c r="L68" s="7">
        <v>2</v>
      </c>
      <c r="M68" s="7">
        <v>1</v>
      </c>
      <c r="N68" s="7" t="s">
        <v>610</v>
      </c>
      <c r="O68" s="7" t="s">
        <v>301</v>
      </c>
      <c r="P68" s="7" t="s">
        <v>393</v>
      </c>
      <c r="Q68" s="7"/>
      <c r="R68" s="10" t="s">
        <v>611</v>
      </c>
      <c r="S68" s="11" t="s">
        <v>19</v>
      </c>
      <c r="T68" s="7"/>
      <c r="U68" s="10" t="s">
        <v>19</v>
      </c>
      <c r="V68" s="10" t="s">
        <v>611</v>
      </c>
      <c r="W68" s="11" t="s">
        <v>461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612</v>
      </c>
      <c r="AD68" t="s">
        <v>6</v>
      </c>
      <c r="AE68" t="s">
        <v>337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613</v>
      </c>
      <c r="B69" s="6" t="s">
        <v>614</v>
      </c>
      <c r="C69" s="6" t="s">
        <v>72</v>
      </c>
      <c r="D69" s="6" t="s">
        <v>73</v>
      </c>
      <c r="E69" s="6" t="s">
        <v>74</v>
      </c>
      <c r="F69" s="6" t="s">
        <v>73</v>
      </c>
      <c r="G69" s="6" t="s">
        <v>615</v>
      </c>
      <c r="H69" s="7" t="s">
        <v>616</v>
      </c>
      <c r="I69" s="7" t="s">
        <v>77</v>
      </c>
      <c r="J69" s="7" t="s">
        <v>2</v>
      </c>
      <c r="K69" s="7" t="s">
        <v>617</v>
      </c>
      <c r="L69" s="7">
        <v>2</v>
      </c>
      <c r="M69" s="7">
        <v>3</v>
      </c>
      <c r="N69" s="7" t="s">
        <v>618</v>
      </c>
      <c r="O69" s="7" t="s">
        <v>197</v>
      </c>
      <c r="P69" s="7" t="s">
        <v>619</v>
      </c>
      <c r="Q69" s="7"/>
      <c r="R69" s="10" t="s">
        <v>620</v>
      </c>
      <c r="S69" s="11" t="s">
        <v>19</v>
      </c>
      <c r="T69" s="7"/>
      <c r="U69" s="10" t="s">
        <v>19</v>
      </c>
      <c r="V69" s="10" t="s">
        <v>620</v>
      </c>
      <c r="W69" s="11" t="s">
        <v>621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622</v>
      </c>
      <c r="AD69" t="s">
        <v>6</v>
      </c>
      <c r="AE69" t="s">
        <v>623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624</v>
      </c>
      <c r="B70" s="6" t="s">
        <v>625</v>
      </c>
      <c r="C70" s="6" t="s">
        <v>72</v>
      </c>
      <c r="D70" s="6" t="s">
        <v>73</v>
      </c>
      <c r="E70" s="6" t="s">
        <v>74</v>
      </c>
      <c r="F70" s="6" t="s">
        <v>73</v>
      </c>
      <c r="G70" s="6" t="s">
        <v>626</v>
      </c>
      <c r="H70" s="7" t="s">
        <v>627</v>
      </c>
      <c r="I70" s="7" t="s">
        <v>77</v>
      </c>
      <c r="J70" s="7" t="s">
        <v>2</v>
      </c>
      <c r="K70" s="7" t="s">
        <v>628</v>
      </c>
      <c r="L70" s="7">
        <v>1</v>
      </c>
      <c r="M70" s="7">
        <v>1</v>
      </c>
      <c r="N70" s="7" t="s">
        <v>301</v>
      </c>
      <c r="O70" s="7" t="s">
        <v>393</v>
      </c>
      <c r="P70" s="7" t="s">
        <v>619</v>
      </c>
      <c r="Q70" s="7"/>
      <c r="R70" s="10" t="s">
        <v>629</v>
      </c>
      <c r="S70" s="11" t="s">
        <v>19</v>
      </c>
      <c r="T70" s="7"/>
      <c r="U70" s="10" t="s">
        <v>19</v>
      </c>
      <c r="V70" s="10" t="s">
        <v>629</v>
      </c>
      <c r="W70" s="11" t="s">
        <v>630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631</v>
      </c>
      <c r="AD70" t="s">
        <v>6</v>
      </c>
      <c r="AE70" t="s">
        <v>274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632</v>
      </c>
      <c r="B71" s="6" t="s">
        <v>633</v>
      </c>
      <c r="C71" s="6" t="s">
        <v>72</v>
      </c>
      <c r="D71" s="6" t="s">
        <v>73</v>
      </c>
      <c r="E71" s="6" t="s">
        <v>74</v>
      </c>
      <c r="F71" s="6" t="s">
        <v>73</v>
      </c>
      <c r="G71" s="6" t="s">
        <v>634</v>
      </c>
      <c r="H71" s="7" t="s">
        <v>635</v>
      </c>
      <c r="I71" s="7" t="s">
        <v>77</v>
      </c>
      <c r="J71" s="7" t="s">
        <v>2</v>
      </c>
      <c r="K71" s="7" t="s">
        <v>636</v>
      </c>
      <c r="L71" s="7">
        <v>1</v>
      </c>
      <c r="M71" s="7">
        <v>1</v>
      </c>
      <c r="N71" s="7" t="s">
        <v>301</v>
      </c>
      <c r="O71" s="7" t="s">
        <v>393</v>
      </c>
      <c r="P71" s="7" t="s">
        <v>619</v>
      </c>
      <c r="Q71" s="7"/>
      <c r="R71" s="10" t="s">
        <v>427</v>
      </c>
      <c r="S71" s="11" t="s">
        <v>19</v>
      </c>
      <c r="T71" s="7"/>
      <c r="U71" s="10" t="s">
        <v>19</v>
      </c>
      <c r="V71" s="10" t="s">
        <v>427</v>
      </c>
      <c r="W71" s="11" t="s">
        <v>555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556</v>
      </c>
      <c r="AD71" t="s">
        <v>6</v>
      </c>
      <c r="AE71" t="s">
        <v>637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638</v>
      </c>
      <c r="B72" s="6" t="s">
        <v>639</v>
      </c>
      <c r="C72" s="6" t="s">
        <v>72</v>
      </c>
      <c r="D72" s="6" t="s">
        <v>73</v>
      </c>
      <c r="E72" s="6" t="s">
        <v>74</v>
      </c>
      <c r="F72" s="6" t="s">
        <v>73</v>
      </c>
      <c r="G72" s="6" t="s">
        <v>108</v>
      </c>
      <c r="H72" s="7" t="s">
        <v>109</v>
      </c>
      <c r="I72" s="7" t="s">
        <v>77</v>
      </c>
      <c r="J72" s="7" t="s">
        <v>2</v>
      </c>
      <c r="K72" s="7" t="s">
        <v>640</v>
      </c>
      <c r="L72" s="7">
        <v>1</v>
      </c>
      <c r="M72" s="7">
        <v>2</v>
      </c>
      <c r="N72" s="7" t="s">
        <v>301</v>
      </c>
      <c r="O72" s="7" t="s">
        <v>301</v>
      </c>
      <c r="P72" s="7" t="s">
        <v>619</v>
      </c>
      <c r="Q72" s="7"/>
      <c r="R72" s="10" t="s">
        <v>641</v>
      </c>
      <c r="S72" s="11" t="s">
        <v>19</v>
      </c>
      <c r="T72" s="7"/>
      <c r="U72" s="10" t="s">
        <v>19</v>
      </c>
      <c r="V72" s="10" t="s">
        <v>641</v>
      </c>
      <c r="W72" s="11" t="s">
        <v>642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643</v>
      </c>
      <c r="AD72" t="s">
        <v>6</v>
      </c>
      <c r="AE72" t="s">
        <v>644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645</v>
      </c>
      <c r="B73" s="6" t="s">
        <v>646</v>
      </c>
      <c r="C73" s="6" t="s">
        <v>72</v>
      </c>
      <c r="D73" s="6" t="s">
        <v>73</v>
      </c>
      <c r="E73" s="6" t="s">
        <v>74</v>
      </c>
      <c r="F73" s="6" t="s">
        <v>73</v>
      </c>
      <c r="G73" s="6" t="s">
        <v>647</v>
      </c>
      <c r="H73" s="7" t="s">
        <v>648</v>
      </c>
      <c r="I73" s="7" t="s">
        <v>77</v>
      </c>
      <c r="J73" s="7" t="s">
        <v>2</v>
      </c>
      <c r="K73" s="7" t="s">
        <v>649</v>
      </c>
      <c r="L73" s="7">
        <v>1</v>
      </c>
      <c r="M73" s="7">
        <v>1</v>
      </c>
      <c r="N73" s="7" t="s">
        <v>393</v>
      </c>
      <c r="O73" s="7" t="s">
        <v>393</v>
      </c>
      <c r="P73" s="7" t="s">
        <v>619</v>
      </c>
      <c r="Q73" s="7"/>
      <c r="R73" s="10" t="s">
        <v>650</v>
      </c>
      <c r="S73" s="11" t="s">
        <v>19</v>
      </c>
      <c r="T73" s="7"/>
      <c r="U73" s="10" t="s">
        <v>19</v>
      </c>
      <c r="V73" s="10" t="s">
        <v>650</v>
      </c>
      <c r="W73" s="11" t="s">
        <v>651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652</v>
      </c>
      <c r="AD73" t="s">
        <v>6</v>
      </c>
      <c r="AE73" t="s">
        <v>256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653</v>
      </c>
      <c r="B74" s="6" t="s">
        <v>654</v>
      </c>
      <c r="C74" s="6" t="s">
        <v>72</v>
      </c>
      <c r="D74" s="6" t="s">
        <v>73</v>
      </c>
      <c r="E74" s="6" t="s">
        <v>74</v>
      </c>
      <c r="F74" s="6" t="s">
        <v>73</v>
      </c>
      <c r="G74" s="6" t="s">
        <v>655</v>
      </c>
      <c r="H74" s="7" t="s">
        <v>656</v>
      </c>
      <c r="I74" s="7" t="s">
        <v>77</v>
      </c>
      <c r="J74" s="7" t="s">
        <v>2</v>
      </c>
      <c r="K74" s="7" t="s">
        <v>657</v>
      </c>
      <c r="L74" s="7">
        <v>1</v>
      </c>
      <c r="M74" s="7">
        <v>1</v>
      </c>
      <c r="N74" s="7" t="s">
        <v>393</v>
      </c>
      <c r="O74" s="7" t="s">
        <v>393</v>
      </c>
      <c r="P74" s="7" t="s">
        <v>619</v>
      </c>
      <c r="Q74" s="7"/>
      <c r="R74" s="10" t="s">
        <v>658</v>
      </c>
      <c r="S74" s="11" t="s">
        <v>19</v>
      </c>
      <c r="T74" s="7"/>
      <c r="U74" s="10" t="s">
        <v>19</v>
      </c>
      <c r="V74" s="10" t="s">
        <v>658</v>
      </c>
      <c r="W74" s="11" t="s">
        <v>659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660</v>
      </c>
      <c r="AD74" t="s">
        <v>6</v>
      </c>
      <c r="AE74" t="s">
        <v>105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661</v>
      </c>
      <c r="B75" s="6" t="s">
        <v>662</v>
      </c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663</v>
      </c>
      <c r="H75" s="7" t="s">
        <v>664</v>
      </c>
      <c r="I75" s="7" t="s">
        <v>77</v>
      </c>
      <c r="J75" s="7" t="s">
        <v>2</v>
      </c>
      <c r="K75" s="7" t="s">
        <v>665</v>
      </c>
      <c r="L75" s="7">
        <v>1</v>
      </c>
      <c r="M75" s="7">
        <v>3</v>
      </c>
      <c r="N75" s="7" t="s">
        <v>666</v>
      </c>
      <c r="O75" s="7" t="s">
        <v>197</v>
      </c>
      <c r="P75" s="7" t="s">
        <v>619</v>
      </c>
      <c r="Q75" s="7"/>
      <c r="R75" s="10" t="s">
        <v>667</v>
      </c>
      <c r="S75" s="11" t="s">
        <v>19</v>
      </c>
      <c r="T75" s="7"/>
      <c r="U75" s="10" t="s">
        <v>19</v>
      </c>
      <c r="V75" s="10" t="s">
        <v>667</v>
      </c>
      <c r="W75" s="11" t="s">
        <v>129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668</v>
      </c>
      <c r="AD75" t="s">
        <v>6</v>
      </c>
      <c r="AE75" t="s">
        <v>209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669</v>
      </c>
      <c r="B76" s="6" t="s">
        <v>670</v>
      </c>
      <c r="C76" s="6" t="s">
        <v>72</v>
      </c>
      <c r="D76" s="6" t="s">
        <v>73</v>
      </c>
      <c r="E76" s="6" t="s">
        <v>74</v>
      </c>
      <c r="F76" s="6" t="s">
        <v>73</v>
      </c>
      <c r="G76" s="6" t="s">
        <v>340</v>
      </c>
      <c r="H76" s="7" t="s">
        <v>341</v>
      </c>
      <c r="I76" s="7" t="s">
        <v>77</v>
      </c>
      <c r="J76" s="7" t="s">
        <v>2</v>
      </c>
      <c r="K76" s="7" t="s">
        <v>342</v>
      </c>
      <c r="L76" s="7">
        <v>1</v>
      </c>
      <c r="M76" s="7">
        <v>3</v>
      </c>
      <c r="N76" s="7" t="s">
        <v>343</v>
      </c>
      <c r="O76" s="7" t="s">
        <v>197</v>
      </c>
      <c r="P76" s="7" t="s">
        <v>619</v>
      </c>
      <c r="Q76" s="7"/>
      <c r="R76" s="10" t="s">
        <v>130</v>
      </c>
      <c r="S76" s="11" t="s">
        <v>19</v>
      </c>
      <c r="T76" s="7"/>
      <c r="U76" s="10" t="s">
        <v>19</v>
      </c>
      <c r="V76" s="10" t="s">
        <v>130</v>
      </c>
      <c r="W76" s="11" t="s">
        <v>671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672</v>
      </c>
      <c r="AD76" t="s">
        <v>6</v>
      </c>
      <c r="AE76" t="s">
        <v>347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673</v>
      </c>
      <c r="B77" s="6" t="s">
        <v>674</v>
      </c>
      <c r="C77" s="6" t="s">
        <v>72</v>
      </c>
      <c r="D77" s="6" t="s">
        <v>73</v>
      </c>
      <c r="E77" s="6" t="s">
        <v>74</v>
      </c>
      <c r="F77" s="6" t="s">
        <v>73</v>
      </c>
      <c r="G77" s="6" t="s">
        <v>350</v>
      </c>
      <c r="H77" s="7" t="s">
        <v>351</v>
      </c>
      <c r="I77" s="7" t="s">
        <v>77</v>
      </c>
      <c r="J77" s="7" t="s">
        <v>2</v>
      </c>
      <c r="K77" s="7" t="s">
        <v>352</v>
      </c>
      <c r="L77" s="7">
        <v>1</v>
      </c>
      <c r="M77" s="7">
        <v>3</v>
      </c>
      <c r="N77" s="7" t="s">
        <v>81</v>
      </c>
      <c r="O77" s="7" t="s">
        <v>197</v>
      </c>
      <c r="P77" s="7" t="s">
        <v>619</v>
      </c>
      <c r="Q77" s="7"/>
      <c r="R77" s="10" t="s">
        <v>675</v>
      </c>
      <c r="S77" s="11" t="s">
        <v>19</v>
      </c>
      <c r="T77" s="7"/>
      <c r="U77" s="10" t="s">
        <v>19</v>
      </c>
      <c r="V77" s="10" t="s">
        <v>675</v>
      </c>
      <c r="W77" s="11" t="s">
        <v>676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677</v>
      </c>
      <c r="AD77" t="s">
        <v>6</v>
      </c>
      <c r="AE77" t="s">
        <v>678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679</v>
      </c>
      <c r="B78" s="6" t="s">
        <v>680</v>
      </c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681</v>
      </c>
      <c r="H78" s="7" t="s">
        <v>682</v>
      </c>
      <c r="I78" s="7" t="s">
        <v>77</v>
      </c>
      <c r="J78" s="7" t="s">
        <v>2</v>
      </c>
      <c r="K78" s="7" t="s">
        <v>683</v>
      </c>
      <c r="L78" s="7">
        <v>1</v>
      </c>
      <c r="M78" s="7">
        <v>3</v>
      </c>
      <c r="N78" s="7" t="s">
        <v>196</v>
      </c>
      <c r="O78" s="7" t="s">
        <v>197</v>
      </c>
      <c r="P78" s="7" t="s">
        <v>619</v>
      </c>
      <c r="Q78" s="7"/>
      <c r="R78" s="10" t="s">
        <v>684</v>
      </c>
      <c r="S78" s="11" t="s">
        <v>19</v>
      </c>
      <c r="T78" s="7"/>
      <c r="U78" s="10" t="s">
        <v>19</v>
      </c>
      <c r="V78" s="10" t="s">
        <v>684</v>
      </c>
      <c r="W78" s="11" t="s">
        <v>120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685</v>
      </c>
      <c r="AD78" t="s">
        <v>6</v>
      </c>
      <c r="AE78" t="s">
        <v>686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687</v>
      </c>
      <c r="B79" s="6" t="s">
        <v>688</v>
      </c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689</v>
      </c>
      <c r="H79" s="7" t="s">
        <v>690</v>
      </c>
      <c r="I79" s="7" t="s">
        <v>77</v>
      </c>
      <c r="J79" s="7" t="s">
        <v>2</v>
      </c>
      <c r="K79" s="7" t="s">
        <v>691</v>
      </c>
      <c r="L79" s="7">
        <v>1</v>
      </c>
      <c r="M79" s="7">
        <v>1</v>
      </c>
      <c r="N79" s="7" t="s">
        <v>197</v>
      </c>
      <c r="O79" s="7" t="s">
        <v>393</v>
      </c>
      <c r="P79" s="7" t="s">
        <v>619</v>
      </c>
      <c r="Q79" s="7"/>
      <c r="R79" s="10" t="s">
        <v>692</v>
      </c>
      <c r="S79" s="11" t="s">
        <v>19</v>
      </c>
      <c r="T79" s="7"/>
      <c r="U79" s="10" t="s">
        <v>19</v>
      </c>
      <c r="V79" s="10" t="s">
        <v>692</v>
      </c>
      <c r="W79" s="11" t="s">
        <v>693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694</v>
      </c>
      <c r="AD79" t="s">
        <v>6</v>
      </c>
      <c r="AE79" t="s">
        <v>695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696</v>
      </c>
      <c r="B80" s="6" t="s">
        <v>697</v>
      </c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698</v>
      </c>
      <c r="H80" s="7" t="s">
        <v>699</v>
      </c>
      <c r="I80" s="7" t="s">
        <v>77</v>
      </c>
      <c r="J80" s="7" t="s">
        <v>2</v>
      </c>
      <c r="K80" s="7" t="s">
        <v>700</v>
      </c>
      <c r="L80" s="7">
        <v>1</v>
      </c>
      <c r="M80" s="7">
        <v>2</v>
      </c>
      <c r="N80" s="7" t="s">
        <v>301</v>
      </c>
      <c r="O80" s="7" t="s">
        <v>301</v>
      </c>
      <c r="P80" s="7" t="s">
        <v>619</v>
      </c>
      <c r="Q80" s="7"/>
      <c r="R80" s="10" t="s">
        <v>701</v>
      </c>
      <c r="S80" s="11" t="s">
        <v>19</v>
      </c>
      <c r="T80" s="7"/>
      <c r="U80" s="10" t="s">
        <v>19</v>
      </c>
      <c r="V80" s="10" t="s">
        <v>701</v>
      </c>
      <c r="W80" s="11" t="s">
        <v>568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225</v>
      </c>
      <c r="AD80" t="s">
        <v>6</v>
      </c>
      <c r="AE80" t="s">
        <v>702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703</v>
      </c>
      <c r="B81" s="6" t="s">
        <v>704</v>
      </c>
      <c r="C81" s="6" t="s">
        <v>72</v>
      </c>
      <c r="D81" s="6" t="s">
        <v>73</v>
      </c>
      <c r="E81" s="6" t="s">
        <v>74</v>
      </c>
      <c r="F81" s="6" t="s">
        <v>73</v>
      </c>
      <c r="G81" s="6" t="s">
        <v>230</v>
      </c>
      <c r="H81" s="7" t="s">
        <v>231</v>
      </c>
      <c r="I81" s="7" t="s">
        <v>77</v>
      </c>
      <c r="J81" s="7" t="s">
        <v>2</v>
      </c>
      <c r="K81" s="7" t="s">
        <v>705</v>
      </c>
      <c r="L81" s="7">
        <v>1</v>
      </c>
      <c r="M81" s="7">
        <v>3</v>
      </c>
      <c r="N81" s="7" t="s">
        <v>619</v>
      </c>
      <c r="O81" s="7" t="s">
        <v>706</v>
      </c>
      <c r="P81" s="7" t="s">
        <v>707</v>
      </c>
      <c r="Q81" s="7"/>
      <c r="R81" s="10" t="s">
        <v>708</v>
      </c>
      <c r="S81" s="11" t="s">
        <v>708</v>
      </c>
      <c r="T81" s="7" t="s">
        <v>709</v>
      </c>
      <c r="U81" s="10" t="s">
        <v>19</v>
      </c>
      <c r="V81" s="10" t="s">
        <v>19</v>
      </c>
      <c r="W81" s="11" t="s">
        <v>19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19</v>
      </c>
      <c r="AD81" t="s">
        <v>6</v>
      </c>
      <c r="AE81" t="s">
        <v>710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711</v>
      </c>
      <c r="B82" s="6" t="s">
        <v>712</v>
      </c>
      <c r="C82" s="6" t="s">
        <v>72</v>
      </c>
      <c r="D82" s="6" t="s">
        <v>73</v>
      </c>
      <c r="E82" s="6" t="s">
        <v>74</v>
      </c>
      <c r="F82" s="6" t="s">
        <v>73</v>
      </c>
      <c r="G82" s="6" t="s">
        <v>713</v>
      </c>
      <c r="H82" s="7" t="s">
        <v>714</v>
      </c>
      <c r="I82" s="7" t="s">
        <v>77</v>
      </c>
      <c r="J82" s="7" t="s">
        <v>2</v>
      </c>
      <c r="K82" s="7" t="s">
        <v>715</v>
      </c>
      <c r="L82" s="7">
        <v>1</v>
      </c>
      <c r="M82" s="7">
        <v>5</v>
      </c>
      <c r="N82" s="7" t="s">
        <v>619</v>
      </c>
      <c r="O82" s="7" t="s">
        <v>394</v>
      </c>
      <c r="P82" s="7" t="s">
        <v>469</v>
      </c>
      <c r="Q82" s="7"/>
      <c r="R82" s="10" t="s">
        <v>716</v>
      </c>
      <c r="S82" s="11" t="s">
        <v>716</v>
      </c>
      <c r="T82" s="7" t="s">
        <v>717</v>
      </c>
      <c r="U82" s="10" t="s">
        <v>19</v>
      </c>
      <c r="V82" s="10" t="s">
        <v>19</v>
      </c>
      <c r="W82" s="11" t="s">
        <v>19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19</v>
      </c>
      <c r="AD82" t="s">
        <v>6</v>
      </c>
      <c r="AE82" t="s">
        <v>718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719</v>
      </c>
      <c r="B83" s="6" t="s">
        <v>720</v>
      </c>
      <c r="C83" s="6" t="s">
        <v>72</v>
      </c>
      <c r="D83" s="6" t="s">
        <v>73</v>
      </c>
      <c r="E83" s="6" t="s">
        <v>74</v>
      </c>
      <c r="F83" s="6" t="s">
        <v>73</v>
      </c>
      <c r="G83" s="6" t="s">
        <v>721</v>
      </c>
      <c r="H83" s="7" t="s">
        <v>722</v>
      </c>
      <c r="I83" s="7" t="s">
        <v>77</v>
      </c>
      <c r="J83" s="7" t="s">
        <v>2</v>
      </c>
      <c r="K83" s="7" t="s">
        <v>723</v>
      </c>
      <c r="L83" s="7">
        <v>3</v>
      </c>
      <c r="M83" s="7">
        <v>3</v>
      </c>
      <c r="N83" s="7" t="s">
        <v>80</v>
      </c>
      <c r="O83" s="7" t="s">
        <v>301</v>
      </c>
      <c r="P83" s="7" t="s">
        <v>394</v>
      </c>
      <c r="Q83" s="7"/>
      <c r="R83" s="10" t="s">
        <v>724</v>
      </c>
      <c r="S83" s="11" t="s">
        <v>19</v>
      </c>
      <c r="T83" s="7"/>
      <c r="U83" s="10" t="s">
        <v>19</v>
      </c>
      <c r="V83" s="10" t="s">
        <v>724</v>
      </c>
      <c r="W83" s="11" t="s">
        <v>725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726</v>
      </c>
      <c r="AD83" t="s">
        <v>6</v>
      </c>
      <c r="AE83" t="s">
        <v>727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728</v>
      </c>
      <c r="B84" s="6" t="s">
        <v>729</v>
      </c>
      <c r="C84" s="6" t="s">
        <v>72</v>
      </c>
      <c r="D84" s="6" t="s">
        <v>73</v>
      </c>
      <c r="E84" s="6" t="s">
        <v>74</v>
      </c>
      <c r="F84" s="6" t="s">
        <v>73</v>
      </c>
      <c r="G84" s="6" t="s">
        <v>730</v>
      </c>
      <c r="H84" s="7" t="s">
        <v>731</v>
      </c>
      <c r="I84" s="7" t="s">
        <v>77</v>
      </c>
      <c r="J84" s="7" t="s">
        <v>2</v>
      </c>
      <c r="K84" s="7" t="s">
        <v>732</v>
      </c>
      <c r="L84" s="7">
        <v>1</v>
      </c>
      <c r="M84" s="7">
        <v>4</v>
      </c>
      <c r="N84" s="7" t="s">
        <v>92</v>
      </c>
      <c r="O84" s="7" t="s">
        <v>197</v>
      </c>
      <c r="P84" s="7" t="s">
        <v>394</v>
      </c>
      <c r="Q84" s="7"/>
      <c r="R84" s="10" t="s">
        <v>733</v>
      </c>
      <c r="S84" s="11" t="s">
        <v>19</v>
      </c>
      <c r="T84" s="7"/>
      <c r="U84" s="10" t="s">
        <v>19</v>
      </c>
      <c r="V84" s="10" t="s">
        <v>733</v>
      </c>
      <c r="W84" s="11" t="s">
        <v>734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735</v>
      </c>
      <c r="AD84" t="s">
        <v>6</v>
      </c>
      <c r="AE84" t="s">
        <v>105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736</v>
      </c>
      <c r="B85" s="6" t="s">
        <v>737</v>
      </c>
      <c r="C85" s="6" t="s">
        <v>72</v>
      </c>
      <c r="D85" s="6" t="s">
        <v>73</v>
      </c>
      <c r="E85" s="6" t="s">
        <v>74</v>
      </c>
      <c r="F85" s="6" t="s">
        <v>73</v>
      </c>
      <c r="G85" s="6" t="s">
        <v>108</v>
      </c>
      <c r="H85" s="7" t="s">
        <v>109</v>
      </c>
      <c r="I85" s="7" t="s">
        <v>77</v>
      </c>
      <c r="J85" s="7" t="s">
        <v>2</v>
      </c>
      <c r="K85" s="7" t="s">
        <v>640</v>
      </c>
      <c r="L85" s="7">
        <v>1</v>
      </c>
      <c r="M85" s="7">
        <v>1</v>
      </c>
      <c r="N85" s="7" t="s">
        <v>393</v>
      </c>
      <c r="O85" s="7" t="s">
        <v>619</v>
      </c>
      <c r="P85" s="7" t="s">
        <v>394</v>
      </c>
      <c r="Q85" s="7"/>
      <c r="R85" s="10" t="s">
        <v>738</v>
      </c>
      <c r="S85" s="11" t="s">
        <v>19</v>
      </c>
      <c r="T85" s="7"/>
      <c r="U85" s="10" t="s">
        <v>19</v>
      </c>
      <c r="V85" s="10" t="s">
        <v>738</v>
      </c>
      <c r="W85" s="11" t="s">
        <v>281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739</v>
      </c>
      <c r="AD85" t="s">
        <v>6</v>
      </c>
      <c r="AE85" t="s">
        <v>644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740</v>
      </c>
      <c r="B86" s="6" t="s">
        <v>741</v>
      </c>
      <c r="C86" s="6" t="s">
        <v>72</v>
      </c>
      <c r="D86" s="6" t="s">
        <v>73</v>
      </c>
      <c r="E86" s="6" t="s">
        <v>74</v>
      </c>
      <c r="F86" s="6" t="s">
        <v>73</v>
      </c>
      <c r="G86" s="6" t="s">
        <v>742</v>
      </c>
      <c r="H86" s="7" t="s">
        <v>743</v>
      </c>
      <c r="I86" s="7" t="s">
        <v>77</v>
      </c>
      <c r="J86" s="7" t="s">
        <v>2</v>
      </c>
      <c r="K86" s="7" t="s">
        <v>744</v>
      </c>
      <c r="L86" s="7">
        <v>1</v>
      </c>
      <c r="M86" s="7">
        <v>1</v>
      </c>
      <c r="N86" s="7" t="s">
        <v>619</v>
      </c>
      <c r="O86" s="7" t="s">
        <v>619</v>
      </c>
      <c r="P86" s="7" t="s">
        <v>394</v>
      </c>
      <c r="Q86" s="7"/>
      <c r="R86" s="10" t="s">
        <v>745</v>
      </c>
      <c r="S86" s="11" t="s">
        <v>19</v>
      </c>
      <c r="T86" s="7"/>
      <c r="U86" s="10" t="s">
        <v>19</v>
      </c>
      <c r="V86" s="10" t="s">
        <v>745</v>
      </c>
      <c r="W86" s="11" t="s">
        <v>651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112</v>
      </c>
      <c r="AD86" t="s">
        <v>6</v>
      </c>
      <c r="AE86" t="s">
        <v>746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747</v>
      </c>
      <c r="B87" s="6" t="s">
        <v>748</v>
      </c>
      <c r="C87" s="6" t="s">
        <v>72</v>
      </c>
      <c r="D87" s="6" t="s">
        <v>73</v>
      </c>
      <c r="E87" s="6" t="s">
        <v>74</v>
      </c>
      <c r="F87" s="6" t="s">
        <v>73</v>
      </c>
      <c r="G87" s="6" t="s">
        <v>721</v>
      </c>
      <c r="H87" s="7" t="s">
        <v>722</v>
      </c>
      <c r="I87" s="7" t="s">
        <v>77</v>
      </c>
      <c r="J87" s="7" t="s">
        <v>2</v>
      </c>
      <c r="K87" s="7" t="s">
        <v>749</v>
      </c>
      <c r="L87" s="7">
        <v>1</v>
      </c>
      <c r="M87" s="7">
        <v>1</v>
      </c>
      <c r="N87" s="7" t="s">
        <v>393</v>
      </c>
      <c r="O87" s="7" t="s">
        <v>619</v>
      </c>
      <c r="P87" s="7" t="s">
        <v>394</v>
      </c>
      <c r="Q87" s="7"/>
      <c r="R87" s="10" t="s">
        <v>750</v>
      </c>
      <c r="S87" s="11" t="s">
        <v>19</v>
      </c>
      <c r="T87" s="7"/>
      <c r="U87" s="10" t="s">
        <v>19</v>
      </c>
      <c r="V87" s="10" t="s">
        <v>750</v>
      </c>
      <c r="W87" s="11" t="s">
        <v>751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752</v>
      </c>
      <c r="AD87" t="s">
        <v>6</v>
      </c>
      <c r="AE87" t="s">
        <v>753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754</v>
      </c>
      <c r="B88" s="6" t="s">
        <v>755</v>
      </c>
      <c r="C88" s="6" t="s">
        <v>72</v>
      </c>
      <c r="D88" s="6" t="s">
        <v>73</v>
      </c>
      <c r="E88" s="6" t="s">
        <v>74</v>
      </c>
      <c r="F88" s="6" t="s">
        <v>73</v>
      </c>
      <c r="G88" s="6" t="s">
        <v>431</v>
      </c>
      <c r="H88" s="7" t="s">
        <v>432</v>
      </c>
      <c r="I88" s="7" t="s">
        <v>77</v>
      </c>
      <c r="J88" s="7" t="s">
        <v>2</v>
      </c>
      <c r="K88" s="7" t="s">
        <v>756</v>
      </c>
      <c r="L88" s="7">
        <v>1</v>
      </c>
      <c r="M88" s="7">
        <v>1</v>
      </c>
      <c r="N88" s="7" t="s">
        <v>393</v>
      </c>
      <c r="O88" s="7" t="s">
        <v>619</v>
      </c>
      <c r="P88" s="7" t="s">
        <v>394</v>
      </c>
      <c r="Q88" s="7"/>
      <c r="R88" s="10" t="s">
        <v>757</v>
      </c>
      <c r="S88" s="11" t="s">
        <v>19</v>
      </c>
      <c r="T88" s="7"/>
      <c r="U88" s="10" t="s">
        <v>19</v>
      </c>
      <c r="V88" s="10" t="s">
        <v>757</v>
      </c>
      <c r="W88" s="11" t="s">
        <v>758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759</v>
      </c>
      <c r="AD88" t="s">
        <v>6</v>
      </c>
      <c r="AE88" t="s">
        <v>760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761</v>
      </c>
      <c r="B89" s="6" t="s">
        <v>762</v>
      </c>
      <c r="C89" s="6" t="s">
        <v>72</v>
      </c>
      <c r="D89" s="6" t="s">
        <v>73</v>
      </c>
      <c r="E89" s="6" t="s">
        <v>74</v>
      </c>
      <c r="F89" s="6" t="s">
        <v>73</v>
      </c>
      <c r="G89" s="6" t="s">
        <v>599</v>
      </c>
      <c r="H89" s="7" t="s">
        <v>600</v>
      </c>
      <c r="I89" s="7" t="s">
        <v>77</v>
      </c>
      <c r="J89" s="7" t="s">
        <v>2</v>
      </c>
      <c r="K89" s="7" t="s">
        <v>601</v>
      </c>
      <c r="L89" s="7">
        <v>1</v>
      </c>
      <c r="M89" s="7">
        <v>2</v>
      </c>
      <c r="N89" s="7" t="s">
        <v>393</v>
      </c>
      <c r="O89" s="7" t="s">
        <v>393</v>
      </c>
      <c r="P89" s="7" t="s">
        <v>394</v>
      </c>
      <c r="Q89" s="7"/>
      <c r="R89" s="10" t="s">
        <v>602</v>
      </c>
      <c r="S89" s="11" t="s">
        <v>19</v>
      </c>
      <c r="T89" s="7"/>
      <c r="U89" s="10" t="s">
        <v>19</v>
      </c>
      <c r="V89" s="10" t="s">
        <v>602</v>
      </c>
      <c r="W89" s="11" t="s">
        <v>312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763</v>
      </c>
      <c r="AD89" t="s">
        <v>6</v>
      </c>
      <c r="AE89" t="s">
        <v>604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764</v>
      </c>
      <c r="B90" s="6" t="s">
        <v>765</v>
      </c>
      <c r="C90" s="6" t="s">
        <v>72</v>
      </c>
      <c r="D90" s="6" t="s">
        <v>73</v>
      </c>
      <c r="E90" s="6" t="s">
        <v>74</v>
      </c>
      <c r="F90" s="6" t="s">
        <v>73</v>
      </c>
      <c r="G90" s="6" t="s">
        <v>390</v>
      </c>
      <c r="H90" s="7" t="s">
        <v>391</v>
      </c>
      <c r="I90" s="7" t="s">
        <v>77</v>
      </c>
      <c r="J90" s="7" t="s">
        <v>2</v>
      </c>
      <c r="K90" s="7" t="s">
        <v>409</v>
      </c>
      <c r="L90" s="7">
        <v>1</v>
      </c>
      <c r="M90" s="7">
        <v>2</v>
      </c>
      <c r="N90" s="7" t="s">
        <v>197</v>
      </c>
      <c r="O90" s="7" t="s">
        <v>393</v>
      </c>
      <c r="P90" s="7" t="s">
        <v>394</v>
      </c>
      <c r="Q90" s="7"/>
      <c r="R90" s="10" t="s">
        <v>766</v>
      </c>
      <c r="S90" s="11" t="s">
        <v>19</v>
      </c>
      <c r="T90" s="7"/>
      <c r="U90" s="10" t="s">
        <v>19</v>
      </c>
      <c r="V90" s="10" t="s">
        <v>766</v>
      </c>
      <c r="W90" s="11" t="s">
        <v>767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768</v>
      </c>
      <c r="AD90" t="s">
        <v>6</v>
      </c>
      <c r="AE90" t="s">
        <v>769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770</v>
      </c>
      <c r="B91" s="6" t="s">
        <v>771</v>
      </c>
      <c r="C91" s="6" t="s">
        <v>72</v>
      </c>
      <c r="D91" s="6" t="s">
        <v>73</v>
      </c>
      <c r="E91" s="6" t="s">
        <v>74</v>
      </c>
      <c r="F91" s="6" t="s">
        <v>73</v>
      </c>
      <c r="G91" s="6" t="s">
        <v>390</v>
      </c>
      <c r="H91" s="7" t="s">
        <v>391</v>
      </c>
      <c r="I91" s="7" t="s">
        <v>77</v>
      </c>
      <c r="J91" s="7" t="s">
        <v>2</v>
      </c>
      <c r="K91" s="7" t="s">
        <v>404</v>
      </c>
      <c r="L91" s="7">
        <v>1</v>
      </c>
      <c r="M91" s="7">
        <v>2</v>
      </c>
      <c r="N91" s="7" t="s">
        <v>197</v>
      </c>
      <c r="O91" s="7" t="s">
        <v>393</v>
      </c>
      <c r="P91" s="7" t="s">
        <v>394</v>
      </c>
      <c r="Q91" s="7"/>
      <c r="R91" s="10" t="s">
        <v>772</v>
      </c>
      <c r="S91" s="11" t="s">
        <v>19</v>
      </c>
      <c r="T91" s="7"/>
      <c r="U91" s="10" t="s">
        <v>19</v>
      </c>
      <c r="V91" s="10" t="s">
        <v>772</v>
      </c>
      <c r="W91" s="11" t="s">
        <v>773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774</v>
      </c>
      <c r="AD91" t="s">
        <v>6</v>
      </c>
      <c r="AE91" t="s">
        <v>775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776</v>
      </c>
      <c r="B92" s="6" t="s">
        <v>777</v>
      </c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681</v>
      </c>
      <c r="H92" s="7" t="s">
        <v>682</v>
      </c>
      <c r="I92" s="7" t="s">
        <v>77</v>
      </c>
      <c r="J92" s="7" t="s">
        <v>2</v>
      </c>
      <c r="K92" s="7" t="s">
        <v>778</v>
      </c>
      <c r="L92" s="7">
        <v>1</v>
      </c>
      <c r="M92" s="7">
        <v>1</v>
      </c>
      <c r="N92" s="7" t="s">
        <v>393</v>
      </c>
      <c r="O92" s="7" t="s">
        <v>619</v>
      </c>
      <c r="P92" s="7" t="s">
        <v>394</v>
      </c>
      <c r="Q92" s="7"/>
      <c r="R92" s="10" t="s">
        <v>779</v>
      </c>
      <c r="S92" s="11" t="s">
        <v>19</v>
      </c>
      <c r="T92" s="7"/>
      <c r="U92" s="10" t="s">
        <v>19</v>
      </c>
      <c r="V92" s="10" t="s">
        <v>779</v>
      </c>
      <c r="W92" s="11" t="s">
        <v>758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780</v>
      </c>
      <c r="AD92" t="s">
        <v>6</v>
      </c>
      <c r="AE92" t="s">
        <v>686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781</v>
      </c>
      <c r="B93" s="6" t="s">
        <v>782</v>
      </c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783</v>
      </c>
      <c r="H93" s="7" t="s">
        <v>784</v>
      </c>
      <c r="I93" s="7" t="s">
        <v>77</v>
      </c>
      <c r="J93" s="7" t="s">
        <v>2</v>
      </c>
      <c r="K93" s="7" t="s">
        <v>785</v>
      </c>
      <c r="L93" s="7">
        <v>1</v>
      </c>
      <c r="M93" s="7">
        <v>1</v>
      </c>
      <c r="N93" s="7" t="s">
        <v>393</v>
      </c>
      <c r="O93" s="7" t="s">
        <v>619</v>
      </c>
      <c r="P93" s="7" t="s">
        <v>394</v>
      </c>
      <c r="Q93" s="7"/>
      <c r="R93" s="10" t="s">
        <v>786</v>
      </c>
      <c r="S93" s="11" t="s">
        <v>19</v>
      </c>
      <c r="T93" s="7"/>
      <c r="U93" s="10" t="s">
        <v>19</v>
      </c>
      <c r="V93" s="10" t="s">
        <v>786</v>
      </c>
      <c r="W93" s="11" t="s">
        <v>787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788</v>
      </c>
      <c r="AD93" t="s">
        <v>6</v>
      </c>
      <c r="AE93" t="s">
        <v>789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790</v>
      </c>
      <c r="B94" s="6" t="s">
        <v>791</v>
      </c>
      <c r="C94" s="6" t="s">
        <v>72</v>
      </c>
      <c r="D94" s="6" t="s">
        <v>73</v>
      </c>
      <c r="E94" s="6" t="s">
        <v>74</v>
      </c>
      <c r="F94" s="6" t="s">
        <v>73</v>
      </c>
      <c r="G94" s="6" t="s">
        <v>564</v>
      </c>
      <c r="H94" s="7" t="s">
        <v>565</v>
      </c>
      <c r="I94" s="7" t="s">
        <v>77</v>
      </c>
      <c r="J94" s="7" t="s">
        <v>2</v>
      </c>
      <c r="K94" s="7" t="s">
        <v>792</v>
      </c>
      <c r="L94" s="7">
        <v>2</v>
      </c>
      <c r="M94" s="7">
        <v>1</v>
      </c>
      <c r="N94" s="7" t="s">
        <v>393</v>
      </c>
      <c r="O94" s="7" t="s">
        <v>619</v>
      </c>
      <c r="P94" s="7" t="s">
        <v>394</v>
      </c>
      <c r="Q94" s="7"/>
      <c r="R94" s="10" t="s">
        <v>793</v>
      </c>
      <c r="S94" s="11" t="s">
        <v>19</v>
      </c>
      <c r="T94" s="7"/>
      <c r="U94" s="10" t="s">
        <v>19</v>
      </c>
      <c r="V94" s="10" t="s">
        <v>793</v>
      </c>
      <c r="W94" s="11" t="s">
        <v>794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795</v>
      </c>
      <c r="AD94" t="s">
        <v>6</v>
      </c>
      <c r="AE94" t="s">
        <v>570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796</v>
      </c>
      <c r="B95" s="6" t="s">
        <v>797</v>
      </c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798</v>
      </c>
      <c r="H95" s="7" t="s">
        <v>799</v>
      </c>
      <c r="I95" s="7" t="s">
        <v>77</v>
      </c>
      <c r="J95" s="7" t="s">
        <v>2</v>
      </c>
      <c r="K95" s="7" t="s">
        <v>800</v>
      </c>
      <c r="L95" s="7">
        <v>1</v>
      </c>
      <c r="M95" s="7">
        <v>1</v>
      </c>
      <c r="N95" s="7" t="s">
        <v>619</v>
      </c>
      <c r="O95" s="7" t="s">
        <v>619</v>
      </c>
      <c r="P95" s="7" t="s">
        <v>394</v>
      </c>
      <c r="Q95" s="7"/>
      <c r="R95" s="10" t="s">
        <v>114</v>
      </c>
      <c r="S95" s="11" t="s">
        <v>19</v>
      </c>
      <c r="T95" s="7"/>
      <c r="U95" s="10" t="s">
        <v>19</v>
      </c>
      <c r="V95" s="10" t="s">
        <v>114</v>
      </c>
      <c r="W95" s="11" t="s">
        <v>801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802</v>
      </c>
      <c r="AD95" t="s">
        <v>6</v>
      </c>
      <c r="AE95" t="s">
        <v>274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803</v>
      </c>
      <c r="B96" s="6" t="s">
        <v>804</v>
      </c>
      <c r="C96" s="6" t="s">
        <v>72</v>
      </c>
      <c r="D96" s="6" t="s">
        <v>73</v>
      </c>
      <c r="E96" s="6" t="s">
        <v>74</v>
      </c>
      <c r="F96" s="6" t="s">
        <v>73</v>
      </c>
      <c r="G96" s="6" t="s">
        <v>805</v>
      </c>
      <c r="H96" s="7" t="s">
        <v>806</v>
      </c>
      <c r="I96" s="7" t="s">
        <v>77</v>
      </c>
      <c r="J96" s="7" t="s">
        <v>2</v>
      </c>
      <c r="K96" s="7" t="s">
        <v>807</v>
      </c>
      <c r="L96" s="7">
        <v>1</v>
      </c>
      <c r="M96" s="7">
        <v>1</v>
      </c>
      <c r="N96" s="7" t="s">
        <v>619</v>
      </c>
      <c r="O96" s="7" t="s">
        <v>619</v>
      </c>
      <c r="P96" s="7" t="s">
        <v>394</v>
      </c>
      <c r="Q96" s="7"/>
      <c r="R96" s="10" t="s">
        <v>808</v>
      </c>
      <c r="S96" s="11" t="s">
        <v>19</v>
      </c>
      <c r="T96" s="7"/>
      <c r="U96" s="10" t="s">
        <v>19</v>
      </c>
      <c r="V96" s="10" t="s">
        <v>808</v>
      </c>
      <c r="W96" s="11" t="s">
        <v>809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810</v>
      </c>
      <c r="AD96" t="s">
        <v>6</v>
      </c>
      <c r="AE96" t="s">
        <v>274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811</v>
      </c>
      <c r="B97" s="6" t="s">
        <v>812</v>
      </c>
      <c r="C97" s="6" t="s">
        <v>72</v>
      </c>
      <c r="D97" s="6" t="s">
        <v>73</v>
      </c>
      <c r="E97" s="6" t="s">
        <v>74</v>
      </c>
      <c r="F97" s="6" t="s">
        <v>73</v>
      </c>
      <c r="G97" s="6" t="s">
        <v>813</v>
      </c>
      <c r="H97" s="7" t="s">
        <v>814</v>
      </c>
      <c r="I97" s="7" t="s">
        <v>77</v>
      </c>
      <c r="J97" s="7" t="s">
        <v>2</v>
      </c>
      <c r="K97" s="7" t="s">
        <v>815</v>
      </c>
      <c r="L97" s="7">
        <v>1</v>
      </c>
      <c r="M97" s="7">
        <v>1</v>
      </c>
      <c r="N97" s="7" t="s">
        <v>619</v>
      </c>
      <c r="O97" s="7" t="s">
        <v>619</v>
      </c>
      <c r="P97" s="7" t="s">
        <v>394</v>
      </c>
      <c r="Q97" s="7"/>
      <c r="R97" s="10" t="s">
        <v>816</v>
      </c>
      <c r="S97" s="11" t="s">
        <v>19</v>
      </c>
      <c r="T97" s="7"/>
      <c r="U97" s="10" t="s">
        <v>19</v>
      </c>
      <c r="V97" s="10" t="s">
        <v>816</v>
      </c>
      <c r="W97" s="11" t="s">
        <v>345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817</v>
      </c>
      <c r="AD97" t="s">
        <v>6</v>
      </c>
      <c r="AE97" t="s">
        <v>218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818</v>
      </c>
      <c r="B98" s="6" t="s">
        <v>819</v>
      </c>
      <c r="C98" s="6" t="s">
        <v>72</v>
      </c>
      <c r="D98" s="6" t="s">
        <v>73</v>
      </c>
      <c r="E98" s="6" t="s">
        <v>74</v>
      </c>
      <c r="F98" s="6" t="s">
        <v>73</v>
      </c>
      <c r="G98" s="6" t="s">
        <v>538</v>
      </c>
      <c r="H98" s="7" t="s">
        <v>539</v>
      </c>
      <c r="I98" s="7" t="s">
        <v>77</v>
      </c>
      <c r="J98" s="7" t="s">
        <v>2</v>
      </c>
      <c r="K98" s="7" t="s">
        <v>820</v>
      </c>
      <c r="L98" s="7">
        <v>1</v>
      </c>
      <c r="M98" s="7">
        <v>1</v>
      </c>
      <c r="N98" s="7" t="s">
        <v>619</v>
      </c>
      <c r="O98" s="7" t="s">
        <v>619</v>
      </c>
      <c r="P98" s="7" t="s">
        <v>394</v>
      </c>
      <c r="Q98" s="7"/>
      <c r="R98" s="10" t="s">
        <v>821</v>
      </c>
      <c r="S98" s="11" t="s">
        <v>19</v>
      </c>
      <c r="T98" s="7"/>
      <c r="U98" s="10" t="s">
        <v>19</v>
      </c>
      <c r="V98" s="10" t="s">
        <v>821</v>
      </c>
      <c r="W98" s="11" t="s">
        <v>568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822</v>
      </c>
      <c r="AD98" t="s">
        <v>6</v>
      </c>
      <c r="AE98" t="s">
        <v>823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824</v>
      </c>
      <c r="B99" s="6" t="s">
        <v>825</v>
      </c>
      <c r="C99" s="6" t="s">
        <v>72</v>
      </c>
      <c r="D99" s="6" t="s">
        <v>73</v>
      </c>
      <c r="E99" s="6" t="s">
        <v>74</v>
      </c>
      <c r="F99" s="6" t="s">
        <v>73</v>
      </c>
      <c r="G99" s="6" t="s">
        <v>826</v>
      </c>
      <c r="H99" s="7" t="s">
        <v>827</v>
      </c>
      <c r="I99" s="7" t="s">
        <v>77</v>
      </c>
      <c r="J99" s="7" t="s">
        <v>2</v>
      </c>
      <c r="K99" s="7" t="s">
        <v>828</v>
      </c>
      <c r="L99" s="7">
        <v>1</v>
      </c>
      <c r="M99" s="7">
        <v>1</v>
      </c>
      <c r="N99" s="7" t="s">
        <v>619</v>
      </c>
      <c r="O99" s="7" t="s">
        <v>619</v>
      </c>
      <c r="P99" s="7" t="s">
        <v>394</v>
      </c>
      <c r="Q99" s="7"/>
      <c r="R99" s="10" t="s">
        <v>829</v>
      </c>
      <c r="S99" s="11" t="s">
        <v>19</v>
      </c>
      <c r="T99" s="7"/>
      <c r="U99" s="10" t="s">
        <v>19</v>
      </c>
      <c r="V99" s="10" t="s">
        <v>829</v>
      </c>
      <c r="W99" s="11" t="s">
        <v>830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831</v>
      </c>
      <c r="AD99" t="s">
        <v>6</v>
      </c>
      <c r="AE99" t="s">
        <v>832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833</v>
      </c>
      <c r="B100" s="6" t="s">
        <v>834</v>
      </c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835</v>
      </c>
      <c r="H100" s="7" t="s">
        <v>836</v>
      </c>
      <c r="I100" s="7" t="s">
        <v>77</v>
      </c>
      <c r="J100" s="7" t="s">
        <v>2</v>
      </c>
      <c r="K100" s="7" t="s">
        <v>837</v>
      </c>
      <c r="L100" s="7">
        <v>1</v>
      </c>
      <c r="M100" s="7">
        <v>1</v>
      </c>
      <c r="N100" s="7" t="s">
        <v>619</v>
      </c>
      <c r="O100" s="7" t="s">
        <v>619</v>
      </c>
      <c r="P100" s="7" t="s">
        <v>394</v>
      </c>
      <c r="Q100" s="7"/>
      <c r="R100" s="10" t="s">
        <v>838</v>
      </c>
      <c r="S100" s="11" t="s">
        <v>19</v>
      </c>
      <c r="T100" s="7"/>
      <c r="U100" s="10" t="s">
        <v>19</v>
      </c>
      <c r="V100" s="10" t="s">
        <v>838</v>
      </c>
      <c r="W100" s="11" t="s">
        <v>839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750</v>
      </c>
      <c r="AD100" t="s">
        <v>6</v>
      </c>
      <c r="AE100" t="s">
        <v>122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840</v>
      </c>
      <c r="B101" s="6" t="s">
        <v>841</v>
      </c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842</v>
      </c>
      <c r="H101" s="7" t="s">
        <v>843</v>
      </c>
      <c r="I101" s="7" t="s">
        <v>77</v>
      </c>
      <c r="J101" s="7" t="s">
        <v>2</v>
      </c>
      <c r="K101" s="7" t="s">
        <v>844</v>
      </c>
      <c r="L101" s="7">
        <v>1</v>
      </c>
      <c r="M101" s="7">
        <v>1</v>
      </c>
      <c r="N101" s="7" t="s">
        <v>619</v>
      </c>
      <c r="O101" s="7" t="s">
        <v>619</v>
      </c>
      <c r="P101" s="7" t="s">
        <v>394</v>
      </c>
      <c r="Q101" s="7"/>
      <c r="R101" s="10" t="s">
        <v>344</v>
      </c>
      <c r="S101" s="11" t="s">
        <v>19</v>
      </c>
      <c r="T101" s="7"/>
      <c r="U101" s="10" t="s">
        <v>19</v>
      </c>
      <c r="V101" s="10" t="s">
        <v>344</v>
      </c>
      <c r="W101" s="11" t="s">
        <v>845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846</v>
      </c>
      <c r="AD101" t="s">
        <v>6</v>
      </c>
      <c r="AE101" t="s">
        <v>847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848</v>
      </c>
      <c r="B102" s="6" t="s">
        <v>849</v>
      </c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850</v>
      </c>
      <c r="H102" s="7" t="s">
        <v>851</v>
      </c>
      <c r="I102" s="7" t="s">
        <v>77</v>
      </c>
      <c r="J102" s="7" t="s">
        <v>2</v>
      </c>
      <c r="K102" s="7" t="s">
        <v>852</v>
      </c>
      <c r="L102" s="7">
        <v>1</v>
      </c>
      <c r="M102" s="7">
        <v>1</v>
      </c>
      <c r="N102" s="7" t="s">
        <v>393</v>
      </c>
      <c r="O102" s="7" t="s">
        <v>619</v>
      </c>
      <c r="P102" s="7" t="s">
        <v>394</v>
      </c>
      <c r="Q102" s="7"/>
      <c r="R102" s="10" t="s">
        <v>853</v>
      </c>
      <c r="S102" s="11" t="s">
        <v>19</v>
      </c>
      <c r="T102" s="7"/>
      <c r="U102" s="10" t="s">
        <v>19</v>
      </c>
      <c r="V102" s="10" t="s">
        <v>853</v>
      </c>
      <c r="W102" s="11" t="s">
        <v>281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854</v>
      </c>
      <c r="AD102" t="s">
        <v>6</v>
      </c>
      <c r="AE102" t="s">
        <v>855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856</v>
      </c>
      <c r="B103" s="6" t="s">
        <v>857</v>
      </c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230</v>
      </c>
      <c r="H103" s="7" t="s">
        <v>231</v>
      </c>
      <c r="I103" s="7" t="s">
        <v>77</v>
      </c>
      <c r="J103" s="7" t="s">
        <v>2</v>
      </c>
      <c r="K103" s="7" t="s">
        <v>858</v>
      </c>
      <c r="L103" s="7">
        <v>1</v>
      </c>
      <c r="M103" s="7">
        <v>1</v>
      </c>
      <c r="N103" s="7" t="s">
        <v>394</v>
      </c>
      <c r="O103" s="7" t="s">
        <v>707</v>
      </c>
      <c r="P103" s="7" t="s">
        <v>859</v>
      </c>
      <c r="Q103" s="7"/>
      <c r="R103" s="10" t="s">
        <v>860</v>
      </c>
      <c r="S103" s="11" t="s">
        <v>860</v>
      </c>
      <c r="T103" s="7" t="s">
        <v>861</v>
      </c>
      <c r="U103" s="10" t="s">
        <v>19</v>
      </c>
      <c r="V103" s="10" t="s">
        <v>19</v>
      </c>
      <c r="W103" s="11" t="s">
        <v>19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19</v>
      </c>
      <c r="AD103" t="s">
        <v>6</v>
      </c>
      <c r="AE103" t="s">
        <v>710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862</v>
      </c>
      <c r="B104" s="6" t="s">
        <v>863</v>
      </c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813</v>
      </c>
      <c r="H104" s="7" t="s">
        <v>814</v>
      </c>
      <c r="I104" s="7" t="s">
        <v>77</v>
      </c>
      <c r="J104" s="7" t="s">
        <v>2</v>
      </c>
      <c r="K104" s="7" t="s">
        <v>864</v>
      </c>
      <c r="L104" s="7">
        <v>1</v>
      </c>
      <c r="M104" s="7">
        <v>1</v>
      </c>
      <c r="N104" s="7" t="s">
        <v>394</v>
      </c>
      <c r="O104" s="7" t="s">
        <v>394</v>
      </c>
      <c r="P104" s="7" t="s">
        <v>415</v>
      </c>
      <c r="Q104" s="7"/>
      <c r="R104" s="10" t="s">
        <v>865</v>
      </c>
      <c r="S104" s="11" t="s">
        <v>865</v>
      </c>
      <c r="T104" s="7" t="s">
        <v>866</v>
      </c>
      <c r="U104" s="10" t="s">
        <v>19</v>
      </c>
      <c r="V104" s="10" t="s">
        <v>19</v>
      </c>
      <c r="W104" s="11" t="s">
        <v>19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19</v>
      </c>
      <c r="AD104" t="s">
        <v>6</v>
      </c>
      <c r="AE104" t="s">
        <v>867</v>
      </c>
      <c r="AF104" t="s">
        <v>86</v>
      </c>
      <c r="AG104" t="s">
        <v>73</v>
      </c>
      <c r="AH104" t="s">
        <v>19</v>
      </c>
    </row>
    <row r="105" ht="12.75" customHeight="1" spans="1:32">
      <c r="A105" s="13" t="s">
        <v>868</v>
      </c>
      <c r="B105" s="13"/>
      <c r="C105" s="13" t="s">
        <v>869</v>
      </c>
      <c r="D105" s="13"/>
      <c r="E105" s="13"/>
      <c r="F105" s="13"/>
      <c r="G105" s="13" t="s">
        <v>869</v>
      </c>
      <c r="H105" s="13" t="s">
        <v>869</v>
      </c>
      <c r="I105" s="13" t="s">
        <v>869</v>
      </c>
      <c r="J105" s="13" t="s">
        <v>869</v>
      </c>
      <c r="K105" s="13" t="s">
        <v>869</v>
      </c>
      <c r="L105" s="13" t="s">
        <v>869</v>
      </c>
      <c r="M105" s="13" t="s">
        <v>869</v>
      </c>
      <c r="N105" s="13" t="s">
        <v>869</v>
      </c>
      <c r="O105" s="13" t="s">
        <v>869</v>
      </c>
      <c r="P105" s="13" t="s">
        <v>869</v>
      </c>
      <c r="Q105" s="13"/>
      <c r="R105" s="14" t="s">
        <v>20</v>
      </c>
      <c r="S105" s="14" t="s">
        <v>21</v>
      </c>
      <c r="T105" s="13" t="s">
        <v>869</v>
      </c>
      <c r="U105" s="14"/>
      <c r="V105" s="14" t="s">
        <v>870</v>
      </c>
      <c r="W105" s="14" t="s">
        <v>22</v>
      </c>
      <c r="X105" s="14"/>
      <c r="Y105" s="14"/>
      <c r="Z105" s="14"/>
      <c r="AA105" s="13"/>
      <c r="AB105" s="14"/>
      <c r="AC105" s="13"/>
      <c r="AD105" s="13" t="s">
        <v>869</v>
      </c>
      <c r="AE105" s="13"/>
      <c r="AF10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636363636364" defaultRowHeight="12.5"/>
  <cols>
    <col min="1" max="1" width="14.8545454545455" customWidth="1"/>
    <col min="2" max="2" width="15.1363636363636" customWidth="1"/>
    <col min="3" max="3" width="13.2818181818182" customWidth="1"/>
    <col min="4" max="6" width="12.8545454545455" customWidth="1"/>
    <col min="7" max="7" width="13.2818181818182" customWidth="1"/>
    <col min="8" max="8" width="14.5727272727273" customWidth="1"/>
    <col min="9" max="12" width="16.8545454545455" customWidth="1"/>
    <col min="13" max="14" width="15.1363636363636" customWidth="1"/>
  </cols>
  <sheetData>
    <row r="1" ht="13" spans="1:14">
      <c r="A1" s="4" t="s">
        <v>871</v>
      </c>
      <c r="B1" s="4" t="s">
        <v>872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873</v>
      </c>
      <c r="H1" s="4" t="s">
        <v>874</v>
      </c>
      <c r="I1" s="4" t="s">
        <v>13</v>
      </c>
      <c r="J1" s="4" t="s">
        <v>17</v>
      </c>
      <c r="K1" s="4" t="s">
        <v>18</v>
      </c>
      <c r="L1" s="9" t="s">
        <v>875</v>
      </c>
      <c r="M1" s="4" t="s">
        <v>876</v>
      </c>
      <c r="N1" s="4" t="s">
        <v>877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636363636364" defaultRowHeight="12.5" outlineLevelCol="6"/>
  <cols>
    <col min="2" max="2" width="11.7090909090909" customWidth="1"/>
  </cols>
  <sheetData>
    <row r="1" ht="13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878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3"/>
  <sheetViews>
    <sheetView tabSelected="1" workbookViewId="0">
      <selection activeCell="A111" sqref="A111:C113"/>
    </sheetView>
  </sheetViews>
  <sheetFormatPr defaultColWidth="9.13636363636364" defaultRowHeight="12.5"/>
  <cols>
    <col min="1" max="1" width="14.7090909090909" customWidth="1"/>
    <col min="2" max="3" width="12.1363636363636" customWidth="1"/>
    <col min="4" max="4" width="13.2818181818182" style="3" customWidth="1"/>
  </cols>
  <sheetData>
    <row r="1" ht="13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879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1369</v>
      </c>
      <c r="E2" t="str">
        <f>VLOOKUP(A2,HOP!A:L,12,0)</f>
        <v>1369.00</v>
      </c>
      <c r="F2" t="str">
        <f>VLOOKUP(A2,HOP!A:C,3,0)</f>
        <v>2782425</v>
      </c>
      <c r="G2">
        <f>D2-E2</f>
        <v>0</v>
      </c>
      <c r="H2" t="str">
        <f>$H$1&amp;F2</f>
        <v>，2782425</v>
      </c>
      <c r="I2" t="str">
        <f>VLOOKUP(A2,HOP!A:U,21,0)</f>
        <v>直采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1210</v>
      </c>
      <c r="E3" t="str">
        <f>VLOOKUP(A3,HOP!A:L,12,0)</f>
        <v>1210.00</v>
      </c>
      <c r="F3" t="str">
        <f>VLOOKUP(A3,HOP!A:C,3,0)</f>
        <v>2783241</v>
      </c>
      <c r="G3">
        <f t="shared" ref="G3:G34" si="0">D3-E3</f>
        <v>0</v>
      </c>
      <c r="H3" t="str">
        <f t="shared" ref="H3:H34" si="1">$H$1&amp;F3</f>
        <v>，2783241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80</v>
      </c>
      <c r="C4" s="7" t="s">
        <v>81</v>
      </c>
      <c r="D4" s="3">
        <v>1370</v>
      </c>
      <c r="E4" t="str">
        <f>VLOOKUP(A4,HOP!A:L,12,0)</f>
        <v>1370.00</v>
      </c>
      <c r="F4" t="str">
        <f>VLOOKUP(A4,HOP!A:C,3,0)</f>
        <v>2793157</v>
      </c>
      <c r="G4">
        <f t="shared" si="0"/>
        <v>0</v>
      </c>
      <c r="H4" t="str">
        <f t="shared" si="1"/>
        <v>，2793157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111</v>
      </c>
      <c r="C5" s="7" t="s">
        <v>81</v>
      </c>
      <c r="D5" s="3">
        <v>315</v>
      </c>
      <c r="E5" t="str">
        <f>VLOOKUP(A5,HOP!A:L,12,0)</f>
        <v>315.00</v>
      </c>
      <c r="F5" t="str">
        <f>VLOOKUP(A5,HOP!A:C,3,0)</f>
        <v>2794801</v>
      </c>
      <c r="G5">
        <f t="shared" si="0"/>
        <v>0</v>
      </c>
      <c r="H5" t="str">
        <f t="shared" si="1"/>
        <v>，2794801</v>
      </c>
      <c r="I5" t="str">
        <f>VLOOKUP(A5,HOP!A:U,21,0)</f>
        <v>直采</v>
      </c>
    </row>
    <row r="6" ht="14.25" hidden="1" customHeight="1" spans="1:9">
      <c r="A6" s="6" t="s">
        <v>116</v>
      </c>
      <c r="B6" s="7" t="s">
        <v>111</v>
      </c>
      <c r="C6" s="7" t="s">
        <v>81</v>
      </c>
      <c r="D6" s="3">
        <v>256</v>
      </c>
      <c r="E6" t="str">
        <f>VLOOKUP(A6,HOP!A:L,12,0)</f>
        <v>256.00</v>
      </c>
      <c r="F6" t="str">
        <f>VLOOKUP(A6,HOP!A:C,3,0)</f>
        <v>2795264</v>
      </c>
      <c r="G6">
        <f t="shared" si="0"/>
        <v>0</v>
      </c>
      <c r="H6" t="str">
        <f t="shared" si="1"/>
        <v>，2795264</v>
      </c>
      <c r="I6" t="str">
        <f>VLOOKUP(A6,HOP!A:U,21,0)</f>
        <v>直连</v>
      </c>
    </row>
    <row r="7" ht="14.25" hidden="1" customHeight="1" spans="1:9">
      <c r="A7" s="6" t="s">
        <v>123</v>
      </c>
      <c r="B7" s="7" t="s">
        <v>111</v>
      </c>
      <c r="C7" s="7" t="s">
        <v>81</v>
      </c>
      <c r="D7" s="3">
        <v>456</v>
      </c>
      <c r="E7" t="str">
        <f>VLOOKUP(A7,HOP!A:L,12,0)</f>
        <v>456.00</v>
      </c>
      <c r="F7" t="str">
        <f>VLOOKUP(A7,HOP!A:C,3,0)</f>
        <v>2794527</v>
      </c>
      <c r="G7">
        <f t="shared" si="0"/>
        <v>0</v>
      </c>
      <c r="H7" t="str">
        <f t="shared" si="1"/>
        <v>，2794527</v>
      </c>
      <c r="I7" t="str">
        <f>VLOOKUP(A7,HOP!A:U,21,0)</f>
        <v>直采</v>
      </c>
    </row>
    <row r="8" ht="14.25" hidden="1" customHeight="1" spans="1:9">
      <c r="A8" s="6" t="s">
        <v>132</v>
      </c>
      <c r="B8" s="7" t="s">
        <v>111</v>
      </c>
      <c r="C8" s="7" t="s">
        <v>81</v>
      </c>
      <c r="D8" s="3">
        <v>94</v>
      </c>
      <c r="E8" t="str">
        <f>VLOOKUP(A8,HOP!A:L,12,0)</f>
        <v>94.00</v>
      </c>
      <c r="F8" t="str">
        <f>VLOOKUP(A8,HOP!A:C,3,0)</f>
        <v>2795152</v>
      </c>
      <c r="G8">
        <f t="shared" si="0"/>
        <v>0</v>
      </c>
      <c r="H8" t="str">
        <f t="shared" si="1"/>
        <v>，2795152</v>
      </c>
      <c r="I8" t="str">
        <f>VLOOKUP(A8,HOP!A:U,21,0)</f>
        <v>直连</v>
      </c>
    </row>
    <row r="9" ht="14.25" hidden="1" customHeight="1" spans="1:9">
      <c r="A9" s="6" t="s">
        <v>141</v>
      </c>
      <c r="B9" s="7" t="s">
        <v>80</v>
      </c>
      <c r="C9" s="7" t="s">
        <v>81</v>
      </c>
      <c r="D9" s="3">
        <v>1077</v>
      </c>
      <c r="E9" t="str">
        <f>VLOOKUP(A9,HOP!A:L,12,0)</f>
        <v>1077.00</v>
      </c>
      <c r="F9" t="str">
        <f>VLOOKUP(A9,HOP!A:C,3,0)</f>
        <v>2792275</v>
      </c>
      <c r="G9">
        <f t="shared" si="0"/>
        <v>0</v>
      </c>
      <c r="H9" t="str">
        <f t="shared" si="1"/>
        <v>，2792275</v>
      </c>
      <c r="I9" t="str">
        <f>VLOOKUP(A9,HOP!A:U,21,0)</f>
        <v>直连</v>
      </c>
    </row>
    <row r="10" ht="14.25" customHeight="1" spans="1:10">
      <c r="A10" s="42" t="s">
        <v>150</v>
      </c>
      <c r="B10" s="7" t="s">
        <v>111</v>
      </c>
      <c r="C10" s="7" t="s">
        <v>81</v>
      </c>
      <c r="D10" s="3">
        <v>94</v>
      </c>
      <c r="E10" t="e">
        <f>VLOOKUP(A10,HOP!A:L,12,0)</f>
        <v>#N/A</v>
      </c>
      <c r="F10">
        <v>2795064</v>
      </c>
      <c r="G10" t="e">
        <f t="shared" si="0"/>
        <v>#N/A</v>
      </c>
      <c r="H10" t="str">
        <f t="shared" si="1"/>
        <v>，2795064</v>
      </c>
      <c r="I10" t="e">
        <f>VLOOKUP(A10,HOP!A:U,21,0)</f>
        <v>#N/A</v>
      </c>
      <c r="J10" s="5" t="s">
        <v>880</v>
      </c>
    </row>
    <row r="11" ht="14.25" customHeight="1" spans="1:9">
      <c r="A11" s="6" t="s">
        <v>153</v>
      </c>
      <c r="B11" s="7" t="s">
        <v>158</v>
      </c>
      <c r="C11" s="7" t="s">
        <v>81</v>
      </c>
      <c r="D11" s="3">
        <v>389</v>
      </c>
      <c r="E11" t="str">
        <f>VLOOKUP(A11,HOP!A:L,12,0)</f>
        <v>389.01</v>
      </c>
      <c r="F11" t="str">
        <f>VLOOKUP(A11,HOP!A:C,3,0)</f>
        <v>2789506</v>
      </c>
      <c r="G11">
        <f t="shared" si="0"/>
        <v>-0.00999999999999091</v>
      </c>
      <c r="H11" t="str">
        <f t="shared" si="1"/>
        <v>，2789506</v>
      </c>
      <c r="I11" t="str">
        <f>VLOOKUP(A11,HOP!A:U,21,0)</f>
        <v>直连</v>
      </c>
    </row>
    <row r="12" ht="14.25" hidden="1" customHeight="1" spans="1:9">
      <c r="A12" s="6" t="s">
        <v>163</v>
      </c>
      <c r="B12" s="7" t="s">
        <v>158</v>
      </c>
      <c r="C12" s="7" t="s">
        <v>81</v>
      </c>
      <c r="D12" s="3">
        <v>812</v>
      </c>
      <c r="E12" t="str">
        <f>VLOOKUP(A12,HOP!A:L,12,0)</f>
        <v>812.00</v>
      </c>
      <c r="F12" t="str">
        <f>VLOOKUP(A12,HOP!A:C,3,0)</f>
        <v>2787939</v>
      </c>
      <c r="G12">
        <f t="shared" si="0"/>
        <v>0</v>
      </c>
      <c r="H12" t="str">
        <f t="shared" si="1"/>
        <v>，2787939</v>
      </c>
      <c r="I12" t="str">
        <f>VLOOKUP(A12,HOP!A:U,21,0)</f>
        <v>直连</v>
      </c>
    </row>
    <row r="13" ht="14.25" hidden="1" customHeight="1" spans="1:9">
      <c r="A13" s="6" t="s">
        <v>173</v>
      </c>
      <c r="B13" s="7" t="s">
        <v>111</v>
      </c>
      <c r="C13" s="7" t="s">
        <v>81</v>
      </c>
      <c r="D13" s="3">
        <v>118</v>
      </c>
      <c r="E13" t="str">
        <f>VLOOKUP(A13,HOP!A:L,12,0)</f>
        <v>118.00</v>
      </c>
      <c r="F13" t="str">
        <f>VLOOKUP(A13,HOP!A:C,3,0)</f>
        <v>2795466</v>
      </c>
      <c r="G13">
        <f t="shared" si="0"/>
        <v>0</v>
      </c>
      <c r="H13" t="str">
        <f t="shared" si="1"/>
        <v>，2795466</v>
      </c>
      <c r="I13" t="str">
        <f>VLOOKUP(A13,HOP!A:U,21,0)</f>
        <v>直连</v>
      </c>
    </row>
    <row r="14" ht="14.25" hidden="1" customHeight="1" spans="1:9">
      <c r="A14" s="6" t="s">
        <v>182</v>
      </c>
      <c r="B14" s="7" t="s">
        <v>111</v>
      </c>
      <c r="C14" s="7" t="s">
        <v>81</v>
      </c>
      <c r="D14" s="3">
        <v>361</v>
      </c>
      <c r="E14" t="str">
        <f>VLOOKUP(A14,HOP!A:L,12,0)</f>
        <v>361.00</v>
      </c>
      <c r="F14" t="str">
        <f>VLOOKUP(A14,HOP!A:C,3,0)</f>
        <v>2795456</v>
      </c>
      <c r="G14">
        <f t="shared" si="0"/>
        <v>0</v>
      </c>
      <c r="H14" t="str">
        <f t="shared" si="1"/>
        <v>，2795456</v>
      </c>
      <c r="I14" t="str">
        <f>VLOOKUP(A14,HOP!A:U,21,0)</f>
        <v>直连</v>
      </c>
    </row>
    <row r="15" ht="14.25" hidden="1" customHeight="1" spans="1:9">
      <c r="A15" s="6" t="s">
        <v>191</v>
      </c>
      <c r="B15" s="7" t="s">
        <v>196</v>
      </c>
      <c r="C15" s="7" t="s">
        <v>197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201</v>
      </c>
      <c r="B16" s="7" t="s">
        <v>111</v>
      </c>
      <c r="C16" s="7" t="s">
        <v>81</v>
      </c>
      <c r="D16" s="3">
        <v>371</v>
      </c>
      <c r="E16" t="str">
        <f>VLOOKUP(A16,HOP!A:L,12,0)</f>
        <v>371.00</v>
      </c>
      <c r="F16" t="str">
        <f>VLOOKUP(A16,HOP!A:C,3,0)</f>
        <v>2795664</v>
      </c>
      <c r="G16">
        <f t="shared" si="0"/>
        <v>0</v>
      </c>
      <c r="H16" t="str">
        <f t="shared" si="1"/>
        <v>，2795664</v>
      </c>
      <c r="I16" t="str">
        <f>VLOOKUP(A16,HOP!A:U,21,0)</f>
        <v>直连</v>
      </c>
    </row>
    <row r="17" ht="14.25" hidden="1" customHeight="1" spans="1:9">
      <c r="A17" s="6" t="s">
        <v>210</v>
      </c>
      <c r="B17" s="7" t="s">
        <v>111</v>
      </c>
      <c r="C17" s="7" t="s">
        <v>81</v>
      </c>
      <c r="D17" s="3">
        <v>670</v>
      </c>
      <c r="E17" t="str">
        <f>VLOOKUP(A17,HOP!A:L,12,0)</f>
        <v>670.00</v>
      </c>
      <c r="F17" t="str">
        <f>VLOOKUP(A17,HOP!A:C,3,0)</f>
        <v>2793732</v>
      </c>
      <c r="G17">
        <f t="shared" si="0"/>
        <v>0</v>
      </c>
      <c r="H17" t="str">
        <f t="shared" si="1"/>
        <v>，2793732</v>
      </c>
      <c r="I17" t="str">
        <f>VLOOKUP(A17,HOP!A:U,21,0)</f>
        <v>直连</v>
      </c>
    </row>
    <row r="18" ht="14.25" hidden="1" customHeight="1" spans="1:9">
      <c r="A18" s="6" t="s">
        <v>219</v>
      </c>
      <c r="B18" s="7" t="s">
        <v>111</v>
      </c>
      <c r="C18" s="7" t="s">
        <v>81</v>
      </c>
      <c r="D18" s="3">
        <v>2234</v>
      </c>
      <c r="E18" t="str">
        <f>VLOOKUP(A18,HOP!A:L,12,0)</f>
        <v>2234.00</v>
      </c>
      <c r="F18" t="str">
        <f>VLOOKUP(A18,HOP!A:C,3,0)</f>
        <v>2790087</v>
      </c>
      <c r="G18">
        <f t="shared" si="0"/>
        <v>0</v>
      </c>
      <c r="H18" t="str">
        <f t="shared" si="1"/>
        <v>，2790087</v>
      </c>
      <c r="I18" t="str">
        <f>VLOOKUP(A18,HOP!A:U,21,0)</f>
        <v>直连</v>
      </c>
    </row>
    <row r="19" ht="14.25" hidden="1" customHeight="1" spans="1:9">
      <c r="A19" s="6" t="s">
        <v>228</v>
      </c>
      <c r="B19" s="7" t="s">
        <v>233</v>
      </c>
      <c r="C19" s="7" t="s">
        <v>234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238</v>
      </c>
      <c r="B20" s="7" t="s">
        <v>81</v>
      </c>
      <c r="C20" s="7" t="s">
        <v>196</v>
      </c>
      <c r="D20" s="3">
        <v>885</v>
      </c>
      <c r="E20" t="str">
        <f>VLOOKUP(A20,HOP!A:L,12,0)</f>
        <v>885.00</v>
      </c>
      <c r="F20" t="str">
        <f>VLOOKUP(A20,HOP!A:C,3,0)</f>
        <v>2797869</v>
      </c>
      <c r="G20">
        <f t="shared" si="0"/>
        <v>0</v>
      </c>
      <c r="H20" t="str">
        <f t="shared" si="1"/>
        <v>，2797869</v>
      </c>
      <c r="I20" t="str">
        <f>VLOOKUP(A20,HOP!A:U,21,0)</f>
        <v>直连</v>
      </c>
    </row>
    <row r="21" ht="14.25" hidden="1" customHeight="1" spans="1:9">
      <c r="A21" s="6" t="s">
        <v>247</v>
      </c>
      <c r="B21" s="7" t="s">
        <v>168</v>
      </c>
      <c r="C21" s="7" t="s">
        <v>196</v>
      </c>
      <c r="D21" s="3">
        <v>1258</v>
      </c>
      <c r="E21" t="str">
        <f>VLOOKUP(A21,HOP!A:L,12,0)</f>
        <v>1258.00</v>
      </c>
      <c r="F21" t="str">
        <f>VLOOKUP(A21,HOP!A:C,3,0)</f>
        <v>2763312</v>
      </c>
      <c r="G21">
        <f t="shared" si="0"/>
        <v>0</v>
      </c>
      <c r="H21" t="str">
        <f t="shared" si="1"/>
        <v>，2763312</v>
      </c>
      <c r="I21" t="str">
        <f>VLOOKUP(A21,HOP!A:U,21,0)</f>
        <v>直连</v>
      </c>
    </row>
    <row r="22" ht="14.25" hidden="1" customHeight="1" spans="1:9">
      <c r="A22" s="6" t="s">
        <v>257</v>
      </c>
      <c r="B22" s="7" t="s">
        <v>168</v>
      </c>
      <c r="C22" s="7" t="s">
        <v>196</v>
      </c>
      <c r="D22" s="3">
        <v>795</v>
      </c>
      <c r="E22" t="str">
        <f>VLOOKUP(A22,HOP!A:L,12,0)</f>
        <v>795.00</v>
      </c>
      <c r="F22" t="str">
        <f>VLOOKUP(A22,HOP!A:C,3,0)</f>
        <v>2787368</v>
      </c>
      <c r="G22">
        <f t="shared" si="0"/>
        <v>0</v>
      </c>
      <c r="H22" t="str">
        <f t="shared" si="1"/>
        <v>，2787368</v>
      </c>
      <c r="I22" t="str">
        <f>VLOOKUP(A22,HOP!A:U,21,0)</f>
        <v>直采</v>
      </c>
    </row>
    <row r="23" ht="14.25" hidden="1" customHeight="1" spans="1:9">
      <c r="A23" s="6" t="s">
        <v>265</v>
      </c>
      <c r="B23" s="7" t="s">
        <v>81</v>
      </c>
      <c r="C23" s="7" t="s">
        <v>196</v>
      </c>
      <c r="D23" s="3">
        <v>627</v>
      </c>
      <c r="E23" t="str">
        <f>VLOOKUP(A23,HOP!A:L,12,0)</f>
        <v>627.00</v>
      </c>
      <c r="F23" t="str">
        <f>VLOOKUP(A23,HOP!A:C,3,0)</f>
        <v>2779582</v>
      </c>
      <c r="G23">
        <f t="shared" si="0"/>
        <v>0</v>
      </c>
      <c r="H23" t="str">
        <f t="shared" si="1"/>
        <v>，2779582</v>
      </c>
      <c r="I23" t="str">
        <f>VLOOKUP(A23,HOP!A:U,21,0)</f>
        <v>直采</v>
      </c>
    </row>
    <row r="24" ht="14.25" hidden="1" customHeight="1" spans="1:9">
      <c r="A24" s="6" t="s">
        <v>275</v>
      </c>
      <c r="B24" s="7" t="s">
        <v>111</v>
      </c>
      <c r="C24" s="7" t="s">
        <v>196</v>
      </c>
      <c r="D24" s="3">
        <v>360</v>
      </c>
      <c r="E24" t="str">
        <f>VLOOKUP(A24,HOP!A:L,12,0)</f>
        <v>360.00</v>
      </c>
      <c r="F24" t="str">
        <f>VLOOKUP(A24,HOP!A:C,3,0)</f>
        <v>2795049</v>
      </c>
      <c r="G24">
        <f t="shared" si="0"/>
        <v>0</v>
      </c>
      <c r="H24" t="str">
        <f t="shared" si="1"/>
        <v>，2795049</v>
      </c>
      <c r="I24" t="str">
        <f>VLOOKUP(A24,HOP!A:U,21,0)</f>
        <v>直连</v>
      </c>
    </row>
    <row r="25" ht="14.25" hidden="1" customHeight="1" spans="1:9">
      <c r="A25" s="6" t="s">
        <v>283</v>
      </c>
      <c r="B25" s="7" t="s">
        <v>81</v>
      </c>
      <c r="C25" s="7" t="s">
        <v>196</v>
      </c>
      <c r="D25" s="3">
        <v>118</v>
      </c>
      <c r="E25" t="str">
        <f>VLOOKUP(A25,HOP!A:L,12,0)</f>
        <v>118.00</v>
      </c>
      <c r="F25" t="str">
        <f>VLOOKUP(A25,HOP!A:C,3,0)</f>
        <v>2796332</v>
      </c>
      <c r="G25">
        <f t="shared" si="0"/>
        <v>0</v>
      </c>
      <c r="H25" t="str">
        <f t="shared" si="1"/>
        <v>，2796332</v>
      </c>
      <c r="I25" t="str">
        <f>VLOOKUP(A25,HOP!A:U,21,0)</f>
        <v>直连</v>
      </c>
    </row>
    <row r="26" ht="14.25" hidden="1" customHeight="1" spans="1:9">
      <c r="A26" s="6" t="s">
        <v>286</v>
      </c>
      <c r="B26" s="7" t="s">
        <v>81</v>
      </c>
      <c r="C26" s="7" t="s">
        <v>196</v>
      </c>
      <c r="D26" s="3">
        <v>147</v>
      </c>
      <c r="E26" t="str">
        <f>VLOOKUP(A26,HOP!A:L,12,0)</f>
        <v>147.00</v>
      </c>
      <c r="F26" t="str">
        <f>VLOOKUP(A26,HOP!A:C,3,0)</f>
        <v>2797149</v>
      </c>
      <c r="G26">
        <f t="shared" si="0"/>
        <v>0</v>
      </c>
      <c r="H26" t="str">
        <f t="shared" si="1"/>
        <v>，2797149</v>
      </c>
      <c r="I26" t="str">
        <f>VLOOKUP(A26,HOP!A:U,21,0)</f>
        <v>直连</v>
      </c>
    </row>
    <row r="27" ht="14.25" hidden="1" customHeight="1" spans="1:9">
      <c r="A27" s="6" t="s">
        <v>294</v>
      </c>
      <c r="B27" s="7" t="s">
        <v>81</v>
      </c>
      <c r="C27" s="7" t="s">
        <v>196</v>
      </c>
      <c r="D27" s="3">
        <v>118</v>
      </c>
      <c r="E27" t="str">
        <f>VLOOKUP(A27,HOP!A:L,12,0)</f>
        <v>118.00</v>
      </c>
      <c r="F27" t="str">
        <f>VLOOKUP(A27,HOP!A:C,3,0)</f>
        <v>2796337</v>
      </c>
      <c r="G27">
        <f t="shared" si="0"/>
        <v>0</v>
      </c>
      <c r="H27" t="str">
        <f t="shared" si="1"/>
        <v>，2796337</v>
      </c>
      <c r="I27" t="str">
        <f>VLOOKUP(A27,HOP!A:U,21,0)</f>
        <v>直连</v>
      </c>
    </row>
    <row r="28" ht="14.25" hidden="1" customHeight="1" spans="1:9">
      <c r="A28" s="6" t="s">
        <v>296</v>
      </c>
      <c r="B28" s="7" t="s">
        <v>197</v>
      </c>
      <c r="C28" s="7" t="s">
        <v>301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305</v>
      </c>
      <c r="B29" s="7" t="s">
        <v>111</v>
      </c>
      <c r="C29" s="7" t="s">
        <v>196</v>
      </c>
      <c r="D29" s="3">
        <v>872</v>
      </c>
      <c r="E29" t="str">
        <f>VLOOKUP(A29,HOP!A:L,12,0)</f>
        <v>872.00</v>
      </c>
      <c r="F29" t="str">
        <f>VLOOKUP(A29,HOP!A:C,3,0)</f>
        <v>2734255</v>
      </c>
      <c r="G29">
        <f t="shared" si="0"/>
        <v>0</v>
      </c>
      <c r="H29" t="str">
        <f t="shared" si="1"/>
        <v>，2734255</v>
      </c>
      <c r="I29" t="str">
        <f>VLOOKUP(A29,HOP!A:U,21,0)</f>
        <v>直连</v>
      </c>
    </row>
    <row r="30" ht="14.25" hidden="1" customHeight="1" spans="1:9">
      <c r="A30" s="6" t="s">
        <v>315</v>
      </c>
      <c r="B30" s="7" t="s">
        <v>81</v>
      </c>
      <c r="C30" s="7" t="s">
        <v>197</v>
      </c>
      <c r="D30" s="3">
        <v>10494</v>
      </c>
      <c r="E30" t="str">
        <f>VLOOKUP(A30,HOP!A:L,12,0)</f>
        <v>10494.00</v>
      </c>
      <c r="F30" t="str">
        <f>VLOOKUP(A30,HOP!A:C,3,0)</f>
        <v>2794154</v>
      </c>
      <c r="G30">
        <f t="shared" si="0"/>
        <v>0</v>
      </c>
      <c r="H30" t="str">
        <f t="shared" si="1"/>
        <v>，2794154</v>
      </c>
      <c r="I30" t="str">
        <f>VLOOKUP(A30,HOP!A:U,21,0)</f>
        <v>直连</v>
      </c>
    </row>
    <row r="31" ht="14.25" hidden="1" customHeight="1" spans="1:9">
      <c r="A31" s="6" t="s">
        <v>324</v>
      </c>
      <c r="B31" s="7" t="s">
        <v>111</v>
      </c>
      <c r="C31" s="7" t="s">
        <v>197</v>
      </c>
      <c r="D31" s="3">
        <v>2559</v>
      </c>
      <c r="E31" t="str">
        <f>VLOOKUP(A31,HOP!A:L,12,0)</f>
        <v>2559.00</v>
      </c>
      <c r="F31" t="str">
        <f>VLOOKUP(A31,HOP!A:C,3,0)</f>
        <v>2788464</v>
      </c>
      <c r="G31">
        <f t="shared" si="0"/>
        <v>0</v>
      </c>
      <c r="H31" t="str">
        <f t="shared" si="1"/>
        <v>，2788464</v>
      </c>
      <c r="I31" t="str">
        <f>VLOOKUP(A31,HOP!A:U,21,0)</f>
        <v>直采</v>
      </c>
    </row>
    <row r="32" ht="14.25" hidden="1" customHeight="1" spans="1:9">
      <c r="A32" s="6" t="s">
        <v>330</v>
      </c>
      <c r="B32" s="7" t="s">
        <v>111</v>
      </c>
      <c r="C32" s="7" t="s">
        <v>197</v>
      </c>
      <c r="D32" s="3">
        <v>972</v>
      </c>
      <c r="E32" t="str">
        <f>VLOOKUP(A32,HOP!A:L,12,0)</f>
        <v>972.00</v>
      </c>
      <c r="F32" t="str">
        <f>VLOOKUP(A32,HOP!A:C,3,0)</f>
        <v>2784240</v>
      </c>
      <c r="G32">
        <f t="shared" si="0"/>
        <v>0</v>
      </c>
      <c r="H32" t="str">
        <f t="shared" si="1"/>
        <v>，2784240</v>
      </c>
      <c r="I32" t="str">
        <f>VLOOKUP(A32,HOP!A:U,21,0)</f>
        <v>直连</v>
      </c>
    </row>
    <row r="33" ht="14.25" hidden="1" customHeight="1" spans="1:9">
      <c r="A33" s="6" t="s">
        <v>338</v>
      </c>
      <c r="B33" s="7" t="s">
        <v>80</v>
      </c>
      <c r="C33" s="7" t="s">
        <v>197</v>
      </c>
      <c r="D33" s="3">
        <v>556</v>
      </c>
      <c r="E33" t="str">
        <f>VLOOKUP(A33,HOP!A:L,12,0)</f>
        <v>556.00</v>
      </c>
      <c r="F33" t="str">
        <f>VLOOKUP(A33,HOP!A:C,3,0)</f>
        <v>2757124</v>
      </c>
      <c r="G33">
        <f t="shared" si="0"/>
        <v>0</v>
      </c>
      <c r="H33" t="str">
        <f t="shared" si="1"/>
        <v>，2757124</v>
      </c>
      <c r="I33" t="str">
        <f>VLOOKUP(A33,HOP!A:U,21,0)</f>
        <v>直连</v>
      </c>
    </row>
    <row r="34" ht="14.25" hidden="1" customHeight="1" spans="1:9">
      <c r="A34" s="6" t="s">
        <v>348</v>
      </c>
      <c r="B34" s="7" t="s">
        <v>81</v>
      </c>
      <c r="C34" s="7" t="s">
        <v>197</v>
      </c>
      <c r="D34" s="3">
        <v>762</v>
      </c>
      <c r="E34" t="str">
        <f>VLOOKUP(A34,HOP!A:L,12,0)</f>
        <v>762.00</v>
      </c>
      <c r="F34" t="str">
        <f>VLOOKUP(A34,HOP!A:C,3,0)</f>
        <v>2787074</v>
      </c>
      <c r="G34">
        <f t="shared" si="0"/>
        <v>0</v>
      </c>
      <c r="H34" t="str">
        <f t="shared" si="1"/>
        <v>，2787074</v>
      </c>
      <c r="I34" t="str">
        <f>VLOOKUP(A34,HOP!A:U,21,0)</f>
        <v>直采</v>
      </c>
    </row>
    <row r="35" ht="14.25" hidden="1" customHeight="1" spans="1:9">
      <c r="A35" s="6" t="s">
        <v>357</v>
      </c>
      <c r="B35" s="7" t="s">
        <v>81</v>
      </c>
      <c r="C35" s="7" t="s">
        <v>197</v>
      </c>
      <c r="D35" s="3">
        <v>760</v>
      </c>
      <c r="E35" t="str">
        <f>VLOOKUP(A35,HOP!A:L,12,0)</f>
        <v>760.00</v>
      </c>
      <c r="F35" t="str">
        <f>VLOOKUP(A35,HOP!A:C,3,0)</f>
        <v>2796994</v>
      </c>
      <c r="G35">
        <f t="shared" ref="G35:G66" si="2">D35-E35</f>
        <v>0</v>
      </c>
      <c r="H35" t="str">
        <f t="shared" ref="H35:H66" si="3">$H$1&amp;F35</f>
        <v>，2796994</v>
      </c>
      <c r="I35" t="str">
        <f>VLOOKUP(A35,HOP!A:U,21,0)</f>
        <v>直采</v>
      </c>
    </row>
    <row r="36" ht="14.25" hidden="1" customHeight="1" spans="1:9">
      <c r="A36" s="6" t="s">
        <v>365</v>
      </c>
      <c r="B36" s="7" t="s">
        <v>81</v>
      </c>
      <c r="C36" s="7" t="s">
        <v>197</v>
      </c>
      <c r="D36" s="3">
        <v>838</v>
      </c>
      <c r="E36" t="str">
        <f>VLOOKUP(A36,HOP!A:L,12,0)</f>
        <v>838.00</v>
      </c>
      <c r="F36" t="str">
        <f>VLOOKUP(A36,HOP!A:C,3,0)</f>
        <v>2797027</v>
      </c>
      <c r="G36">
        <f t="shared" si="2"/>
        <v>0</v>
      </c>
      <c r="H36" t="str">
        <f t="shared" si="3"/>
        <v>，2797027</v>
      </c>
      <c r="I36" t="str">
        <f>VLOOKUP(A36,HOP!A:U,21,0)</f>
        <v>直采</v>
      </c>
    </row>
    <row r="37" ht="14.25" hidden="1" customHeight="1" spans="1:9">
      <c r="A37" s="6" t="s">
        <v>370</v>
      </c>
      <c r="B37" s="7" t="s">
        <v>196</v>
      </c>
      <c r="C37" s="7" t="s">
        <v>197</v>
      </c>
      <c r="D37" s="3">
        <v>1461</v>
      </c>
      <c r="E37" t="str">
        <f>VLOOKUP(A37,HOP!A:L,12,0)</f>
        <v>1461.00</v>
      </c>
      <c r="F37" t="str">
        <f>VLOOKUP(A37,HOP!A:C,3,0)</f>
        <v>2799013</v>
      </c>
      <c r="G37">
        <f t="shared" si="2"/>
        <v>0</v>
      </c>
      <c r="H37" t="str">
        <f t="shared" si="3"/>
        <v>，2799013</v>
      </c>
      <c r="I37" t="str">
        <f>VLOOKUP(A37,HOP!A:U,21,0)</f>
        <v>直采</v>
      </c>
    </row>
    <row r="38" ht="14.25" hidden="1" customHeight="1" spans="1:9">
      <c r="A38" s="6" t="s">
        <v>379</v>
      </c>
      <c r="B38" s="7" t="s">
        <v>81</v>
      </c>
      <c r="C38" s="7" t="s">
        <v>197</v>
      </c>
      <c r="D38" s="3">
        <v>2178</v>
      </c>
      <c r="E38" t="str">
        <f>VLOOKUP(A38,HOP!A:L,12,0)</f>
        <v>2178.00</v>
      </c>
      <c r="F38" t="str">
        <f>VLOOKUP(A38,HOP!A:C,3,0)</f>
        <v>2796482</v>
      </c>
      <c r="G38">
        <f t="shared" si="2"/>
        <v>0</v>
      </c>
      <c r="H38" t="str">
        <f t="shared" si="3"/>
        <v>，2796482</v>
      </c>
      <c r="I38" t="str">
        <f>VLOOKUP(A38,HOP!A:U,21,0)</f>
        <v>直连</v>
      </c>
    </row>
    <row r="39" ht="14.25" hidden="1" customHeight="1" spans="1:9">
      <c r="A39" s="6" t="s">
        <v>388</v>
      </c>
      <c r="B39" s="7" t="s">
        <v>393</v>
      </c>
      <c r="C39" s="7" t="s">
        <v>394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hidden="1" customHeight="1" spans="1:9">
      <c r="A40" s="6" t="s">
        <v>398</v>
      </c>
      <c r="B40" s="7" t="s">
        <v>393</v>
      </c>
      <c r="C40" s="7" t="s">
        <v>394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2"/>
        <v>#N/A</v>
      </c>
      <c r="H40" t="e">
        <f t="shared" si="3"/>
        <v>#N/A</v>
      </c>
      <c r="I40" t="e">
        <f>VLOOKUP(A40,HOP!A:U,21,0)</f>
        <v>#N/A</v>
      </c>
    </row>
    <row r="41" ht="14.25" hidden="1" customHeight="1" spans="1:9">
      <c r="A41" s="6" t="s">
        <v>402</v>
      </c>
      <c r="B41" s="7" t="s">
        <v>393</v>
      </c>
      <c r="C41" s="7" t="s">
        <v>394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2"/>
        <v>#N/A</v>
      </c>
      <c r="H41" t="e">
        <f t="shared" si="3"/>
        <v>#N/A</v>
      </c>
      <c r="I41" t="e">
        <f>VLOOKUP(A41,HOP!A:U,21,0)</f>
        <v>#N/A</v>
      </c>
    </row>
    <row r="42" ht="14.25" hidden="1" customHeight="1" spans="1:9">
      <c r="A42" s="6" t="s">
        <v>407</v>
      </c>
      <c r="B42" s="7" t="s">
        <v>393</v>
      </c>
      <c r="C42" s="7" t="s">
        <v>394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hidden="1" customHeight="1" spans="1:9">
      <c r="A43" s="6" t="s">
        <v>411</v>
      </c>
      <c r="B43" s="7" t="s">
        <v>415</v>
      </c>
      <c r="C43" s="7" t="s">
        <v>416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2"/>
        <v>#N/A</v>
      </c>
      <c r="H43" t="e">
        <f t="shared" si="3"/>
        <v>#N/A</v>
      </c>
      <c r="I43" t="e">
        <f>VLOOKUP(A43,HOP!A:U,21,0)</f>
        <v>#N/A</v>
      </c>
    </row>
    <row r="44" ht="14.25" hidden="1" customHeight="1" spans="1:9">
      <c r="A44" s="6" t="s">
        <v>420</v>
      </c>
      <c r="B44" s="7" t="s">
        <v>197</v>
      </c>
      <c r="C44" s="7" t="s">
        <v>301</v>
      </c>
      <c r="D44" s="3">
        <v>288</v>
      </c>
      <c r="E44" t="str">
        <f>VLOOKUP(A44,HOP!A:L,12,0)</f>
        <v>288.00</v>
      </c>
      <c r="F44" t="str">
        <f>VLOOKUP(A44,HOP!A:C,3,0)</f>
        <v>2795622</v>
      </c>
      <c r="G44">
        <f t="shared" si="2"/>
        <v>0</v>
      </c>
      <c r="H44" t="str">
        <f t="shared" si="3"/>
        <v>，2795622</v>
      </c>
      <c r="I44" t="str">
        <f>VLOOKUP(A44,HOP!A:U,21,0)</f>
        <v>直连</v>
      </c>
    </row>
    <row r="45" ht="14.25" hidden="1" customHeight="1" spans="1:9">
      <c r="A45" s="6" t="s">
        <v>429</v>
      </c>
      <c r="B45" s="7" t="s">
        <v>197</v>
      </c>
      <c r="C45" s="7" t="s">
        <v>301</v>
      </c>
      <c r="D45" s="3">
        <v>91</v>
      </c>
      <c r="E45" t="str">
        <f>VLOOKUP(A45,HOP!A:L,12,0)</f>
        <v>91.00</v>
      </c>
      <c r="F45" t="str">
        <f>VLOOKUP(A45,HOP!A:C,3,0)</f>
        <v>2801457</v>
      </c>
      <c r="G45">
        <f t="shared" si="2"/>
        <v>0</v>
      </c>
      <c r="H45" t="str">
        <f t="shared" si="3"/>
        <v>，2801457</v>
      </c>
      <c r="I45" t="str">
        <f>VLOOKUP(A45,HOP!A:U,21,0)</f>
        <v>直连</v>
      </c>
    </row>
    <row r="46" ht="14.25" hidden="1" customHeight="1" spans="1:9">
      <c r="A46" s="6" t="s">
        <v>438</v>
      </c>
      <c r="B46" s="7" t="s">
        <v>197</v>
      </c>
      <c r="C46" s="7" t="s">
        <v>301</v>
      </c>
      <c r="D46" s="3">
        <v>168</v>
      </c>
      <c r="E46" t="str">
        <f>VLOOKUP(A46,HOP!A:L,12,0)</f>
        <v>168.00</v>
      </c>
      <c r="F46" t="str">
        <f>VLOOKUP(A46,HOP!A:C,3,0)</f>
        <v>2801906</v>
      </c>
      <c r="G46">
        <f t="shared" si="2"/>
        <v>0</v>
      </c>
      <c r="H46" t="str">
        <f t="shared" si="3"/>
        <v>，2801906</v>
      </c>
      <c r="I46" t="str">
        <f>VLOOKUP(A46,HOP!A:U,21,0)</f>
        <v>直连</v>
      </c>
    </row>
    <row r="47" ht="14.25" hidden="1" customHeight="1" spans="1:9">
      <c r="A47" s="6" t="s">
        <v>446</v>
      </c>
      <c r="B47" s="7" t="s">
        <v>197</v>
      </c>
      <c r="C47" s="7" t="s">
        <v>301</v>
      </c>
      <c r="D47" s="3">
        <v>147</v>
      </c>
      <c r="E47" t="str">
        <f>VLOOKUP(A47,HOP!A:L,12,0)</f>
        <v>147.00</v>
      </c>
      <c r="F47" t="str">
        <f>VLOOKUP(A47,HOP!A:C,3,0)</f>
        <v>2801668</v>
      </c>
      <c r="G47">
        <f t="shared" si="2"/>
        <v>0</v>
      </c>
      <c r="H47" t="str">
        <f t="shared" si="3"/>
        <v>，2801668</v>
      </c>
      <c r="I47" t="str">
        <f>VLOOKUP(A47,HOP!A:U,21,0)</f>
        <v>直连</v>
      </c>
    </row>
    <row r="48" ht="14.25" hidden="1" customHeight="1" spans="1:9">
      <c r="A48" s="6" t="s">
        <v>449</v>
      </c>
      <c r="B48" s="7" t="s">
        <v>197</v>
      </c>
      <c r="C48" s="7" t="s">
        <v>301</v>
      </c>
      <c r="D48" s="3">
        <v>132</v>
      </c>
      <c r="E48" t="str">
        <f>VLOOKUP(A48,HOP!A:L,12,0)</f>
        <v>132.00</v>
      </c>
      <c r="F48" t="str">
        <f>VLOOKUP(A48,HOP!A:C,3,0)</f>
        <v>2800393</v>
      </c>
      <c r="G48">
        <f t="shared" si="2"/>
        <v>0</v>
      </c>
      <c r="H48" t="str">
        <f t="shared" si="3"/>
        <v>，2800393</v>
      </c>
      <c r="I48" t="str">
        <f>VLOOKUP(A48,HOP!A:U,21,0)</f>
        <v>直连</v>
      </c>
    </row>
    <row r="49" ht="14.25" hidden="1" customHeight="1" spans="1:9">
      <c r="A49" s="6" t="s">
        <v>456</v>
      </c>
      <c r="B49" s="7" t="s">
        <v>197</v>
      </c>
      <c r="C49" s="7" t="s">
        <v>301</v>
      </c>
      <c r="D49" s="3">
        <v>147</v>
      </c>
      <c r="E49" t="str">
        <f>VLOOKUP(A49,HOP!A:L,12,0)</f>
        <v>147.00</v>
      </c>
      <c r="F49" t="str">
        <f>VLOOKUP(A49,HOP!A:C,3,0)</f>
        <v>2801422</v>
      </c>
      <c r="G49">
        <f t="shared" si="2"/>
        <v>0</v>
      </c>
      <c r="H49" t="str">
        <f t="shared" si="3"/>
        <v>，2801422</v>
      </c>
      <c r="I49" t="str">
        <f>VLOOKUP(A49,HOP!A:U,21,0)</f>
        <v>直连</v>
      </c>
    </row>
    <row r="50" ht="14.25" hidden="1" customHeight="1" spans="1:9">
      <c r="A50" s="6" t="s">
        <v>463</v>
      </c>
      <c r="B50" s="7" t="s">
        <v>468</v>
      </c>
      <c r="C50" s="7" t="s">
        <v>469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customHeight="1" spans="1:10">
      <c r="A51" s="42" t="s">
        <v>473</v>
      </c>
      <c r="B51" s="7" t="s">
        <v>478</v>
      </c>
      <c r="C51" s="7" t="s">
        <v>479</v>
      </c>
      <c r="D51" s="3">
        <v>444.55</v>
      </c>
      <c r="E51">
        <v>480</v>
      </c>
      <c r="F51">
        <v>2800975</v>
      </c>
      <c r="G51">
        <f t="shared" si="2"/>
        <v>-35.45</v>
      </c>
      <c r="H51" t="str">
        <f t="shared" si="3"/>
        <v>，2800975</v>
      </c>
      <c r="I51" t="e">
        <f>VLOOKUP(A51,HOP!A:U,21,0)</f>
        <v>#N/A</v>
      </c>
      <c r="J51" s="5" t="s">
        <v>881</v>
      </c>
    </row>
    <row r="52" ht="14.25" hidden="1" customHeight="1" spans="1:9">
      <c r="A52" s="6" t="s">
        <v>487</v>
      </c>
      <c r="B52" s="7" t="s">
        <v>301</v>
      </c>
      <c r="C52" s="7" t="s">
        <v>393</v>
      </c>
      <c r="D52" s="3">
        <v>1524</v>
      </c>
      <c r="E52" t="str">
        <f>VLOOKUP(A52,HOP!A:L,12,0)</f>
        <v>1524.00</v>
      </c>
      <c r="F52" t="str">
        <f>VLOOKUP(A52,HOP!A:C,3,0)</f>
        <v>2796164</v>
      </c>
      <c r="G52">
        <f t="shared" si="2"/>
        <v>0</v>
      </c>
      <c r="H52" t="str">
        <f t="shared" si="3"/>
        <v>，2796164</v>
      </c>
      <c r="I52" t="str">
        <f>VLOOKUP(A52,HOP!A:U,21,0)</f>
        <v>直采</v>
      </c>
    </row>
    <row r="53" ht="14.25" hidden="1" customHeight="1" spans="1:9">
      <c r="A53" s="6" t="s">
        <v>496</v>
      </c>
      <c r="B53" s="7" t="s">
        <v>197</v>
      </c>
      <c r="C53" s="7" t="s">
        <v>393</v>
      </c>
      <c r="D53" s="3">
        <v>1226</v>
      </c>
      <c r="E53" t="str">
        <f>VLOOKUP(A53,HOP!A:L,12,0)</f>
        <v>1226.00</v>
      </c>
      <c r="F53" t="str">
        <f>VLOOKUP(A53,HOP!A:C,3,0)</f>
        <v>2794005</v>
      </c>
      <c r="G53">
        <f t="shared" si="2"/>
        <v>0</v>
      </c>
      <c r="H53" t="str">
        <f t="shared" si="3"/>
        <v>，2794005</v>
      </c>
      <c r="I53" t="str">
        <f>VLOOKUP(A53,HOP!A:U,21,0)</f>
        <v>直连</v>
      </c>
    </row>
    <row r="54" ht="14.25" hidden="1" customHeight="1" spans="1:9">
      <c r="A54" s="6" t="s">
        <v>505</v>
      </c>
      <c r="B54" s="7" t="s">
        <v>111</v>
      </c>
      <c r="C54" s="7" t="s">
        <v>393</v>
      </c>
      <c r="D54" s="3">
        <v>1910</v>
      </c>
      <c r="E54" t="str">
        <f>VLOOKUP(A54,HOP!A:L,12,0)</f>
        <v>1910.00</v>
      </c>
      <c r="F54" t="str">
        <f>VLOOKUP(A54,HOP!A:C,3,0)</f>
        <v>2791203</v>
      </c>
      <c r="G54">
        <f t="shared" si="2"/>
        <v>0</v>
      </c>
      <c r="H54" t="str">
        <f t="shared" si="3"/>
        <v>，2791203</v>
      </c>
      <c r="I54" t="str">
        <f>VLOOKUP(A54,HOP!A:U,21,0)</f>
        <v>直连</v>
      </c>
    </row>
    <row r="55" ht="14.25" hidden="1" customHeight="1" spans="1:9">
      <c r="A55" s="6" t="s">
        <v>511</v>
      </c>
      <c r="B55" s="7" t="s">
        <v>196</v>
      </c>
      <c r="C55" s="7" t="s">
        <v>393</v>
      </c>
      <c r="D55" s="3">
        <v>2169</v>
      </c>
      <c r="E55" t="str">
        <f>VLOOKUP(A55,HOP!A:L,12,0)</f>
        <v>2169.00</v>
      </c>
      <c r="F55" t="str">
        <f>VLOOKUP(A55,HOP!A:C,3,0)</f>
        <v>2792662</v>
      </c>
      <c r="G55">
        <f t="shared" si="2"/>
        <v>0</v>
      </c>
      <c r="H55" t="str">
        <f t="shared" si="3"/>
        <v>，2792662</v>
      </c>
      <c r="I55" t="str">
        <f>VLOOKUP(A55,HOP!A:U,21,0)</f>
        <v>直采</v>
      </c>
    </row>
    <row r="56" ht="14.25" hidden="1" customHeight="1" spans="1:9">
      <c r="A56" s="6" t="s">
        <v>520</v>
      </c>
      <c r="B56" s="7" t="s">
        <v>196</v>
      </c>
      <c r="C56" s="7" t="s">
        <v>393</v>
      </c>
      <c r="D56" s="3">
        <v>3474</v>
      </c>
      <c r="E56" t="str">
        <f>VLOOKUP(A56,HOP!A:L,12,0)</f>
        <v>3474.00</v>
      </c>
      <c r="F56" t="str">
        <f>VLOOKUP(A56,HOP!A:C,3,0)</f>
        <v>2796392</v>
      </c>
      <c r="G56">
        <f t="shared" si="2"/>
        <v>0</v>
      </c>
      <c r="H56" t="str">
        <f t="shared" si="3"/>
        <v>，2796392</v>
      </c>
      <c r="I56" t="str">
        <f>VLOOKUP(A56,HOP!A:U,21,0)</f>
        <v>直采</v>
      </c>
    </row>
    <row r="57" ht="14.25" hidden="1" customHeight="1" spans="1:9">
      <c r="A57" s="6" t="s">
        <v>529</v>
      </c>
      <c r="B57" s="7" t="s">
        <v>301</v>
      </c>
      <c r="C57" s="7" t="s">
        <v>393</v>
      </c>
      <c r="D57" s="3">
        <v>150</v>
      </c>
      <c r="E57" t="str">
        <f>VLOOKUP(A57,HOP!A:L,12,0)</f>
        <v>150.00</v>
      </c>
      <c r="F57" t="str">
        <f>VLOOKUP(A57,HOP!A:C,3,0)</f>
        <v>2802875</v>
      </c>
      <c r="G57">
        <f t="shared" si="2"/>
        <v>0</v>
      </c>
      <c r="H57" t="str">
        <f t="shared" si="3"/>
        <v>，2802875</v>
      </c>
      <c r="I57" t="str">
        <f>VLOOKUP(A57,HOP!A:U,21,0)</f>
        <v>直采</v>
      </c>
    </row>
    <row r="58" ht="14.25" hidden="1" customHeight="1" spans="1:9">
      <c r="A58" s="6" t="s">
        <v>536</v>
      </c>
      <c r="B58" s="7" t="s">
        <v>301</v>
      </c>
      <c r="C58" s="7" t="s">
        <v>393</v>
      </c>
      <c r="D58" s="3">
        <v>186</v>
      </c>
      <c r="E58" t="str">
        <f>VLOOKUP(A58,HOP!A:L,12,0)</f>
        <v>186.00</v>
      </c>
      <c r="F58" t="str">
        <f>VLOOKUP(A58,HOP!A:C,3,0)</f>
        <v>2804186</v>
      </c>
      <c r="G58">
        <f t="shared" si="2"/>
        <v>0</v>
      </c>
      <c r="H58" t="str">
        <f t="shared" si="3"/>
        <v>，2804186</v>
      </c>
      <c r="I58" t="str">
        <f>VLOOKUP(A58,HOP!A:U,21,0)</f>
        <v>直连</v>
      </c>
    </row>
    <row r="59" ht="14.25" hidden="1" customHeight="1" spans="1:9">
      <c r="A59" s="6" t="s">
        <v>543</v>
      </c>
      <c r="B59" s="7" t="s">
        <v>301</v>
      </c>
      <c r="C59" s="7" t="s">
        <v>393</v>
      </c>
      <c r="D59" s="3">
        <v>402</v>
      </c>
      <c r="E59" t="str">
        <f>VLOOKUP(A59,HOP!A:L,12,0)</f>
        <v>402.00</v>
      </c>
      <c r="F59" t="str">
        <f>VLOOKUP(A59,HOP!A:C,3,0)</f>
        <v>2800485</v>
      </c>
      <c r="G59">
        <f t="shared" si="2"/>
        <v>0</v>
      </c>
      <c r="H59" t="str">
        <f t="shared" si="3"/>
        <v>，2800485</v>
      </c>
      <c r="I59" t="str">
        <f>VLOOKUP(A59,HOP!A:U,21,0)</f>
        <v>直连</v>
      </c>
    </row>
    <row r="60" ht="14.25" hidden="1" customHeight="1" spans="1:9">
      <c r="A60" s="6" t="s">
        <v>550</v>
      </c>
      <c r="B60" s="7" t="s">
        <v>301</v>
      </c>
      <c r="C60" s="7" t="s">
        <v>393</v>
      </c>
      <c r="D60" s="3">
        <v>262</v>
      </c>
      <c r="E60" t="str">
        <f>VLOOKUP(A60,HOP!A:L,12,0)</f>
        <v>262.00</v>
      </c>
      <c r="F60" t="str">
        <f>VLOOKUP(A60,HOP!A:C,3,0)</f>
        <v>2802546</v>
      </c>
      <c r="G60">
        <f t="shared" si="2"/>
        <v>0</v>
      </c>
      <c r="H60" t="str">
        <f t="shared" si="3"/>
        <v>，2802546</v>
      </c>
      <c r="I60" t="str">
        <f>VLOOKUP(A60,HOP!A:U,21,0)</f>
        <v>直连</v>
      </c>
    </row>
    <row r="61" ht="14.25" hidden="1" customHeight="1" spans="1:9">
      <c r="A61" s="6" t="s">
        <v>558</v>
      </c>
      <c r="B61" s="7" t="s">
        <v>301</v>
      </c>
      <c r="C61" s="7" t="s">
        <v>393</v>
      </c>
      <c r="D61" s="3">
        <v>117</v>
      </c>
      <c r="E61" t="str">
        <f>VLOOKUP(A61,HOP!A:L,12,0)</f>
        <v>117.00</v>
      </c>
      <c r="F61" t="str">
        <f>VLOOKUP(A61,HOP!A:C,3,0)</f>
        <v>2803222</v>
      </c>
      <c r="G61">
        <f t="shared" si="2"/>
        <v>0</v>
      </c>
      <c r="H61" t="str">
        <f t="shared" si="3"/>
        <v>，2803222</v>
      </c>
      <c r="I61" t="str">
        <f>VLOOKUP(A61,HOP!A:U,21,0)</f>
        <v>直连</v>
      </c>
    </row>
    <row r="62" ht="14.25" hidden="1" customHeight="1" spans="1:9">
      <c r="A62" s="6" t="s">
        <v>562</v>
      </c>
      <c r="B62" s="7" t="s">
        <v>301</v>
      </c>
      <c r="C62" s="7" t="s">
        <v>393</v>
      </c>
      <c r="D62" s="3">
        <v>195</v>
      </c>
      <c r="E62" t="str">
        <f>VLOOKUP(A62,HOP!A:L,12,0)</f>
        <v>195.00</v>
      </c>
      <c r="F62" t="str">
        <f>VLOOKUP(A62,HOP!A:C,3,0)</f>
        <v>2804241</v>
      </c>
      <c r="G62">
        <f t="shared" si="2"/>
        <v>0</v>
      </c>
      <c r="H62" t="str">
        <f t="shared" si="3"/>
        <v>，2804241</v>
      </c>
      <c r="I62" t="str">
        <f>VLOOKUP(A62,HOP!A:U,21,0)</f>
        <v>直连</v>
      </c>
    </row>
    <row r="63" ht="14.25" hidden="1" customHeight="1" spans="1:9">
      <c r="A63" s="6" t="s">
        <v>571</v>
      </c>
      <c r="B63" s="7" t="s">
        <v>301</v>
      </c>
      <c r="C63" s="7" t="s">
        <v>393</v>
      </c>
      <c r="D63" s="3">
        <v>148</v>
      </c>
      <c r="E63" t="str">
        <f>VLOOKUP(A63,HOP!A:L,12,0)</f>
        <v>148.00</v>
      </c>
      <c r="F63" t="str">
        <f>VLOOKUP(A63,HOP!A:C,3,0)</f>
        <v>2803622</v>
      </c>
      <c r="G63">
        <f t="shared" si="2"/>
        <v>0</v>
      </c>
      <c r="H63" t="str">
        <f t="shared" si="3"/>
        <v>，2803622</v>
      </c>
      <c r="I63" t="str">
        <f>VLOOKUP(A63,HOP!A:U,21,0)</f>
        <v>直连</v>
      </c>
    </row>
    <row r="64" ht="14.25" hidden="1" customHeight="1" spans="1:9">
      <c r="A64" s="6" t="s">
        <v>573</v>
      </c>
      <c r="B64" s="7" t="s">
        <v>301</v>
      </c>
      <c r="C64" s="7" t="s">
        <v>393</v>
      </c>
      <c r="D64" s="3">
        <v>420</v>
      </c>
      <c r="E64" t="str">
        <f>VLOOKUP(A64,HOP!A:L,12,0)</f>
        <v>420.00</v>
      </c>
      <c r="F64" t="str">
        <f>VLOOKUP(A64,HOP!A:C,3,0)</f>
        <v>2805054</v>
      </c>
      <c r="G64">
        <f t="shared" si="2"/>
        <v>0</v>
      </c>
      <c r="H64" t="str">
        <f t="shared" si="3"/>
        <v>，2805054</v>
      </c>
      <c r="I64" t="str">
        <f>VLOOKUP(A64,HOP!A:U,21,0)</f>
        <v>直连</v>
      </c>
    </row>
    <row r="65" ht="14.25" hidden="1" customHeight="1" spans="1:9">
      <c r="A65" s="6" t="s">
        <v>581</v>
      </c>
      <c r="B65" s="7" t="s">
        <v>301</v>
      </c>
      <c r="C65" s="7" t="s">
        <v>393</v>
      </c>
      <c r="D65" s="3">
        <v>192</v>
      </c>
      <c r="E65" t="str">
        <f>VLOOKUP(A65,HOP!A:L,12,0)</f>
        <v>192.00</v>
      </c>
      <c r="F65" t="str">
        <f>VLOOKUP(A65,HOP!A:C,3,0)</f>
        <v>2805313</v>
      </c>
      <c r="G65">
        <f t="shared" si="2"/>
        <v>0</v>
      </c>
      <c r="H65" t="str">
        <f t="shared" si="3"/>
        <v>，2805313</v>
      </c>
      <c r="I65" t="str">
        <f>VLOOKUP(A65,HOP!A:U,21,0)</f>
        <v>直连</v>
      </c>
    </row>
    <row r="66" ht="14.25" hidden="1" customHeight="1" spans="1:9">
      <c r="A66" s="6" t="s">
        <v>590</v>
      </c>
      <c r="B66" s="7" t="s">
        <v>196</v>
      </c>
      <c r="C66" s="7" t="s">
        <v>393</v>
      </c>
      <c r="D66" s="3">
        <v>1680</v>
      </c>
      <c r="E66" t="str">
        <f>VLOOKUP(A66,HOP!A:L,12,0)</f>
        <v>1680.00</v>
      </c>
      <c r="F66" t="str">
        <f>VLOOKUP(A66,HOP!A:C,3,0)</f>
        <v>2797164</v>
      </c>
      <c r="G66">
        <f t="shared" si="2"/>
        <v>0</v>
      </c>
      <c r="H66" t="str">
        <f t="shared" si="3"/>
        <v>，2797164</v>
      </c>
      <c r="I66" t="str">
        <f>VLOOKUP(A66,HOP!A:U,21,0)</f>
        <v>直连</v>
      </c>
    </row>
    <row r="67" ht="14.25" hidden="1" customHeight="1" spans="1:9">
      <c r="A67" s="6" t="s">
        <v>597</v>
      </c>
      <c r="B67" s="7" t="s">
        <v>393</v>
      </c>
      <c r="C67" s="7" t="s">
        <v>394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98" si="4">D67-E67</f>
        <v>#N/A</v>
      </c>
      <c r="H67" t="e">
        <f t="shared" ref="H67:H98" si="5">$H$1&amp;F67</f>
        <v>#N/A</v>
      </c>
      <c r="I67" t="e">
        <f>VLOOKUP(A67,HOP!A:U,21,0)</f>
        <v>#N/A</v>
      </c>
    </row>
    <row r="68" ht="14.25" hidden="1" customHeight="1" spans="1:9">
      <c r="A68" s="6" t="s">
        <v>605</v>
      </c>
      <c r="B68" s="7" t="s">
        <v>301</v>
      </c>
      <c r="C68" s="7" t="s">
        <v>393</v>
      </c>
      <c r="D68" s="3">
        <v>1348</v>
      </c>
      <c r="E68" t="str">
        <f>VLOOKUP(A68,HOP!A:L,12,0)</f>
        <v>1348.00</v>
      </c>
      <c r="F68" t="str">
        <f>VLOOKUP(A68,HOP!A:C,3,0)</f>
        <v>2776422</v>
      </c>
      <c r="G68">
        <f t="shared" si="4"/>
        <v>0</v>
      </c>
      <c r="H68" t="str">
        <f t="shared" si="5"/>
        <v>，2776422</v>
      </c>
      <c r="I68" t="str">
        <f>VLOOKUP(A68,HOP!A:U,21,0)</f>
        <v>直连</v>
      </c>
    </row>
    <row r="69" ht="14.25" customHeight="1" spans="1:9">
      <c r="A69" s="6" t="s">
        <v>613</v>
      </c>
      <c r="B69" s="7" t="s">
        <v>197</v>
      </c>
      <c r="C69" s="7" t="s">
        <v>619</v>
      </c>
      <c r="D69" s="3">
        <v>1748</v>
      </c>
      <c r="E69" t="str">
        <f>VLOOKUP(A69,HOP!A:L,12,0)</f>
        <v>1747.98</v>
      </c>
      <c r="F69" t="str">
        <f>VLOOKUP(A69,HOP!A:C,3,0)</f>
        <v>2773553</v>
      </c>
      <c r="G69">
        <f t="shared" si="4"/>
        <v>0.0199999999999818</v>
      </c>
      <c r="H69" t="str">
        <f t="shared" si="5"/>
        <v>，2773553</v>
      </c>
      <c r="I69" t="str">
        <f>VLOOKUP(A69,HOP!A:U,21,0)</f>
        <v>直连</v>
      </c>
    </row>
    <row r="70" ht="14.25" hidden="1" customHeight="1" spans="1:9">
      <c r="A70" s="6" t="s">
        <v>624</v>
      </c>
      <c r="B70" s="7" t="s">
        <v>393</v>
      </c>
      <c r="C70" s="7" t="s">
        <v>619</v>
      </c>
      <c r="D70" s="3">
        <v>331</v>
      </c>
      <c r="E70" t="str">
        <f>VLOOKUP(A70,HOP!A:L,12,0)</f>
        <v>331.00</v>
      </c>
      <c r="F70" t="str">
        <f>VLOOKUP(A70,HOP!A:C,3,0)</f>
        <v>2805254</v>
      </c>
      <c r="G70">
        <f t="shared" si="4"/>
        <v>0</v>
      </c>
      <c r="H70" t="str">
        <f t="shared" si="5"/>
        <v>，2805254</v>
      </c>
      <c r="I70" t="str">
        <f>VLOOKUP(A70,HOP!A:U,21,0)</f>
        <v>直采</v>
      </c>
    </row>
    <row r="71" ht="14.25" hidden="1" customHeight="1" spans="1:9">
      <c r="A71" s="6" t="s">
        <v>632</v>
      </c>
      <c r="B71" s="7" t="s">
        <v>393</v>
      </c>
      <c r="C71" s="7" t="s">
        <v>619</v>
      </c>
      <c r="D71" s="3">
        <v>262</v>
      </c>
      <c r="E71" t="str">
        <f>VLOOKUP(A71,HOP!A:L,12,0)</f>
        <v>262.00</v>
      </c>
      <c r="F71" t="str">
        <f>VLOOKUP(A71,HOP!A:C,3,0)</f>
        <v>2804829</v>
      </c>
      <c r="G71">
        <f t="shared" si="4"/>
        <v>0</v>
      </c>
      <c r="H71" t="str">
        <f t="shared" si="5"/>
        <v>，2804829</v>
      </c>
      <c r="I71" t="str">
        <f>VLOOKUP(A71,HOP!A:U,21,0)</f>
        <v>直连</v>
      </c>
    </row>
    <row r="72" ht="14.25" hidden="1" customHeight="1" spans="1:9">
      <c r="A72" s="6" t="s">
        <v>638</v>
      </c>
      <c r="B72" s="7" t="s">
        <v>301</v>
      </c>
      <c r="C72" s="7" t="s">
        <v>619</v>
      </c>
      <c r="D72" s="3">
        <v>741</v>
      </c>
      <c r="E72" t="str">
        <f>VLOOKUP(A72,HOP!A:L,12,0)</f>
        <v>741.00</v>
      </c>
      <c r="F72" t="str">
        <f>VLOOKUP(A72,HOP!A:C,3,0)</f>
        <v>2803655</v>
      </c>
      <c r="G72">
        <f t="shared" si="4"/>
        <v>0</v>
      </c>
      <c r="H72" t="str">
        <f t="shared" si="5"/>
        <v>，2803655</v>
      </c>
      <c r="I72" t="str">
        <f>VLOOKUP(A72,HOP!A:U,21,0)</f>
        <v>直采</v>
      </c>
    </row>
    <row r="73" ht="14.25" hidden="1" customHeight="1" spans="1:9">
      <c r="A73" s="6" t="s">
        <v>645</v>
      </c>
      <c r="B73" s="7" t="s">
        <v>393</v>
      </c>
      <c r="C73" s="7" t="s">
        <v>619</v>
      </c>
      <c r="D73" s="3">
        <v>293</v>
      </c>
      <c r="E73" t="str">
        <f>VLOOKUP(A73,HOP!A:L,12,0)</f>
        <v>293.00</v>
      </c>
      <c r="F73" t="str">
        <f>VLOOKUP(A73,HOP!A:C,3,0)</f>
        <v>2806058</v>
      </c>
      <c r="G73">
        <f t="shared" si="4"/>
        <v>0</v>
      </c>
      <c r="H73" t="str">
        <f t="shared" si="5"/>
        <v>，2806058</v>
      </c>
      <c r="I73" t="str">
        <f>VLOOKUP(A73,HOP!A:U,21,0)</f>
        <v>直连</v>
      </c>
    </row>
    <row r="74" ht="14.25" hidden="1" customHeight="1" spans="1:9">
      <c r="A74" s="6" t="s">
        <v>653</v>
      </c>
      <c r="B74" s="7" t="s">
        <v>393</v>
      </c>
      <c r="C74" s="7" t="s">
        <v>619</v>
      </c>
      <c r="D74" s="3">
        <v>555</v>
      </c>
      <c r="E74" t="str">
        <f>VLOOKUP(A74,HOP!A:L,12,0)</f>
        <v>555.00</v>
      </c>
      <c r="F74" t="str">
        <f>VLOOKUP(A74,HOP!A:C,3,0)</f>
        <v>2805810</v>
      </c>
      <c r="G74">
        <f t="shared" si="4"/>
        <v>0</v>
      </c>
      <c r="H74" t="str">
        <f t="shared" si="5"/>
        <v>，2805810</v>
      </c>
      <c r="I74" t="str">
        <f>VLOOKUP(A74,HOP!A:U,21,0)</f>
        <v>直采</v>
      </c>
    </row>
    <row r="75" ht="14.25" hidden="1" customHeight="1" spans="1:9">
      <c r="A75" s="6" t="s">
        <v>661</v>
      </c>
      <c r="B75" s="7" t="s">
        <v>197</v>
      </c>
      <c r="C75" s="7" t="s">
        <v>619</v>
      </c>
      <c r="D75" s="3">
        <v>594</v>
      </c>
      <c r="E75" t="str">
        <f>VLOOKUP(A75,HOP!A:L,12,0)</f>
        <v>594.00</v>
      </c>
      <c r="F75" t="str">
        <f>VLOOKUP(A75,HOP!A:C,3,0)</f>
        <v>2756254</v>
      </c>
      <c r="G75">
        <f t="shared" si="4"/>
        <v>0</v>
      </c>
      <c r="H75" t="str">
        <f t="shared" si="5"/>
        <v>，2756254</v>
      </c>
      <c r="I75" t="str">
        <f>VLOOKUP(A75,HOP!A:U,21,0)</f>
        <v>直连</v>
      </c>
    </row>
    <row r="76" ht="14.25" hidden="1" customHeight="1" spans="1:9">
      <c r="A76" s="6" t="s">
        <v>669</v>
      </c>
      <c r="B76" s="7" t="s">
        <v>197</v>
      </c>
      <c r="C76" s="7" t="s">
        <v>619</v>
      </c>
      <c r="D76" s="3">
        <v>417</v>
      </c>
      <c r="E76" t="str">
        <f>VLOOKUP(A76,HOP!A:L,12,0)</f>
        <v>417.00</v>
      </c>
      <c r="F76" t="str">
        <f>VLOOKUP(A76,HOP!A:C,3,0)</f>
        <v>2757134</v>
      </c>
      <c r="G76">
        <f t="shared" si="4"/>
        <v>0</v>
      </c>
      <c r="H76" t="str">
        <f t="shared" si="5"/>
        <v>，2757134</v>
      </c>
      <c r="I76" t="str">
        <f>VLOOKUP(A76,HOP!A:U,21,0)</f>
        <v>直连</v>
      </c>
    </row>
    <row r="77" ht="14.25" hidden="1" customHeight="1" spans="1:9">
      <c r="A77" s="6" t="s">
        <v>673</v>
      </c>
      <c r="B77" s="7" t="s">
        <v>197</v>
      </c>
      <c r="C77" s="7" t="s">
        <v>619</v>
      </c>
      <c r="D77" s="3">
        <v>1170</v>
      </c>
      <c r="E77" t="str">
        <f>VLOOKUP(A77,HOP!A:L,12,0)</f>
        <v>1170.00</v>
      </c>
      <c r="F77" t="str">
        <f>VLOOKUP(A77,HOP!A:C,3,0)</f>
        <v>2797237</v>
      </c>
      <c r="G77">
        <f t="shared" si="4"/>
        <v>0</v>
      </c>
      <c r="H77" t="str">
        <f t="shared" si="5"/>
        <v>，2797237</v>
      </c>
      <c r="I77" t="str">
        <f>VLOOKUP(A77,HOP!A:U,21,0)</f>
        <v>直采</v>
      </c>
    </row>
    <row r="78" ht="14.25" hidden="1" customHeight="1" spans="1:9">
      <c r="A78" s="6" t="s">
        <v>679</v>
      </c>
      <c r="B78" s="7" t="s">
        <v>197</v>
      </c>
      <c r="C78" s="7" t="s">
        <v>619</v>
      </c>
      <c r="D78" s="3">
        <v>294</v>
      </c>
      <c r="E78" t="str">
        <f>VLOOKUP(A78,HOP!A:L,12,0)</f>
        <v>294.00</v>
      </c>
      <c r="F78" t="str">
        <f>VLOOKUP(A78,HOP!A:C,3,0)</f>
        <v>2800381</v>
      </c>
      <c r="G78">
        <f t="shared" si="4"/>
        <v>0</v>
      </c>
      <c r="H78" t="str">
        <f t="shared" si="5"/>
        <v>，2800381</v>
      </c>
      <c r="I78" t="str">
        <f>VLOOKUP(A78,HOP!A:U,21,0)</f>
        <v>直连</v>
      </c>
    </row>
    <row r="79" ht="14.25" hidden="1" customHeight="1" spans="1:9">
      <c r="A79" s="6" t="s">
        <v>687</v>
      </c>
      <c r="B79" s="7" t="s">
        <v>393</v>
      </c>
      <c r="C79" s="7" t="s">
        <v>619</v>
      </c>
      <c r="D79" s="3">
        <v>596</v>
      </c>
      <c r="E79" t="str">
        <f>VLOOKUP(A79,HOP!A:L,12,0)</f>
        <v>596.00</v>
      </c>
      <c r="F79" t="str">
        <f>VLOOKUP(A79,HOP!A:C,3,0)</f>
        <v>2801164</v>
      </c>
      <c r="G79">
        <f t="shared" si="4"/>
        <v>0</v>
      </c>
      <c r="H79" t="str">
        <f t="shared" si="5"/>
        <v>，2801164</v>
      </c>
      <c r="I79" t="str">
        <f>VLOOKUP(A79,HOP!A:U,21,0)</f>
        <v>直采</v>
      </c>
    </row>
    <row r="80" ht="14.25" hidden="1" customHeight="1" spans="1:9">
      <c r="A80" s="6" t="s">
        <v>696</v>
      </c>
      <c r="B80" s="7" t="s">
        <v>301</v>
      </c>
      <c r="C80" s="7" t="s">
        <v>619</v>
      </c>
      <c r="D80" s="3">
        <v>234</v>
      </c>
      <c r="E80" t="str">
        <f>VLOOKUP(A80,HOP!A:L,12,0)</f>
        <v>234.00</v>
      </c>
      <c r="F80" t="str">
        <f>VLOOKUP(A80,HOP!A:C,3,0)</f>
        <v>2803790</v>
      </c>
      <c r="G80">
        <f t="shared" si="4"/>
        <v>0</v>
      </c>
      <c r="H80" t="str">
        <f t="shared" si="5"/>
        <v>，2803790</v>
      </c>
      <c r="I80" t="str">
        <f>VLOOKUP(A80,HOP!A:U,21,0)</f>
        <v>直连</v>
      </c>
    </row>
    <row r="81" ht="14.25" hidden="1" customHeight="1" spans="1:9">
      <c r="A81" s="6" t="s">
        <v>703</v>
      </c>
      <c r="B81" s="7" t="s">
        <v>706</v>
      </c>
      <c r="C81" s="7" t="s">
        <v>707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4"/>
        <v>#N/A</v>
      </c>
      <c r="H81" t="e">
        <f t="shared" si="5"/>
        <v>#N/A</v>
      </c>
      <c r="I81" t="e">
        <f>VLOOKUP(A81,HOP!A:U,21,0)</f>
        <v>#N/A</v>
      </c>
    </row>
    <row r="82" ht="14.25" hidden="1" customHeight="1" spans="1:9">
      <c r="A82" s="6" t="s">
        <v>711</v>
      </c>
      <c r="B82" s="7" t="s">
        <v>394</v>
      </c>
      <c r="C82" s="7" t="s">
        <v>469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4"/>
        <v>#N/A</v>
      </c>
      <c r="H82" t="e">
        <f t="shared" si="5"/>
        <v>#N/A</v>
      </c>
      <c r="I82" t="e">
        <f>VLOOKUP(A82,HOP!A:U,21,0)</f>
        <v>#N/A</v>
      </c>
    </row>
    <row r="83" ht="14.25" customHeight="1" spans="1:9">
      <c r="A83" s="6" t="s">
        <v>719</v>
      </c>
      <c r="B83" s="7" t="s">
        <v>301</v>
      </c>
      <c r="C83" s="7" t="s">
        <v>394</v>
      </c>
      <c r="D83" s="3">
        <v>4089</v>
      </c>
      <c r="E83" t="str">
        <f>VLOOKUP(A83,HOP!A:L,12,0)</f>
        <v>4088.97</v>
      </c>
      <c r="F83" t="str">
        <f>VLOOKUP(A83,HOP!A:C,3,0)</f>
        <v>2792376</v>
      </c>
      <c r="G83">
        <f t="shared" si="4"/>
        <v>0.0300000000002001</v>
      </c>
      <c r="H83" t="str">
        <f t="shared" si="5"/>
        <v>，2792376</v>
      </c>
      <c r="I83" t="str">
        <f>VLOOKUP(A83,HOP!A:U,21,0)</f>
        <v>直连</v>
      </c>
    </row>
    <row r="84" ht="14.25" hidden="1" customHeight="1" spans="1:9">
      <c r="A84" s="6" t="s">
        <v>728</v>
      </c>
      <c r="B84" s="7" t="s">
        <v>197</v>
      </c>
      <c r="C84" s="7" t="s">
        <v>394</v>
      </c>
      <c r="D84" s="3">
        <v>6792</v>
      </c>
      <c r="E84" t="str">
        <f>VLOOKUP(A84,HOP!A:L,12,0)</f>
        <v>6792.00</v>
      </c>
      <c r="F84" t="str">
        <f>VLOOKUP(A84,HOP!A:C,3,0)</f>
        <v>2785034</v>
      </c>
      <c r="G84">
        <f t="shared" si="4"/>
        <v>0</v>
      </c>
      <c r="H84" t="str">
        <f t="shared" si="5"/>
        <v>，2785034</v>
      </c>
      <c r="I84" t="str">
        <f>VLOOKUP(A84,HOP!A:U,21,0)</f>
        <v>直采</v>
      </c>
    </row>
    <row r="85" ht="14.25" hidden="1" customHeight="1" spans="1:9">
      <c r="A85" s="6" t="s">
        <v>736</v>
      </c>
      <c r="B85" s="7" t="s">
        <v>619</v>
      </c>
      <c r="C85" s="7" t="s">
        <v>394</v>
      </c>
      <c r="D85" s="3">
        <v>401</v>
      </c>
      <c r="E85" t="str">
        <f>VLOOKUP(A85,HOP!A:L,12,0)</f>
        <v>401.00</v>
      </c>
      <c r="F85" t="str">
        <f>VLOOKUP(A85,HOP!A:C,3,0)</f>
        <v>2806141</v>
      </c>
      <c r="G85">
        <f t="shared" si="4"/>
        <v>0</v>
      </c>
      <c r="H85" t="str">
        <f t="shared" si="5"/>
        <v>，2806141</v>
      </c>
      <c r="I85" t="str">
        <f>VLOOKUP(A85,HOP!A:U,21,0)</f>
        <v>直采</v>
      </c>
    </row>
    <row r="86" ht="14.25" hidden="1" customHeight="1" spans="1:9">
      <c r="A86" s="6" t="s">
        <v>740</v>
      </c>
      <c r="B86" s="7" t="s">
        <v>619</v>
      </c>
      <c r="C86" s="7" t="s">
        <v>394</v>
      </c>
      <c r="D86" s="3">
        <v>348</v>
      </c>
      <c r="E86" t="str">
        <f>VLOOKUP(A86,HOP!A:L,12,0)</f>
        <v>348.00</v>
      </c>
      <c r="F86" t="str">
        <f>VLOOKUP(A86,HOP!A:C,3,0)</f>
        <v>2808999</v>
      </c>
      <c r="G86">
        <f t="shared" si="4"/>
        <v>0</v>
      </c>
      <c r="H86" t="str">
        <f t="shared" si="5"/>
        <v>，2808999</v>
      </c>
      <c r="I86" t="str">
        <f>VLOOKUP(A86,HOP!A:U,21,0)</f>
        <v>直连</v>
      </c>
    </row>
    <row r="87" ht="14.25" hidden="1" customHeight="1" spans="1:9">
      <c r="A87" s="6" t="s">
        <v>747</v>
      </c>
      <c r="B87" s="7" t="s">
        <v>619</v>
      </c>
      <c r="C87" s="7" t="s">
        <v>394</v>
      </c>
      <c r="D87" s="3">
        <v>478</v>
      </c>
      <c r="E87" t="str">
        <f>VLOOKUP(A87,HOP!A:L,12,0)</f>
        <v>478.00</v>
      </c>
      <c r="F87" t="str">
        <f>VLOOKUP(A87,HOP!A:C,3,0)</f>
        <v>2806793</v>
      </c>
      <c r="G87">
        <f t="shared" si="4"/>
        <v>0</v>
      </c>
      <c r="H87" t="str">
        <f t="shared" si="5"/>
        <v>，2806793</v>
      </c>
      <c r="I87" t="str">
        <f>VLOOKUP(A87,HOP!A:U,21,0)</f>
        <v>直连</v>
      </c>
    </row>
    <row r="88" ht="14.25" hidden="1" customHeight="1" spans="1:9">
      <c r="A88" s="6" t="s">
        <v>754</v>
      </c>
      <c r="B88" s="7" t="s">
        <v>619</v>
      </c>
      <c r="C88" s="7" t="s">
        <v>394</v>
      </c>
      <c r="D88" s="3">
        <v>101</v>
      </c>
      <c r="E88" t="str">
        <f>VLOOKUP(A88,HOP!A:L,12,0)</f>
        <v>101.00</v>
      </c>
      <c r="F88" t="str">
        <f>VLOOKUP(A88,HOP!A:C,3,0)</f>
        <v>2807193</v>
      </c>
      <c r="G88">
        <f t="shared" si="4"/>
        <v>0</v>
      </c>
      <c r="H88" t="str">
        <f t="shared" si="5"/>
        <v>，2807193</v>
      </c>
      <c r="I88" t="str">
        <f>VLOOKUP(A88,HOP!A:U,21,0)</f>
        <v>直连</v>
      </c>
    </row>
    <row r="89" ht="14.25" hidden="1" customHeight="1" spans="1:9">
      <c r="A89" s="6" t="s">
        <v>761</v>
      </c>
      <c r="B89" s="7" t="s">
        <v>393</v>
      </c>
      <c r="C89" s="7" t="s">
        <v>394</v>
      </c>
      <c r="D89" s="3">
        <v>732</v>
      </c>
      <c r="E89" t="str">
        <f>VLOOKUP(A89,HOP!A:L,12,0)</f>
        <v>732.00</v>
      </c>
      <c r="F89" t="str">
        <f>VLOOKUP(A89,HOP!A:C,3,0)</f>
        <v>2805650</v>
      </c>
      <c r="G89">
        <f t="shared" si="4"/>
        <v>0</v>
      </c>
      <c r="H89" t="str">
        <f t="shared" si="5"/>
        <v>，2805650</v>
      </c>
      <c r="I89" t="str">
        <f>VLOOKUP(A89,HOP!A:U,21,0)</f>
        <v>直连</v>
      </c>
    </row>
    <row r="90" ht="14.25" hidden="1" customHeight="1" spans="1:9">
      <c r="A90" s="6" t="s">
        <v>764</v>
      </c>
      <c r="B90" s="7" t="s">
        <v>393</v>
      </c>
      <c r="C90" s="7" t="s">
        <v>394</v>
      </c>
      <c r="D90" s="3">
        <v>2214</v>
      </c>
      <c r="E90" t="str">
        <f>VLOOKUP(A90,HOP!A:L,12,0)</f>
        <v>2214.00</v>
      </c>
      <c r="F90" t="str">
        <f>VLOOKUP(A90,HOP!A:C,3,0)</f>
        <v>2802405</v>
      </c>
      <c r="G90">
        <f t="shared" si="4"/>
        <v>0</v>
      </c>
      <c r="H90" t="str">
        <f t="shared" si="5"/>
        <v>，2802405</v>
      </c>
      <c r="I90" t="str">
        <f>VLOOKUP(A90,HOP!A:U,21,0)</f>
        <v>直采</v>
      </c>
    </row>
    <row r="91" ht="14.25" hidden="1" customHeight="1" spans="1:9">
      <c r="A91" s="6" t="s">
        <v>770</v>
      </c>
      <c r="B91" s="7" t="s">
        <v>393</v>
      </c>
      <c r="C91" s="7" t="s">
        <v>394</v>
      </c>
      <c r="D91" s="3">
        <v>1696</v>
      </c>
      <c r="E91" t="str">
        <f>VLOOKUP(A91,HOP!A:L,12,0)</f>
        <v>1696.00</v>
      </c>
      <c r="F91" t="str">
        <f>VLOOKUP(A91,HOP!A:C,3,0)</f>
        <v>2802410</v>
      </c>
      <c r="G91">
        <f t="shared" si="4"/>
        <v>0</v>
      </c>
      <c r="H91" t="str">
        <f t="shared" si="5"/>
        <v>，2802410</v>
      </c>
      <c r="I91" t="str">
        <f>VLOOKUP(A91,HOP!A:U,21,0)</f>
        <v>直采</v>
      </c>
    </row>
    <row r="92" ht="14.25" hidden="1" customHeight="1" spans="1:9">
      <c r="A92" s="6" t="s">
        <v>776</v>
      </c>
      <c r="B92" s="7" t="s">
        <v>619</v>
      </c>
      <c r="C92" s="7" t="s">
        <v>394</v>
      </c>
      <c r="D92" s="3">
        <v>102</v>
      </c>
      <c r="E92" t="str">
        <f>VLOOKUP(A92,HOP!A:L,12,0)</f>
        <v>102.00</v>
      </c>
      <c r="F92" t="str">
        <f>VLOOKUP(A92,HOP!A:C,3,0)</f>
        <v>2807083</v>
      </c>
      <c r="G92">
        <f t="shared" si="4"/>
        <v>0</v>
      </c>
      <c r="H92" t="str">
        <f t="shared" si="5"/>
        <v>，2807083</v>
      </c>
      <c r="I92" t="str">
        <f>VLOOKUP(A92,HOP!A:U,21,0)</f>
        <v>直连</v>
      </c>
    </row>
    <row r="93" ht="14.25" hidden="1" customHeight="1" spans="1:9">
      <c r="A93" s="6" t="s">
        <v>781</v>
      </c>
      <c r="B93" s="7" t="s">
        <v>619</v>
      </c>
      <c r="C93" s="7" t="s">
        <v>394</v>
      </c>
      <c r="D93" s="3">
        <v>4186</v>
      </c>
      <c r="E93" t="str">
        <f>VLOOKUP(A93,HOP!A:L,12,0)</f>
        <v>4186.00</v>
      </c>
      <c r="F93" t="str">
        <f>VLOOKUP(A93,HOP!A:C,3,0)</f>
        <v>2806084</v>
      </c>
      <c r="G93">
        <f t="shared" si="4"/>
        <v>0</v>
      </c>
      <c r="H93" t="str">
        <f t="shared" si="5"/>
        <v>，2806084</v>
      </c>
      <c r="I93" t="str">
        <f>VLOOKUP(A93,HOP!A:U,21,0)</f>
        <v>直连</v>
      </c>
    </row>
    <row r="94" ht="14.25" hidden="1" customHeight="1" spans="1:9">
      <c r="A94" s="6" t="s">
        <v>790</v>
      </c>
      <c r="B94" s="7" t="s">
        <v>619</v>
      </c>
      <c r="C94" s="7" t="s">
        <v>394</v>
      </c>
      <c r="D94" s="3">
        <v>386</v>
      </c>
      <c r="E94" t="str">
        <f>VLOOKUP(A94,HOP!A:L,12,0)</f>
        <v>386.00</v>
      </c>
      <c r="F94" t="str">
        <f>VLOOKUP(A94,HOP!A:C,3,0)</f>
        <v>2806872</v>
      </c>
      <c r="G94">
        <f t="shared" si="4"/>
        <v>0</v>
      </c>
      <c r="H94" t="str">
        <f t="shared" si="5"/>
        <v>，2806872</v>
      </c>
      <c r="I94" t="str">
        <f>VLOOKUP(A94,HOP!A:U,21,0)</f>
        <v>直连</v>
      </c>
    </row>
    <row r="95" ht="14.25" hidden="1" customHeight="1" spans="1:9">
      <c r="A95" s="6" t="s">
        <v>796</v>
      </c>
      <c r="B95" s="7" t="s">
        <v>619</v>
      </c>
      <c r="C95" s="7" t="s">
        <v>394</v>
      </c>
      <c r="D95" s="3">
        <v>284</v>
      </c>
      <c r="E95" t="str">
        <f>VLOOKUP(A95,HOP!A:L,12,0)</f>
        <v>284.00</v>
      </c>
      <c r="F95" t="str">
        <f>VLOOKUP(A95,HOP!A:C,3,0)</f>
        <v>2808410</v>
      </c>
      <c r="G95">
        <f t="shared" si="4"/>
        <v>0</v>
      </c>
      <c r="H95" t="str">
        <f t="shared" si="5"/>
        <v>，2808410</v>
      </c>
      <c r="I95" t="str">
        <f>VLOOKUP(A95,HOP!A:U,21,0)</f>
        <v>直连</v>
      </c>
    </row>
    <row r="96" ht="14.25" hidden="1" customHeight="1" spans="1:9">
      <c r="A96" s="6" t="s">
        <v>803</v>
      </c>
      <c r="B96" s="7" t="s">
        <v>619</v>
      </c>
      <c r="C96" s="7" t="s">
        <v>394</v>
      </c>
      <c r="D96" s="3">
        <v>631</v>
      </c>
      <c r="E96" t="str">
        <f>VLOOKUP(A96,HOP!A:L,12,0)</f>
        <v>631.00</v>
      </c>
      <c r="F96" t="str">
        <f>VLOOKUP(A96,HOP!A:C,3,0)</f>
        <v>2809147</v>
      </c>
      <c r="G96">
        <f t="shared" si="4"/>
        <v>0</v>
      </c>
      <c r="H96" t="str">
        <f t="shared" si="5"/>
        <v>，2809147</v>
      </c>
      <c r="I96" t="str">
        <f>VLOOKUP(A96,HOP!A:U,21,0)</f>
        <v>直连</v>
      </c>
    </row>
    <row r="97" ht="14.25" hidden="1" customHeight="1" spans="1:9">
      <c r="A97" s="6" t="s">
        <v>811</v>
      </c>
      <c r="B97" s="7" t="s">
        <v>619</v>
      </c>
      <c r="C97" s="7" t="s">
        <v>394</v>
      </c>
      <c r="D97" s="3">
        <v>454</v>
      </c>
      <c r="E97" t="str">
        <f>VLOOKUP(A97,HOP!A:L,12,0)</f>
        <v>454.00</v>
      </c>
      <c r="F97" t="str">
        <f>VLOOKUP(A97,HOP!A:C,3,0)</f>
        <v>2809449</v>
      </c>
      <c r="G97">
        <f t="shared" si="4"/>
        <v>0</v>
      </c>
      <c r="H97" t="str">
        <f t="shared" si="5"/>
        <v>，2809449</v>
      </c>
      <c r="I97" t="str">
        <f>VLOOKUP(A97,HOP!A:U,21,0)</f>
        <v>直连</v>
      </c>
    </row>
    <row r="98" ht="14.25" hidden="1" customHeight="1" spans="1:9">
      <c r="A98" s="6" t="s">
        <v>818</v>
      </c>
      <c r="B98" s="7" t="s">
        <v>619</v>
      </c>
      <c r="C98" s="7" t="s">
        <v>394</v>
      </c>
      <c r="D98" s="3">
        <v>225</v>
      </c>
      <c r="E98" t="str">
        <f>VLOOKUP(A98,HOP!A:L,12,0)</f>
        <v>225.00</v>
      </c>
      <c r="F98" t="str">
        <f>VLOOKUP(A98,HOP!A:C,3,0)</f>
        <v>2809017</v>
      </c>
      <c r="G98">
        <f t="shared" si="4"/>
        <v>0</v>
      </c>
      <c r="H98" t="str">
        <f t="shared" si="5"/>
        <v>，2809017</v>
      </c>
      <c r="I98" t="str">
        <f>VLOOKUP(A98,HOP!A:U,21,0)</f>
        <v>直连</v>
      </c>
    </row>
    <row r="99" ht="14.25" hidden="1" customHeight="1" spans="1:9">
      <c r="A99" s="6" t="s">
        <v>824</v>
      </c>
      <c r="B99" s="7" t="s">
        <v>619</v>
      </c>
      <c r="C99" s="7" t="s">
        <v>394</v>
      </c>
      <c r="D99" s="3">
        <v>1093</v>
      </c>
      <c r="E99" t="str">
        <f>VLOOKUP(A99,HOP!A:L,12,0)</f>
        <v>1093.00</v>
      </c>
      <c r="F99" t="str">
        <f>VLOOKUP(A99,HOP!A:C,3,0)</f>
        <v>2809253</v>
      </c>
      <c r="G99">
        <f>D99-E99</f>
        <v>0</v>
      </c>
      <c r="H99" t="str">
        <f>$H$1&amp;F99</f>
        <v>，2809253</v>
      </c>
      <c r="I99" t="str">
        <f>VLOOKUP(A99,HOP!A:U,21,0)</f>
        <v>直连</v>
      </c>
    </row>
    <row r="100" ht="14.25" hidden="1" customHeight="1" spans="1:9">
      <c r="A100" s="6" t="s">
        <v>833</v>
      </c>
      <c r="B100" s="7" t="s">
        <v>619</v>
      </c>
      <c r="C100" s="7" t="s">
        <v>394</v>
      </c>
      <c r="D100" s="3">
        <v>528</v>
      </c>
      <c r="E100" t="str">
        <f>VLOOKUP(A100,HOP!A:L,12,0)</f>
        <v>528.00</v>
      </c>
      <c r="F100" t="str">
        <f>VLOOKUP(A100,HOP!A:C,3,0)</f>
        <v>2808613</v>
      </c>
      <c r="G100">
        <f>D100-E100</f>
        <v>0</v>
      </c>
      <c r="H100" t="str">
        <f>$H$1&amp;F100</f>
        <v>，2808613</v>
      </c>
      <c r="I100" t="str">
        <f>VLOOKUP(A100,HOP!A:U,21,0)</f>
        <v>直采</v>
      </c>
    </row>
    <row r="101" ht="14.25" hidden="1" customHeight="1" spans="1:9">
      <c r="A101" s="6" t="s">
        <v>840</v>
      </c>
      <c r="B101" s="7" t="s">
        <v>619</v>
      </c>
      <c r="C101" s="7" t="s">
        <v>394</v>
      </c>
      <c r="D101" s="3">
        <v>548</v>
      </c>
      <c r="E101" t="str">
        <f>VLOOKUP(A101,HOP!A:L,12,0)</f>
        <v>548.00</v>
      </c>
      <c r="F101" t="str">
        <f>VLOOKUP(A101,HOP!A:C,3,0)</f>
        <v>2809786</v>
      </c>
      <c r="G101">
        <f>D101-E101</f>
        <v>0</v>
      </c>
      <c r="H101" t="str">
        <f>$H$1&amp;F101</f>
        <v>，2809786</v>
      </c>
      <c r="I101" t="str">
        <f>VLOOKUP(A101,HOP!A:U,21,0)</f>
        <v>直连</v>
      </c>
    </row>
    <row r="102" ht="14.25" hidden="1" customHeight="1" spans="1:9">
      <c r="A102" s="6" t="s">
        <v>848</v>
      </c>
      <c r="B102" s="7" t="s">
        <v>619</v>
      </c>
      <c r="C102" s="7" t="s">
        <v>394</v>
      </c>
      <c r="D102" s="3">
        <v>280</v>
      </c>
      <c r="E102" t="str">
        <f>VLOOKUP(A102,HOP!A:L,12,0)</f>
        <v>280.00</v>
      </c>
      <c r="F102" t="str">
        <f>VLOOKUP(A102,HOP!A:C,3,0)</f>
        <v>2805555</v>
      </c>
      <c r="G102">
        <f>D102-E102</f>
        <v>0</v>
      </c>
      <c r="H102" t="str">
        <f>$H$1&amp;F102</f>
        <v>，2805555</v>
      </c>
      <c r="I102" t="str">
        <f>VLOOKUP(A102,HOP!A:U,21,0)</f>
        <v>直连</v>
      </c>
    </row>
    <row r="103" ht="14.25" hidden="1" customHeight="1" spans="1:9">
      <c r="A103" s="6" t="s">
        <v>856</v>
      </c>
      <c r="B103" s="7" t="s">
        <v>707</v>
      </c>
      <c r="C103" s="7" t="s">
        <v>859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>D103-E103</f>
        <v>#N/A</v>
      </c>
      <c r="H103" t="e">
        <f>$H$1&amp;F103</f>
        <v>#N/A</v>
      </c>
      <c r="I103" t="e">
        <f>VLOOKUP(A103,HOP!A:U,21,0)</f>
        <v>#N/A</v>
      </c>
    </row>
    <row r="104" ht="14.25" hidden="1" customHeight="1" spans="1:9">
      <c r="A104" s="6" t="s">
        <v>862</v>
      </c>
      <c r="B104" s="7" t="s">
        <v>394</v>
      </c>
      <c r="C104" s="7" t="s">
        <v>415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>D104-E104</f>
        <v>#N/A</v>
      </c>
      <c r="H104" t="e">
        <f>$H$1&amp;F104</f>
        <v>#N/A</v>
      </c>
      <c r="I104" t="e">
        <f>VLOOKUP(A104,HOP!A:U,21,0)</f>
        <v>#N/A</v>
      </c>
    </row>
    <row r="106" spans="4:4">
      <c r="D106" s="3">
        <f>SUM(D2:D105)</f>
        <v>86579.55</v>
      </c>
    </row>
    <row r="108" ht="15" spans="4:4">
      <c r="D108" s="8" t="s">
        <v>23</v>
      </c>
    </row>
    <row r="111" spans="1:3">
      <c r="A111" t="s">
        <v>882</v>
      </c>
      <c r="C111">
        <v>32283</v>
      </c>
    </row>
    <row r="112" spans="1:3">
      <c r="A112" t="s">
        <v>883</v>
      </c>
      <c r="C112">
        <v>54296.55</v>
      </c>
    </row>
    <row r="113" ht="13" spans="1:3">
      <c r="A113" s="5" t="s">
        <v>884</v>
      </c>
      <c r="C113">
        <f>SUBTOTAL(9,C111:C112)</f>
        <v>86579.55</v>
      </c>
    </row>
  </sheetData>
  <autoFilter ref="A1:I104">
    <filterColumn colId="3">
      <filters>
        <filter val="1,077.00"/>
        <filter val="1,093.00"/>
        <filter val="1,170.00"/>
        <filter val="1,210.00"/>
        <filter val="1,226.00"/>
        <filter val="1,258.00"/>
        <filter val="1,348.00"/>
        <filter val="1,369.00"/>
        <filter val="1,370.00"/>
        <filter val="1,461.00"/>
        <filter val="1,524.00"/>
        <filter val="1,680.00"/>
        <filter val="1,696.00"/>
        <filter val="1,748.00"/>
        <filter val="1,910.00"/>
        <filter val="10,494.00"/>
        <filter val="91.00"/>
        <filter val="94.00"/>
        <filter val="101.00"/>
        <filter val="102.00"/>
        <filter val="117.00"/>
        <filter val="118.00"/>
        <filter val="132.00"/>
        <filter val="147.00"/>
        <filter val="148.00"/>
        <filter val="150.00"/>
        <filter val="168.00"/>
        <filter val="186.00"/>
        <filter val="192.00"/>
        <filter val="195.00"/>
        <filter val="225.00"/>
        <filter val="234.00"/>
        <filter val="256.00"/>
        <filter val="262.00"/>
        <filter val="280.00"/>
        <filter val="284.00"/>
        <filter val="288.00"/>
        <filter val="293.00"/>
        <filter val="294.00"/>
        <filter val="315.00"/>
        <filter val="331.00"/>
        <filter val="348.00"/>
        <filter val="360.00"/>
        <filter val="361.00"/>
        <filter val="371.00"/>
        <filter val="386.00"/>
        <filter val="389.00"/>
        <filter val="401.00"/>
        <filter val="402.00"/>
        <filter val="417.00"/>
        <filter val="420.00"/>
        <filter val="454.00"/>
        <filter val="456.00"/>
        <filter val="478.00"/>
        <filter val="528.00"/>
        <filter val="548.00"/>
        <filter val="555.00"/>
        <filter val="556.00"/>
        <filter val="594.00"/>
        <filter val="596.00"/>
        <filter val="627.00"/>
        <filter val="631.00"/>
        <filter val="670.00"/>
        <filter val="732.00"/>
        <filter val="741.00"/>
        <filter val="760.00"/>
        <filter val="762.00"/>
        <filter val="795.00"/>
        <filter val="812.00"/>
        <filter val="838.00"/>
        <filter val="872.00"/>
        <filter val="885.00"/>
        <filter val="972.00"/>
        <filter val="4,089.00"/>
        <filter val="4,186.00"/>
        <filter val="3,474.00"/>
        <filter val="2,169.00"/>
        <filter val="2,178.00"/>
        <filter val="2,214.00"/>
        <filter val="2,234.00"/>
        <filter val="2,559.00"/>
        <filter val="444.55"/>
        <filter val="6,792.00"/>
      </filters>
    </filterColumn>
    <filterColumn colId="6">
      <filters>
        <filter val="#N/A"/>
        <filter val="-0.01"/>
        <filter val="0.02"/>
        <filter val="0.03"/>
        <filter val="-35.45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"/>
  <sheetViews>
    <sheetView topLeftCell="C1" workbookViewId="0">
      <selection activeCell="D1" sqref="D$1:D$1048576"/>
    </sheetView>
  </sheetViews>
  <sheetFormatPr defaultColWidth="8.72727272727273" defaultRowHeight="12.5"/>
  <cols>
    <col min="1" max="16383" width="8.72727272727273" style="1"/>
  </cols>
  <sheetData>
    <row r="1" s="1" customFormat="1" spans="1:22">
      <c r="A1" s="2" t="s">
        <v>885</v>
      </c>
      <c r="B1" s="2" t="s">
        <v>886</v>
      </c>
      <c r="C1" s="2" t="s">
        <v>887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888</v>
      </c>
      <c r="I1" s="2" t="s">
        <v>889</v>
      </c>
      <c r="J1" s="2" t="s">
        <v>890</v>
      </c>
      <c r="K1" s="2" t="s">
        <v>891</v>
      </c>
      <c r="L1" s="2" t="s">
        <v>892</v>
      </c>
      <c r="M1" s="2" t="s">
        <v>893</v>
      </c>
      <c r="N1" s="2" t="s">
        <v>894</v>
      </c>
      <c r="O1" s="2" t="s">
        <v>895</v>
      </c>
      <c r="P1" s="2" t="s">
        <v>896</v>
      </c>
      <c r="Q1" s="2" t="s">
        <v>897</v>
      </c>
      <c r="R1" s="2" t="s">
        <v>898</v>
      </c>
      <c r="S1" s="2" t="s">
        <v>899</v>
      </c>
      <c r="T1" s="2" t="s">
        <v>900</v>
      </c>
      <c r="U1" s="2" t="s">
        <v>901</v>
      </c>
      <c r="V1" s="2" t="s">
        <v>902</v>
      </c>
    </row>
    <row r="2" s="1" customFormat="1" spans="1:22">
      <c r="A2" s="1" t="s">
        <v>840</v>
      </c>
      <c r="B2" s="1" t="s">
        <v>619</v>
      </c>
      <c r="C2" s="1" t="s">
        <v>841</v>
      </c>
      <c r="D2" s="1" t="s">
        <v>843</v>
      </c>
      <c r="E2" s="1" t="s">
        <v>903</v>
      </c>
      <c r="F2" s="1" t="s">
        <v>619</v>
      </c>
      <c r="G2" s="1" t="s">
        <v>394</v>
      </c>
      <c r="H2" s="1" t="s">
        <v>904</v>
      </c>
      <c r="I2" s="1" t="s">
        <v>905</v>
      </c>
      <c r="J2" s="1" t="s">
        <v>906</v>
      </c>
      <c r="K2" s="1" t="s">
        <v>905</v>
      </c>
      <c r="L2" s="1" t="s">
        <v>905</v>
      </c>
      <c r="M2" s="1" t="s">
        <v>907</v>
      </c>
      <c r="N2" s="1" t="s">
        <v>907</v>
      </c>
      <c r="O2" s="1" t="s">
        <v>908</v>
      </c>
      <c r="P2" s="1" t="s">
        <v>909</v>
      </c>
      <c r="Q2" s="1" t="s">
        <v>910</v>
      </c>
      <c r="R2" s="1" t="s">
        <v>911</v>
      </c>
      <c r="S2" s="1" t="s">
        <v>73</v>
      </c>
      <c r="T2" s="1" t="s">
        <v>912</v>
      </c>
      <c r="U2" s="1" t="s">
        <v>913</v>
      </c>
      <c r="V2" s="1" t="s">
        <v>914</v>
      </c>
    </row>
    <row r="3" s="1" customFormat="1" spans="1:22">
      <c r="A3" s="1" t="s">
        <v>811</v>
      </c>
      <c r="B3" s="1" t="s">
        <v>619</v>
      </c>
      <c r="C3" s="1" t="s">
        <v>812</v>
      </c>
      <c r="D3" s="1" t="s">
        <v>814</v>
      </c>
      <c r="E3" s="1" t="s">
        <v>915</v>
      </c>
      <c r="F3" s="1" t="s">
        <v>619</v>
      </c>
      <c r="G3" s="1" t="s">
        <v>394</v>
      </c>
      <c r="H3" s="1" t="s">
        <v>904</v>
      </c>
      <c r="I3" s="1" t="s">
        <v>916</v>
      </c>
      <c r="J3" s="1" t="s">
        <v>906</v>
      </c>
      <c r="K3" s="1" t="s">
        <v>916</v>
      </c>
      <c r="L3" s="1" t="s">
        <v>916</v>
      </c>
      <c r="M3" s="1" t="s">
        <v>907</v>
      </c>
      <c r="N3" s="1" t="s">
        <v>907</v>
      </c>
      <c r="O3" s="1" t="s">
        <v>908</v>
      </c>
      <c r="P3" s="1" t="s">
        <v>909</v>
      </c>
      <c r="Q3" s="1" t="s">
        <v>910</v>
      </c>
      <c r="R3" s="1" t="s">
        <v>917</v>
      </c>
      <c r="S3" s="1" t="s">
        <v>73</v>
      </c>
      <c r="T3" s="1" t="s">
        <v>912</v>
      </c>
      <c r="U3" s="1" t="s">
        <v>913</v>
      </c>
      <c r="V3" s="1" t="s">
        <v>918</v>
      </c>
    </row>
    <row r="4" s="1" customFormat="1" spans="1:22">
      <c r="A4" s="1" t="s">
        <v>824</v>
      </c>
      <c r="B4" s="1" t="s">
        <v>619</v>
      </c>
      <c r="C4" s="1" t="s">
        <v>825</v>
      </c>
      <c r="D4" s="1" t="s">
        <v>827</v>
      </c>
      <c r="E4" s="1" t="s">
        <v>919</v>
      </c>
      <c r="F4" s="1" t="s">
        <v>619</v>
      </c>
      <c r="G4" s="1" t="s">
        <v>394</v>
      </c>
      <c r="H4" s="1" t="s">
        <v>904</v>
      </c>
      <c r="I4" s="1" t="s">
        <v>920</v>
      </c>
      <c r="J4" s="1" t="s">
        <v>906</v>
      </c>
      <c r="K4" s="1" t="s">
        <v>920</v>
      </c>
      <c r="L4" s="1" t="s">
        <v>920</v>
      </c>
      <c r="M4" s="1" t="s">
        <v>907</v>
      </c>
      <c r="N4" s="1" t="s">
        <v>907</v>
      </c>
      <c r="O4" s="1" t="s">
        <v>908</v>
      </c>
      <c r="P4" s="1" t="s">
        <v>909</v>
      </c>
      <c r="Q4" s="1" t="s">
        <v>910</v>
      </c>
      <c r="R4" s="1" t="s">
        <v>921</v>
      </c>
      <c r="S4" s="1" t="s">
        <v>73</v>
      </c>
      <c r="T4" s="1" t="s">
        <v>912</v>
      </c>
      <c r="U4" s="1" t="s">
        <v>913</v>
      </c>
      <c r="V4" s="1" t="s">
        <v>918</v>
      </c>
    </row>
    <row r="5" s="1" customFormat="1" spans="1:22">
      <c r="A5" s="1" t="s">
        <v>803</v>
      </c>
      <c r="B5" s="1" t="s">
        <v>619</v>
      </c>
      <c r="C5" s="1" t="s">
        <v>804</v>
      </c>
      <c r="D5" s="1" t="s">
        <v>806</v>
      </c>
      <c r="E5" s="1" t="s">
        <v>922</v>
      </c>
      <c r="F5" s="1" t="s">
        <v>619</v>
      </c>
      <c r="G5" s="1" t="s">
        <v>394</v>
      </c>
      <c r="H5" s="1" t="s">
        <v>904</v>
      </c>
      <c r="I5" s="1" t="s">
        <v>923</v>
      </c>
      <c r="J5" s="1" t="s">
        <v>906</v>
      </c>
      <c r="K5" s="1" t="s">
        <v>923</v>
      </c>
      <c r="L5" s="1" t="s">
        <v>923</v>
      </c>
      <c r="M5" s="1" t="s">
        <v>907</v>
      </c>
      <c r="N5" s="1" t="s">
        <v>907</v>
      </c>
      <c r="O5" s="1" t="s">
        <v>908</v>
      </c>
      <c r="P5" s="1" t="s">
        <v>909</v>
      </c>
      <c r="Q5" s="1" t="s">
        <v>910</v>
      </c>
      <c r="R5" s="1" t="s">
        <v>924</v>
      </c>
      <c r="S5" s="1" t="s">
        <v>73</v>
      </c>
      <c r="T5" s="1" t="s">
        <v>912</v>
      </c>
      <c r="U5" s="1" t="s">
        <v>913</v>
      </c>
      <c r="V5" s="1" t="s">
        <v>918</v>
      </c>
    </row>
    <row r="6" s="1" customFormat="1" spans="1:22">
      <c r="A6" s="1" t="s">
        <v>818</v>
      </c>
      <c r="B6" s="1" t="s">
        <v>619</v>
      </c>
      <c r="C6" s="1" t="s">
        <v>819</v>
      </c>
      <c r="D6" s="1" t="s">
        <v>539</v>
      </c>
      <c r="E6" s="1" t="s">
        <v>925</v>
      </c>
      <c r="F6" s="1" t="s">
        <v>619</v>
      </c>
      <c r="G6" s="1" t="s">
        <v>394</v>
      </c>
      <c r="H6" s="1" t="s">
        <v>904</v>
      </c>
      <c r="I6" s="1" t="s">
        <v>926</v>
      </c>
      <c r="J6" s="1" t="s">
        <v>906</v>
      </c>
      <c r="K6" s="1" t="s">
        <v>926</v>
      </c>
      <c r="L6" s="1" t="s">
        <v>926</v>
      </c>
      <c r="M6" s="1" t="s">
        <v>907</v>
      </c>
      <c r="N6" s="1" t="s">
        <v>907</v>
      </c>
      <c r="O6" s="1" t="s">
        <v>908</v>
      </c>
      <c r="P6" s="1" t="s">
        <v>909</v>
      </c>
      <c r="Q6" s="1" t="s">
        <v>910</v>
      </c>
      <c r="R6" s="1" t="s">
        <v>927</v>
      </c>
      <c r="S6" s="1" t="s">
        <v>73</v>
      </c>
      <c r="T6" s="1" t="s">
        <v>912</v>
      </c>
      <c r="U6" s="1" t="s">
        <v>913</v>
      </c>
      <c r="V6" s="1" t="s">
        <v>918</v>
      </c>
    </row>
    <row r="7" s="1" customFormat="1" spans="1:22">
      <c r="A7" s="1" t="s">
        <v>740</v>
      </c>
      <c r="B7" s="1" t="s">
        <v>619</v>
      </c>
      <c r="C7" s="1" t="s">
        <v>741</v>
      </c>
      <c r="D7" s="1" t="s">
        <v>743</v>
      </c>
      <c r="E7" s="1" t="s">
        <v>928</v>
      </c>
      <c r="F7" s="1" t="s">
        <v>619</v>
      </c>
      <c r="G7" s="1" t="s">
        <v>394</v>
      </c>
      <c r="H7" s="1" t="s">
        <v>904</v>
      </c>
      <c r="I7" s="1" t="s">
        <v>929</v>
      </c>
      <c r="J7" s="1" t="s">
        <v>906</v>
      </c>
      <c r="K7" s="1" t="s">
        <v>929</v>
      </c>
      <c r="L7" s="1" t="s">
        <v>929</v>
      </c>
      <c r="M7" s="1" t="s">
        <v>907</v>
      </c>
      <c r="N7" s="1" t="s">
        <v>907</v>
      </c>
      <c r="O7" s="1" t="s">
        <v>908</v>
      </c>
      <c r="P7" s="1" t="s">
        <v>909</v>
      </c>
      <c r="Q7" s="1" t="s">
        <v>910</v>
      </c>
      <c r="R7" s="1" t="s">
        <v>930</v>
      </c>
      <c r="S7" s="1" t="s">
        <v>73</v>
      </c>
      <c r="T7" s="1" t="s">
        <v>912</v>
      </c>
      <c r="U7" s="1" t="s">
        <v>913</v>
      </c>
      <c r="V7" s="1" t="s">
        <v>918</v>
      </c>
    </row>
    <row r="8" s="1" customFormat="1" spans="1:22">
      <c r="A8" s="1" t="s">
        <v>833</v>
      </c>
      <c r="B8" s="1" t="s">
        <v>619</v>
      </c>
      <c r="C8" s="1" t="s">
        <v>834</v>
      </c>
      <c r="D8" s="1" t="s">
        <v>836</v>
      </c>
      <c r="E8" s="1" t="s">
        <v>931</v>
      </c>
      <c r="F8" s="1" t="s">
        <v>619</v>
      </c>
      <c r="G8" s="1" t="s">
        <v>394</v>
      </c>
      <c r="H8" s="1" t="s">
        <v>904</v>
      </c>
      <c r="I8" s="1" t="s">
        <v>932</v>
      </c>
      <c r="J8" s="1" t="s">
        <v>906</v>
      </c>
      <c r="K8" s="1" t="s">
        <v>932</v>
      </c>
      <c r="L8" s="1" t="s">
        <v>932</v>
      </c>
      <c r="M8" s="1" t="s">
        <v>907</v>
      </c>
      <c r="N8" s="1" t="s">
        <v>907</v>
      </c>
      <c r="O8" s="1" t="s">
        <v>908</v>
      </c>
      <c r="P8" s="1" t="s">
        <v>909</v>
      </c>
      <c r="Q8" s="1" t="s">
        <v>910</v>
      </c>
      <c r="R8" s="1" t="s">
        <v>933</v>
      </c>
      <c r="S8" s="1" t="s">
        <v>73</v>
      </c>
      <c r="T8" s="1" t="s">
        <v>912</v>
      </c>
      <c r="U8" s="1" t="s">
        <v>934</v>
      </c>
      <c r="V8" s="1" t="s">
        <v>935</v>
      </c>
    </row>
    <row r="9" s="1" customFormat="1" spans="1:22">
      <c r="A9" s="1" t="s">
        <v>796</v>
      </c>
      <c r="B9" s="1" t="s">
        <v>619</v>
      </c>
      <c r="C9" s="1" t="s">
        <v>797</v>
      </c>
      <c r="D9" s="1" t="s">
        <v>799</v>
      </c>
      <c r="E9" s="1" t="s">
        <v>936</v>
      </c>
      <c r="F9" s="1" t="s">
        <v>619</v>
      </c>
      <c r="G9" s="1" t="s">
        <v>394</v>
      </c>
      <c r="H9" s="1" t="s">
        <v>904</v>
      </c>
      <c r="I9" s="1" t="s">
        <v>937</v>
      </c>
      <c r="J9" s="1" t="s">
        <v>906</v>
      </c>
      <c r="K9" s="1" t="s">
        <v>937</v>
      </c>
      <c r="L9" s="1" t="s">
        <v>937</v>
      </c>
      <c r="M9" s="1" t="s">
        <v>907</v>
      </c>
      <c r="N9" s="1" t="s">
        <v>907</v>
      </c>
      <c r="O9" s="1" t="s">
        <v>908</v>
      </c>
      <c r="P9" s="1" t="s">
        <v>909</v>
      </c>
      <c r="Q9" s="1" t="s">
        <v>910</v>
      </c>
      <c r="R9" s="1" t="s">
        <v>938</v>
      </c>
      <c r="S9" s="1" t="s">
        <v>73</v>
      </c>
      <c r="T9" s="1" t="s">
        <v>912</v>
      </c>
      <c r="U9" s="1" t="s">
        <v>913</v>
      </c>
      <c r="V9" s="1" t="s">
        <v>939</v>
      </c>
    </row>
    <row r="10" s="1" customFormat="1" spans="1:22">
      <c r="A10" s="1" t="s">
        <v>754</v>
      </c>
      <c r="B10" s="1" t="s">
        <v>393</v>
      </c>
      <c r="C10" s="1" t="s">
        <v>755</v>
      </c>
      <c r="D10" s="1" t="s">
        <v>432</v>
      </c>
      <c r="E10" s="1" t="s">
        <v>940</v>
      </c>
      <c r="F10" s="1" t="s">
        <v>619</v>
      </c>
      <c r="G10" s="1" t="s">
        <v>394</v>
      </c>
      <c r="H10" s="1" t="s">
        <v>904</v>
      </c>
      <c r="I10" s="1" t="s">
        <v>941</v>
      </c>
      <c r="J10" s="1" t="s">
        <v>906</v>
      </c>
      <c r="K10" s="1" t="s">
        <v>941</v>
      </c>
      <c r="L10" s="1" t="s">
        <v>941</v>
      </c>
      <c r="M10" s="1" t="s">
        <v>907</v>
      </c>
      <c r="N10" s="1" t="s">
        <v>907</v>
      </c>
      <c r="O10" s="1" t="s">
        <v>908</v>
      </c>
      <c r="P10" s="1" t="s">
        <v>909</v>
      </c>
      <c r="Q10" s="1" t="s">
        <v>910</v>
      </c>
      <c r="R10" s="1" t="s">
        <v>942</v>
      </c>
      <c r="S10" s="1" t="s">
        <v>73</v>
      </c>
      <c r="T10" s="1" t="s">
        <v>912</v>
      </c>
      <c r="U10" s="1" t="s">
        <v>913</v>
      </c>
      <c r="V10" s="1" t="s">
        <v>918</v>
      </c>
    </row>
    <row r="11" s="1" customFormat="1" spans="1:22">
      <c r="A11" s="1" t="s">
        <v>776</v>
      </c>
      <c r="B11" s="1" t="s">
        <v>393</v>
      </c>
      <c r="C11" s="1" t="s">
        <v>777</v>
      </c>
      <c r="D11" s="1" t="s">
        <v>682</v>
      </c>
      <c r="E11" s="1" t="s">
        <v>943</v>
      </c>
      <c r="F11" s="1" t="s">
        <v>619</v>
      </c>
      <c r="G11" s="1" t="s">
        <v>394</v>
      </c>
      <c r="H11" s="1" t="s">
        <v>904</v>
      </c>
      <c r="I11" s="1" t="s">
        <v>944</v>
      </c>
      <c r="J11" s="1" t="s">
        <v>906</v>
      </c>
      <c r="K11" s="1" t="s">
        <v>944</v>
      </c>
      <c r="L11" s="1" t="s">
        <v>944</v>
      </c>
      <c r="M11" s="1" t="s">
        <v>907</v>
      </c>
      <c r="N11" s="1" t="s">
        <v>907</v>
      </c>
      <c r="O11" s="1" t="s">
        <v>908</v>
      </c>
      <c r="P11" s="1" t="s">
        <v>909</v>
      </c>
      <c r="Q11" s="1" t="s">
        <v>910</v>
      </c>
      <c r="R11" s="1" t="s">
        <v>945</v>
      </c>
      <c r="S11" s="1" t="s">
        <v>73</v>
      </c>
      <c r="T11" s="1" t="s">
        <v>912</v>
      </c>
      <c r="U11" s="1" t="s">
        <v>913</v>
      </c>
      <c r="V11" s="1" t="s">
        <v>939</v>
      </c>
    </row>
    <row r="12" s="1" customFormat="1" spans="1:22">
      <c r="A12" s="1" t="s">
        <v>790</v>
      </c>
      <c r="B12" s="1" t="s">
        <v>393</v>
      </c>
      <c r="C12" s="1" t="s">
        <v>791</v>
      </c>
      <c r="D12" s="1" t="s">
        <v>946</v>
      </c>
      <c r="E12" s="1" t="s">
        <v>947</v>
      </c>
      <c r="F12" s="1" t="s">
        <v>619</v>
      </c>
      <c r="G12" s="1" t="s">
        <v>394</v>
      </c>
      <c r="H12" s="1" t="s">
        <v>904</v>
      </c>
      <c r="I12" s="1" t="s">
        <v>948</v>
      </c>
      <c r="J12" s="1" t="s">
        <v>906</v>
      </c>
      <c r="K12" s="1" t="s">
        <v>948</v>
      </c>
      <c r="L12" s="1" t="s">
        <v>948</v>
      </c>
      <c r="M12" s="1" t="s">
        <v>907</v>
      </c>
      <c r="N12" s="1" t="s">
        <v>907</v>
      </c>
      <c r="O12" s="1" t="s">
        <v>908</v>
      </c>
      <c r="P12" s="1" t="s">
        <v>909</v>
      </c>
      <c r="Q12" s="1" t="s">
        <v>910</v>
      </c>
      <c r="R12" s="1" t="s">
        <v>949</v>
      </c>
      <c r="S12" s="1" t="s">
        <v>73</v>
      </c>
      <c r="T12" s="1" t="s">
        <v>912</v>
      </c>
      <c r="U12" s="1" t="s">
        <v>913</v>
      </c>
      <c r="V12" s="1" t="s">
        <v>950</v>
      </c>
    </row>
    <row r="13" s="1" customFormat="1" spans="1:22">
      <c r="A13" s="1" t="s">
        <v>747</v>
      </c>
      <c r="B13" s="1" t="s">
        <v>393</v>
      </c>
      <c r="C13" s="1" t="s">
        <v>748</v>
      </c>
      <c r="D13" s="1" t="s">
        <v>722</v>
      </c>
      <c r="E13" s="1" t="s">
        <v>951</v>
      </c>
      <c r="F13" s="1" t="s">
        <v>619</v>
      </c>
      <c r="G13" s="1" t="s">
        <v>394</v>
      </c>
      <c r="H13" s="1" t="s">
        <v>904</v>
      </c>
      <c r="I13" s="1" t="s">
        <v>952</v>
      </c>
      <c r="J13" s="1" t="s">
        <v>906</v>
      </c>
      <c r="K13" s="1" t="s">
        <v>952</v>
      </c>
      <c r="L13" s="1" t="s">
        <v>952</v>
      </c>
      <c r="M13" s="1" t="s">
        <v>907</v>
      </c>
      <c r="N13" s="1" t="s">
        <v>907</v>
      </c>
      <c r="O13" s="1" t="s">
        <v>908</v>
      </c>
      <c r="P13" s="1" t="s">
        <v>909</v>
      </c>
      <c r="Q13" s="1" t="s">
        <v>910</v>
      </c>
      <c r="R13" s="1" t="s">
        <v>953</v>
      </c>
      <c r="S13" s="1" t="s">
        <v>73</v>
      </c>
      <c r="T13" s="1" t="s">
        <v>912</v>
      </c>
      <c r="U13" s="1" t="s">
        <v>913</v>
      </c>
      <c r="V13" s="1" t="s">
        <v>918</v>
      </c>
    </row>
    <row r="14" s="1" customFormat="1" spans="1:22">
      <c r="A14" s="1" t="s">
        <v>736</v>
      </c>
      <c r="B14" s="1" t="s">
        <v>393</v>
      </c>
      <c r="C14" s="1" t="s">
        <v>737</v>
      </c>
      <c r="D14" s="1" t="s">
        <v>954</v>
      </c>
      <c r="E14" s="1" t="s">
        <v>955</v>
      </c>
      <c r="F14" s="1" t="s">
        <v>619</v>
      </c>
      <c r="G14" s="1" t="s">
        <v>394</v>
      </c>
      <c r="H14" s="1" t="s">
        <v>904</v>
      </c>
      <c r="I14" s="1" t="s">
        <v>956</v>
      </c>
      <c r="J14" s="1" t="s">
        <v>906</v>
      </c>
      <c r="K14" s="1" t="s">
        <v>956</v>
      </c>
      <c r="L14" s="1" t="s">
        <v>956</v>
      </c>
      <c r="M14" s="1" t="s">
        <v>907</v>
      </c>
      <c r="N14" s="1" t="s">
        <v>907</v>
      </c>
      <c r="O14" s="1" t="s">
        <v>908</v>
      </c>
      <c r="P14" s="1" t="s">
        <v>909</v>
      </c>
      <c r="Q14" s="1" t="s">
        <v>910</v>
      </c>
      <c r="R14" s="1" t="s">
        <v>957</v>
      </c>
      <c r="S14" s="1" t="s">
        <v>73</v>
      </c>
      <c r="T14" s="1" t="s">
        <v>912</v>
      </c>
      <c r="U14" s="1" t="s">
        <v>934</v>
      </c>
      <c r="V14" s="1" t="s">
        <v>918</v>
      </c>
    </row>
    <row r="15" s="1" customFormat="1" spans="1:22">
      <c r="A15" s="1" t="s">
        <v>781</v>
      </c>
      <c r="B15" s="1" t="s">
        <v>393</v>
      </c>
      <c r="C15" s="1" t="s">
        <v>782</v>
      </c>
      <c r="D15" s="1" t="s">
        <v>784</v>
      </c>
      <c r="E15" s="1" t="s">
        <v>958</v>
      </c>
      <c r="F15" s="1" t="s">
        <v>619</v>
      </c>
      <c r="G15" s="1" t="s">
        <v>394</v>
      </c>
      <c r="H15" s="1" t="s">
        <v>904</v>
      </c>
      <c r="I15" s="1" t="s">
        <v>959</v>
      </c>
      <c r="J15" s="1" t="s">
        <v>906</v>
      </c>
      <c r="K15" s="1" t="s">
        <v>959</v>
      </c>
      <c r="L15" s="1" t="s">
        <v>959</v>
      </c>
      <c r="M15" s="1" t="s">
        <v>907</v>
      </c>
      <c r="N15" s="1" t="s">
        <v>907</v>
      </c>
      <c r="O15" s="1" t="s">
        <v>908</v>
      </c>
      <c r="P15" s="1" t="s">
        <v>909</v>
      </c>
      <c r="Q15" s="1" t="s">
        <v>910</v>
      </c>
      <c r="R15" s="1" t="s">
        <v>960</v>
      </c>
      <c r="S15" s="1" t="s">
        <v>73</v>
      </c>
      <c r="T15" s="1" t="s">
        <v>912</v>
      </c>
      <c r="U15" s="1" t="s">
        <v>913</v>
      </c>
      <c r="V15" s="1" t="s">
        <v>961</v>
      </c>
    </row>
    <row r="16" s="1" customFormat="1" spans="1:22">
      <c r="A16" s="1" t="s">
        <v>645</v>
      </c>
      <c r="B16" s="1" t="s">
        <v>393</v>
      </c>
      <c r="C16" s="1" t="s">
        <v>646</v>
      </c>
      <c r="D16" s="1" t="s">
        <v>962</v>
      </c>
      <c r="E16" s="1" t="s">
        <v>963</v>
      </c>
      <c r="F16" s="1" t="s">
        <v>393</v>
      </c>
      <c r="G16" s="1" t="s">
        <v>619</v>
      </c>
      <c r="H16" s="1" t="s">
        <v>904</v>
      </c>
      <c r="I16" s="1" t="s">
        <v>964</v>
      </c>
      <c r="J16" s="1" t="s">
        <v>906</v>
      </c>
      <c r="K16" s="1" t="s">
        <v>964</v>
      </c>
      <c r="L16" s="1" t="s">
        <v>964</v>
      </c>
      <c r="M16" s="1" t="s">
        <v>907</v>
      </c>
      <c r="N16" s="1" t="s">
        <v>907</v>
      </c>
      <c r="O16" s="1" t="s">
        <v>908</v>
      </c>
      <c r="P16" s="1" t="s">
        <v>909</v>
      </c>
      <c r="Q16" s="1" t="s">
        <v>910</v>
      </c>
      <c r="R16" s="1" t="s">
        <v>965</v>
      </c>
      <c r="S16" s="1" t="s">
        <v>73</v>
      </c>
      <c r="T16" s="1" t="s">
        <v>912</v>
      </c>
      <c r="U16" s="1" t="s">
        <v>913</v>
      </c>
      <c r="V16" s="1" t="s">
        <v>966</v>
      </c>
    </row>
    <row r="17" s="1" customFormat="1" spans="1:22">
      <c r="A17" s="1" t="s">
        <v>653</v>
      </c>
      <c r="B17" s="1" t="s">
        <v>393</v>
      </c>
      <c r="C17" s="1" t="s">
        <v>654</v>
      </c>
      <c r="D17" s="1" t="s">
        <v>656</v>
      </c>
      <c r="E17" s="1" t="s">
        <v>967</v>
      </c>
      <c r="F17" s="1" t="s">
        <v>393</v>
      </c>
      <c r="G17" s="1" t="s">
        <v>619</v>
      </c>
      <c r="H17" s="1" t="s">
        <v>904</v>
      </c>
      <c r="I17" s="1" t="s">
        <v>968</v>
      </c>
      <c r="J17" s="1" t="s">
        <v>906</v>
      </c>
      <c r="K17" s="1" t="s">
        <v>968</v>
      </c>
      <c r="L17" s="1" t="s">
        <v>968</v>
      </c>
      <c r="M17" s="1" t="s">
        <v>907</v>
      </c>
      <c r="N17" s="1" t="s">
        <v>907</v>
      </c>
      <c r="O17" s="1" t="s">
        <v>908</v>
      </c>
      <c r="P17" s="1" t="s">
        <v>909</v>
      </c>
      <c r="Q17" s="1" t="s">
        <v>910</v>
      </c>
      <c r="R17" s="1" t="s">
        <v>969</v>
      </c>
      <c r="S17" s="1" t="s">
        <v>73</v>
      </c>
      <c r="T17" s="1" t="s">
        <v>912</v>
      </c>
      <c r="U17" s="1" t="s">
        <v>934</v>
      </c>
      <c r="V17" s="1" t="s">
        <v>918</v>
      </c>
    </row>
    <row r="18" s="1" customFormat="1" spans="1:22">
      <c r="A18" s="1" t="s">
        <v>761</v>
      </c>
      <c r="B18" s="1" t="s">
        <v>393</v>
      </c>
      <c r="C18" s="1" t="s">
        <v>762</v>
      </c>
      <c r="D18" s="1" t="s">
        <v>970</v>
      </c>
      <c r="E18" s="1" t="s">
        <v>971</v>
      </c>
      <c r="F18" s="1" t="s">
        <v>393</v>
      </c>
      <c r="G18" s="1" t="s">
        <v>394</v>
      </c>
      <c r="H18" s="1" t="s">
        <v>904</v>
      </c>
      <c r="I18" s="1" t="s">
        <v>972</v>
      </c>
      <c r="J18" s="1" t="s">
        <v>906</v>
      </c>
      <c r="K18" s="1" t="s">
        <v>972</v>
      </c>
      <c r="L18" s="1" t="s">
        <v>972</v>
      </c>
      <c r="M18" s="1" t="s">
        <v>907</v>
      </c>
      <c r="N18" s="1" t="s">
        <v>907</v>
      </c>
      <c r="O18" s="1" t="s">
        <v>908</v>
      </c>
      <c r="P18" s="1" t="s">
        <v>909</v>
      </c>
      <c r="Q18" s="1" t="s">
        <v>910</v>
      </c>
      <c r="R18" s="1" t="s">
        <v>973</v>
      </c>
      <c r="S18" s="1" t="s">
        <v>73</v>
      </c>
      <c r="T18" s="1" t="s">
        <v>912</v>
      </c>
      <c r="U18" s="1" t="s">
        <v>913</v>
      </c>
      <c r="V18" s="1" t="s">
        <v>939</v>
      </c>
    </row>
    <row r="19" s="1" customFormat="1" spans="1:22">
      <c r="A19" s="1" t="s">
        <v>848</v>
      </c>
      <c r="B19" s="1" t="s">
        <v>393</v>
      </c>
      <c r="C19" s="1" t="s">
        <v>849</v>
      </c>
      <c r="D19" s="1" t="s">
        <v>851</v>
      </c>
      <c r="E19" s="1" t="s">
        <v>974</v>
      </c>
      <c r="F19" s="1" t="s">
        <v>619</v>
      </c>
      <c r="G19" s="1" t="s">
        <v>394</v>
      </c>
      <c r="H19" s="1" t="s">
        <v>904</v>
      </c>
      <c r="I19" s="1" t="s">
        <v>975</v>
      </c>
      <c r="J19" s="1" t="s">
        <v>906</v>
      </c>
      <c r="K19" s="1" t="s">
        <v>975</v>
      </c>
      <c r="L19" s="1" t="s">
        <v>975</v>
      </c>
      <c r="M19" s="1" t="s">
        <v>907</v>
      </c>
      <c r="N19" s="1" t="s">
        <v>907</v>
      </c>
      <c r="O19" s="1" t="s">
        <v>908</v>
      </c>
      <c r="P19" s="1" t="s">
        <v>909</v>
      </c>
      <c r="Q19" s="1" t="s">
        <v>910</v>
      </c>
      <c r="R19" s="1" t="s">
        <v>976</v>
      </c>
      <c r="S19" s="1" t="s">
        <v>73</v>
      </c>
      <c r="T19" s="1" t="s">
        <v>912</v>
      </c>
      <c r="U19" s="1" t="s">
        <v>913</v>
      </c>
      <c r="V19" s="1" t="s">
        <v>977</v>
      </c>
    </row>
    <row r="20" s="1" customFormat="1" spans="1:22">
      <c r="A20" s="1" t="s">
        <v>581</v>
      </c>
      <c r="B20" s="1" t="s">
        <v>301</v>
      </c>
      <c r="C20" s="1" t="s">
        <v>582</v>
      </c>
      <c r="D20" s="1" t="s">
        <v>584</v>
      </c>
      <c r="E20" s="1" t="s">
        <v>978</v>
      </c>
      <c r="F20" s="1" t="s">
        <v>301</v>
      </c>
      <c r="G20" s="1" t="s">
        <v>393</v>
      </c>
      <c r="H20" s="1" t="s">
        <v>904</v>
      </c>
      <c r="I20" s="1" t="s">
        <v>979</v>
      </c>
      <c r="J20" s="1" t="s">
        <v>906</v>
      </c>
      <c r="K20" s="1" t="s">
        <v>979</v>
      </c>
      <c r="L20" s="1" t="s">
        <v>979</v>
      </c>
      <c r="M20" s="1" t="s">
        <v>907</v>
      </c>
      <c r="N20" s="1" t="s">
        <v>907</v>
      </c>
      <c r="O20" s="1" t="s">
        <v>908</v>
      </c>
      <c r="P20" s="1" t="s">
        <v>909</v>
      </c>
      <c r="Q20" s="1" t="s">
        <v>910</v>
      </c>
      <c r="R20" s="1" t="s">
        <v>980</v>
      </c>
      <c r="S20" s="1" t="s">
        <v>73</v>
      </c>
      <c r="T20" s="1" t="s">
        <v>912</v>
      </c>
      <c r="U20" s="1" t="s">
        <v>913</v>
      </c>
      <c r="V20" s="1" t="s">
        <v>918</v>
      </c>
    </row>
    <row r="21" s="1" customFormat="1" spans="1:22">
      <c r="A21" s="1" t="s">
        <v>624</v>
      </c>
      <c r="B21" s="1" t="s">
        <v>301</v>
      </c>
      <c r="C21" s="1" t="s">
        <v>625</v>
      </c>
      <c r="D21" s="1" t="s">
        <v>627</v>
      </c>
      <c r="E21" s="1" t="s">
        <v>981</v>
      </c>
      <c r="F21" s="1" t="s">
        <v>393</v>
      </c>
      <c r="G21" s="1" t="s">
        <v>619</v>
      </c>
      <c r="H21" s="1" t="s">
        <v>904</v>
      </c>
      <c r="I21" s="1" t="s">
        <v>982</v>
      </c>
      <c r="J21" s="1" t="s">
        <v>906</v>
      </c>
      <c r="K21" s="1" t="s">
        <v>982</v>
      </c>
      <c r="L21" s="1" t="s">
        <v>982</v>
      </c>
      <c r="M21" s="1" t="s">
        <v>907</v>
      </c>
      <c r="N21" s="1" t="s">
        <v>907</v>
      </c>
      <c r="O21" s="1" t="s">
        <v>908</v>
      </c>
      <c r="P21" s="1" t="s">
        <v>909</v>
      </c>
      <c r="Q21" s="1" t="s">
        <v>910</v>
      </c>
      <c r="R21" s="1" t="s">
        <v>983</v>
      </c>
      <c r="S21" s="1" t="s">
        <v>73</v>
      </c>
      <c r="T21" s="1" t="s">
        <v>912</v>
      </c>
      <c r="U21" s="1" t="s">
        <v>934</v>
      </c>
      <c r="V21" s="1" t="s">
        <v>984</v>
      </c>
    </row>
    <row r="22" s="1" customFormat="1" spans="1:22">
      <c r="A22" s="1" t="s">
        <v>573</v>
      </c>
      <c r="B22" s="1" t="s">
        <v>301</v>
      </c>
      <c r="C22" s="1" t="s">
        <v>574</v>
      </c>
      <c r="D22" s="1" t="s">
        <v>576</v>
      </c>
      <c r="E22" s="1" t="s">
        <v>985</v>
      </c>
      <c r="F22" s="1" t="s">
        <v>301</v>
      </c>
      <c r="G22" s="1" t="s">
        <v>393</v>
      </c>
      <c r="H22" s="1" t="s">
        <v>904</v>
      </c>
      <c r="I22" s="1" t="s">
        <v>986</v>
      </c>
      <c r="J22" s="1" t="s">
        <v>906</v>
      </c>
      <c r="K22" s="1" t="s">
        <v>986</v>
      </c>
      <c r="L22" s="1" t="s">
        <v>986</v>
      </c>
      <c r="M22" s="1" t="s">
        <v>907</v>
      </c>
      <c r="N22" s="1" t="s">
        <v>907</v>
      </c>
      <c r="O22" s="1" t="s">
        <v>908</v>
      </c>
      <c r="P22" s="1" t="s">
        <v>909</v>
      </c>
      <c r="Q22" s="1" t="s">
        <v>910</v>
      </c>
      <c r="R22" s="1" t="s">
        <v>987</v>
      </c>
      <c r="S22" s="1" t="s">
        <v>73</v>
      </c>
      <c r="T22" s="1" t="s">
        <v>912</v>
      </c>
      <c r="U22" s="1" t="s">
        <v>913</v>
      </c>
      <c r="V22" s="1" t="s">
        <v>961</v>
      </c>
    </row>
    <row r="23" s="1" customFormat="1" spans="1:22">
      <c r="A23" s="1" t="s">
        <v>632</v>
      </c>
      <c r="B23" s="1" t="s">
        <v>301</v>
      </c>
      <c r="C23" s="1" t="s">
        <v>633</v>
      </c>
      <c r="D23" s="1" t="s">
        <v>635</v>
      </c>
      <c r="E23" s="1" t="s">
        <v>988</v>
      </c>
      <c r="F23" s="1" t="s">
        <v>393</v>
      </c>
      <c r="G23" s="1" t="s">
        <v>619</v>
      </c>
      <c r="H23" s="1" t="s">
        <v>904</v>
      </c>
      <c r="I23" s="1" t="s">
        <v>989</v>
      </c>
      <c r="J23" s="1" t="s">
        <v>906</v>
      </c>
      <c r="K23" s="1" t="s">
        <v>989</v>
      </c>
      <c r="L23" s="1" t="s">
        <v>989</v>
      </c>
      <c r="M23" s="1" t="s">
        <v>907</v>
      </c>
      <c r="N23" s="1" t="s">
        <v>907</v>
      </c>
      <c r="O23" s="1" t="s">
        <v>908</v>
      </c>
      <c r="P23" s="1" t="s">
        <v>909</v>
      </c>
      <c r="Q23" s="1" t="s">
        <v>910</v>
      </c>
      <c r="R23" s="1" t="s">
        <v>990</v>
      </c>
      <c r="S23" s="1" t="s">
        <v>73</v>
      </c>
      <c r="T23" s="1" t="s">
        <v>912</v>
      </c>
      <c r="U23" s="1" t="s">
        <v>913</v>
      </c>
      <c r="V23" s="1" t="s">
        <v>918</v>
      </c>
    </row>
    <row r="24" s="1" customFormat="1" spans="1:22">
      <c r="A24" s="1" t="s">
        <v>562</v>
      </c>
      <c r="B24" s="1" t="s">
        <v>301</v>
      </c>
      <c r="C24" s="1" t="s">
        <v>563</v>
      </c>
      <c r="D24" s="1" t="s">
        <v>946</v>
      </c>
      <c r="E24" s="1" t="s">
        <v>991</v>
      </c>
      <c r="F24" s="1" t="s">
        <v>301</v>
      </c>
      <c r="G24" s="1" t="s">
        <v>393</v>
      </c>
      <c r="H24" s="1" t="s">
        <v>904</v>
      </c>
      <c r="I24" s="1" t="s">
        <v>992</v>
      </c>
      <c r="J24" s="1" t="s">
        <v>906</v>
      </c>
      <c r="K24" s="1" t="s">
        <v>992</v>
      </c>
      <c r="L24" s="1" t="s">
        <v>992</v>
      </c>
      <c r="M24" s="1" t="s">
        <v>907</v>
      </c>
      <c r="N24" s="1" t="s">
        <v>907</v>
      </c>
      <c r="O24" s="1" t="s">
        <v>908</v>
      </c>
      <c r="P24" s="1" t="s">
        <v>909</v>
      </c>
      <c r="Q24" s="1" t="s">
        <v>910</v>
      </c>
      <c r="R24" s="1" t="s">
        <v>993</v>
      </c>
      <c r="S24" s="1" t="s">
        <v>73</v>
      </c>
      <c r="T24" s="1" t="s">
        <v>912</v>
      </c>
      <c r="U24" s="1" t="s">
        <v>913</v>
      </c>
      <c r="V24" s="1" t="s">
        <v>950</v>
      </c>
    </row>
    <row r="25" s="1" customFormat="1" spans="1:22">
      <c r="A25" s="1" t="s">
        <v>536</v>
      </c>
      <c r="B25" s="1" t="s">
        <v>301</v>
      </c>
      <c r="C25" s="1" t="s">
        <v>537</v>
      </c>
      <c r="D25" s="1" t="s">
        <v>539</v>
      </c>
      <c r="E25" s="1" t="s">
        <v>994</v>
      </c>
      <c r="F25" s="1" t="s">
        <v>301</v>
      </c>
      <c r="G25" s="1" t="s">
        <v>393</v>
      </c>
      <c r="H25" s="1" t="s">
        <v>904</v>
      </c>
      <c r="I25" s="1" t="s">
        <v>995</v>
      </c>
      <c r="J25" s="1" t="s">
        <v>906</v>
      </c>
      <c r="K25" s="1" t="s">
        <v>995</v>
      </c>
      <c r="L25" s="1" t="s">
        <v>995</v>
      </c>
      <c r="M25" s="1" t="s">
        <v>907</v>
      </c>
      <c r="N25" s="1" t="s">
        <v>907</v>
      </c>
      <c r="O25" s="1" t="s">
        <v>908</v>
      </c>
      <c r="P25" s="1" t="s">
        <v>909</v>
      </c>
      <c r="Q25" s="1" t="s">
        <v>910</v>
      </c>
      <c r="R25" s="1" t="s">
        <v>996</v>
      </c>
      <c r="S25" s="1" t="s">
        <v>73</v>
      </c>
      <c r="T25" s="1" t="s">
        <v>912</v>
      </c>
      <c r="U25" s="1" t="s">
        <v>913</v>
      </c>
      <c r="V25" s="1" t="s">
        <v>918</v>
      </c>
    </row>
    <row r="26" s="1" customFormat="1" spans="1:22">
      <c r="A26" s="1" t="s">
        <v>696</v>
      </c>
      <c r="B26" s="1" t="s">
        <v>301</v>
      </c>
      <c r="C26" s="1" t="s">
        <v>697</v>
      </c>
      <c r="D26" s="1" t="s">
        <v>699</v>
      </c>
      <c r="E26" s="1" t="s">
        <v>997</v>
      </c>
      <c r="F26" s="1" t="s">
        <v>301</v>
      </c>
      <c r="G26" s="1" t="s">
        <v>619</v>
      </c>
      <c r="H26" s="1" t="s">
        <v>904</v>
      </c>
      <c r="I26" s="1" t="s">
        <v>998</v>
      </c>
      <c r="J26" s="1" t="s">
        <v>906</v>
      </c>
      <c r="K26" s="1" t="s">
        <v>998</v>
      </c>
      <c r="L26" s="1" t="s">
        <v>998</v>
      </c>
      <c r="M26" s="1" t="s">
        <v>907</v>
      </c>
      <c r="N26" s="1" t="s">
        <v>907</v>
      </c>
      <c r="O26" s="1" t="s">
        <v>908</v>
      </c>
      <c r="P26" s="1" t="s">
        <v>909</v>
      </c>
      <c r="Q26" s="1" t="s">
        <v>910</v>
      </c>
      <c r="R26" s="1" t="s">
        <v>999</v>
      </c>
      <c r="S26" s="1" t="s">
        <v>73</v>
      </c>
      <c r="T26" s="1" t="s">
        <v>912</v>
      </c>
      <c r="U26" s="1" t="s">
        <v>913</v>
      </c>
      <c r="V26" s="1" t="s">
        <v>939</v>
      </c>
    </row>
    <row r="27" s="1" customFormat="1" spans="1:22">
      <c r="A27" s="1" t="s">
        <v>638</v>
      </c>
      <c r="B27" s="1" t="s">
        <v>301</v>
      </c>
      <c r="C27" s="1" t="s">
        <v>639</v>
      </c>
      <c r="D27" s="1" t="s">
        <v>954</v>
      </c>
      <c r="E27" s="1" t="s">
        <v>955</v>
      </c>
      <c r="F27" s="1" t="s">
        <v>301</v>
      </c>
      <c r="G27" s="1" t="s">
        <v>619</v>
      </c>
      <c r="H27" s="1" t="s">
        <v>904</v>
      </c>
      <c r="I27" s="1" t="s">
        <v>1000</v>
      </c>
      <c r="J27" s="1" t="s">
        <v>906</v>
      </c>
      <c r="K27" s="1" t="s">
        <v>1000</v>
      </c>
      <c r="L27" s="1" t="s">
        <v>1000</v>
      </c>
      <c r="M27" s="1" t="s">
        <v>907</v>
      </c>
      <c r="N27" s="1" t="s">
        <v>907</v>
      </c>
      <c r="O27" s="1" t="s">
        <v>908</v>
      </c>
      <c r="P27" s="1" t="s">
        <v>909</v>
      </c>
      <c r="Q27" s="1" t="s">
        <v>910</v>
      </c>
      <c r="R27" s="1" t="s">
        <v>1001</v>
      </c>
      <c r="S27" s="1" t="s">
        <v>73</v>
      </c>
      <c r="T27" s="1" t="s">
        <v>912</v>
      </c>
      <c r="U27" s="1" t="s">
        <v>934</v>
      </c>
      <c r="V27" s="1" t="s">
        <v>918</v>
      </c>
    </row>
    <row r="28" s="1" customFormat="1" spans="1:22">
      <c r="A28" s="1" t="s">
        <v>571</v>
      </c>
      <c r="B28" s="1" t="s">
        <v>301</v>
      </c>
      <c r="C28" s="1" t="s">
        <v>572</v>
      </c>
      <c r="D28" s="1" t="s">
        <v>1002</v>
      </c>
      <c r="E28" s="1" t="s">
        <v>1003</v>
      </c>
      <c r="F28" s="1" t="s">
        <v>301</v>
      </c>
      <c r="G28" s="1" t="s">
        <v>393</v>
      </c>
      <c r="H28" s="1" t="s">
        <v>904</v>
      </c>
      <c r="I28" s="1" t="s">
        <v>1004</v>
      </c>
      <c r="J28" s="1" t="s">
        <v>906</v>
      </c>
      <c r="K28" s="1" t="s">
        <v>1004</v>
      </c>
      <c r="L28" s="1" t="s">
        <v>1004</v>
      </c>
      <c r="M28" s="1" t="s">
        <v>907</v>
      </c>
      <c r="N28" s="1" t="s">
        <v>907</v>
      </c>
      <c r="O28" s="1" t="s">
        <v>908</v>
      </c>
      <c r="P28" s="1" t="s">
        <v>909</v>
      </c>
      <c r="Q28" s="1" t="s">
        <v>910</v>
      </c>
      <c r="R28" s="1" t="s">
        <v>1005</v>
      </c>
      <c r="S28" s="1" t="s">
        <v>73</v>
      </c>
      <c r="T28" s="1" t="s">
        <v>912</v>
      </c>
      <c r="U28" s="1" t="s">
        <v>913</v>
      </c>
      <c r="V28" s="1" t="s">
        <v>939</v>
      </c>
    </row>
    <row r="29" s="1" customFormat="1" spans="1:22">
      <c r="A29" s="1" t="s">
        <v>558</v>
      </c>
      <c r="B29" s="1" t="s">
        <v>301</v>
      </c>
      <c r="C29" s="1" t="s">
        <v>559</v>
      </c>
      <c r="D29" s="1" t="s">
        <v>176</v>
      </c>
      <c r="E29" s="1" t="s">
        <v>1006</v>
      </c>
      <c r="F29" s="1" t="s">
        <v>301</v>
      </c>
      <c r="G29" s="1" t="s">
        <v>393</v>
      </c>
      <c r="H29" s="1" t="s">
        <v>904</v>
      </c>
      <c r="I29" s="1" t="s">
        <v>1007</v>
      </c>
      <c r="J29" s="1" t="s">
        <v>906</v>
      </c>
      <c r="K29" s="1" t="s">
        <v>1007</v>
      </c>
      <c r="L29" s="1" t="s">
        <v>1007</v>
      </c>
      <c r="M29" s="1" t="s">
        <v>907</v>
      </c>
      <c r="N29" s="1" t="s">
        <v>907</v>
      </c>
      <c r="O29" s="1" t="s">
        <v>908</v>
      </c>
      <c r="P29" s="1" t="s">
        <v>909</v>
      </c>
      <c r="Q29" s="1" t="s">
        <v>910</v>
      </c>
      <c r="R29" s="1" t="s">
        <v>1008</v>
      </c>
      <c r="S29" s="1" t="s">
        <v>73</v>
      </c>
      <c r="T29" s="1" t="s">
        <v>912</v>
      </c>
      <c r="U29" s="1" t="s">
        <v>913</v>
      </c>
      <c r="V29" s="1" t="s">
        <v>961</v>
      </c>
    </row>
    <row r="30" s="1" customFormat="1" spans="1:22">
      <c r="A30" s="1" t="s">
        <v>529</v>
      </c>
      <c r="B30" s="1" t="s">
        <v>197</v>
      </c>
      <c r="C30" s="1" t="s">
        <v>530</v>
      </c>
      <c r="D30" s="1" t="s">
        <v>532</v>
      </c>
      <c r="E30" s="1" t="s">
        <v>1009</v>
      </c>
      <c r="F30" s="1" t="s">
        <v>301</v>
      </c>
      <c r="G30" s="1" t="s">
        <v>393</v>
      </c>
      <c r="H30" s="1" t="s">
        <v>904</v>
      </c>
      <c r="I30" s="1" t="s">
        <v>1010</v>
      </c>
      <c r="J30" s="1" t="s">
        <v>906</v>
      </c>
      <c r="K30" s="1" t="s">
        <v>1010</v>
      </c>
      <c r="L30" s="1" t="s">
        <v>1010</v>
      </c>
      <c r="M30" s="1" t="s">
        <v>907</v>
      </c>
      <c r="N30" s="1" t="s">
        <v>907</v>
      </c>
      <c r="O30" s="1" t="s">
        <v>908</v>
      </c>
      <c r="P30" s="1" t="s">
        <v>909</v>
      </c>
      <c r="Q30" s="1" t="s">
        <v>910</v>
      </c>
      <c r="R30" s="1" t="s">
        <v>1011</v>
      </c>
      <c r="S30" s="1" t="s">
        <v>73</v>
      </c>
      <c r="T30" s="1" t="s">
        <v>912</v>
      </c>
      <c r="U30" s="1" t="s">
        <v>934</v>
      </c>
      <c r="V30" s="1" t="s">
        <v>918</v>
      </c>
    </row>
    <row r="31" s="1" customFormat="1" spans="1:22">
      <c r="A31" s="1" t="s">
        <v>550</v>
      </c>
      <c r="B31" s="1" t="s">
        <v>197</v>
      </c>
      <c r="C31" s="1" t="s">
        <v>551</v>
      </c>
      <c r="D31" s="1" t="s">
        <v>1012</v>
      </c>
      <c r="E31" s="1" t="s">
        <v>1013</v>
      </c>
      <c r="F31" s="1" t="s">
        <v>301</v>
      </c>
      <c r="G31" s="1" t="s">
        <v>393</v>
      </c>
      <c r="H31" s="1" t="s">
        <v>904</v>
      </c>
      <c r="I31" s="1" t="s">
        <v>989</v>
      </c>
      <c r="J31" s="1" t="s">
        <v>906</v>
      </c>
      <c r="K31" s="1" t="s">
        <v>989</v>
      </c>
      <c r="L31" s="1" t="s">
        <v>989</v>
      </c>
      <c r="M31" s="1" t="s">
        <v>907</v>
      </c>
      <c r="N31" s="1" t="s">
        <v>907</v>
      </c>
      <c r="O31" s="1" t="s">
        <v>908</v>
      </c>
      <c r="P31" s="1" t="s">
        <v>909</v>
      </c>
      <c r="Q31" s="1" t="s">
        <v>910</v>
      </c>
      <c r="R31" s="1" t="s">
        <v>1014</v>
      </c>
      <c r="S31" s="1" t="s">
        <v>73</v>
      </c>
      <c r="T31" s="1" t="s">
        <v>912</v>
      </c>
      <c r="U31" s="1" t="s">
        <v>913</v>
      </c>
      <c r="V31" s="1" t="s">
        <v>939</v>
      </c>
    </row>
    <row r="32" s="1" customFormat="1" spans="1:22">
      <c r="A32" s="1" t="s">
        <v>770</v>
      </c>
      <c r="B32" s="1" t="s">
        <v>197</v>
      </c>
      <c r="C32" s="1" t="s">
        <v>771</v>
      </c>
      <c r="D32" s="1" t="s">
        <v>391</v>
      </c>
      <c r="E32" s="1" t="s">
        <v>1015</v>
      </c>
      <c r="F32" s="1" t="s">
        <v>393</v>
      </c>
      <c r="G32" s="1" t="s">
        <v>394</v>
      </c>
      <c r="H32" s="1" t="s">
        <v>904</v>
      </c>
      <c r="I32" s="1" t="s">
        <v>1016</v>
      </c>
      <c r="J32" s="1" t="s">
        <v>906</v>
      </c>
      <c r="K32" s="1" t="s">
        <v>1016</v>
      </c>
      <c r="L32" s="1" t="s">
        <v>1016</v>
      </c>
      <c r="M32" s="1" t="s">
        <v>907</v>
      </c>
      <c r="N32" s="1" t="s">
        <v>907</v>
      </c>
      <c r="O32" s="1" t="s">
        <v>908</v>
      </c>
      <c r="P32" s="1" t="s">
        <v>909</v>
      </c>
      <c r="Q32" s="1" t="s">
        <v>910</v>
      </c>
      <c r="R32" s="1" t="s">
        <v>1017</v>
      </c>
      <c r="S32" s="1" t="s">
        <v>73</v>
      </c>
      <c r="T32" s="1" t="s">
        <v>912</v>
      </c>
      <c r="U32" s="1" t="s">
        <v>934</v>
      </c>
      <c r="V32" s="1" t="s">
        <v>939</v>
      </c>
    </row>
    <row r="33" s="1" customFormat="1" spans="1:22">
      <c r="A33" s="1" t="s">
        <v>764</v>
      </c>
      <c r="B33" s="1" t="s">
        <v>197</v>
      </c>
      <c r="C33" s="1" t="s">
        <v>765</v>
      </c>
      <c r="D33" s="1" t="s">
        <v>391</v>
      </c>
      <c r="E33" s="1" t="s">
        <v>1018</v>
      </c>
      <c r="F33" s="1" t="s">
        <v>393</v>
      </c>
      <c r="G33" s="1" t="s">
        <v>394</v>
      </c>
      <c r="H33" s="1" t="s">
        <v>904</v>
      </c>
      <c r="I33" s="1" t="s">
        <v>1019</v>
      </c>
      <c r="J33" s="1" t="s">
        <v>906</v>
      </c>
      <c r="K33" s="1" t="s">
        <v>1019</v>
      </c>
      <c r="L33" s="1" t="s">
        <v>1019</v>
      </c>
      <c r="M33" s="1" t="s">
        <v>907</v>
      </c>
      <c r="N33" s="1" t="s">
        <v>907</v>
      </c>
      <c r="O33" s="1" t="s">
        <v>908</v>
      </c>
      <c r="P33" s="1" t="s">
        <v>909</v>
      </c>
      <c r="Q33" s="1" t="s">
        <v>910</v>
      </c>
      <c r="R33" s="1" t="s">
        <v>1020</v>
      </c>
      <c r="S33" s="1" t="s">
        <v>73</v>
      </c>
      <c r="T33" s="1" t="s">
        <v>912</v>
      </c>
      <c r="U33" s="1" t="s">
        <v>934</v>
      </c>
      <c r="V33" s="1" t="s">
        <v>939</v>
      </c>
    </row>
    <row r="34" s="1" customFormat="1" spans="1:22">
      <c r="A34" s="1" t="s">
        <v>438</v>
      </c>
      <c r="B34" s="1" t="s">
        <v>197</v>
      </c>
      <c r="C34" s="1" t="s">
        <v>439</v>
      </c>
      <c r="D34" s="1" t="s">
        <v>441</v>
      </c>
      <c r="E34" s="1" t="s">
        <v>1021</v>
      </c>
      <c r="F34" s="1" t="s">
        <v>197</v>
      </c>
      <c r="G34" s="1" t="s">
        <v>301</v>
      </c>
      <c r="H34" s="1" t="s">
        <v>904</v>
      </c>
      <c r="I34" s="1" t="s">
        <v>1022</v>
      </c>
      <c r="J34" s="1" t="s">
        <v>906</v>
      </c>
      <c r="K34" s="1" t="s">
        <v>1022</v>
      </c>
      <c r="L34" s="1" t="s">
        <v>1022</v>
      </c>
      <c r="M34" s="1" t="s">
        <v>907</v>
      </c>
      <c r="N34" s="1" t="s">
        <v>907</v>
      </c>
      <c r="O34" s="1" t="s">
        <v>908</v>
      </c>
      <c r="P34" s="1" t="s">
        <v>909</v>
      </c>
      <c r="Q34" s="1" t="s">
        <v>910</v>
      </c>
      <c r="R34" s="1" t="s">
        <v>1023</v>
      </c>
      <c r="S34" s="1" t="s">
        <v>73</v>
      </c>
      <c r="T34" s="1" t="s">
        <v>912</v>
      </c>
      <c r="U34" s="1" t="s">
        <v>913</v>
      </c>
      <c r="V34" s="1" t="s">
        <v>918</v>
      </c>
    </row>
    <row r="35" s="1" customFormat="1" spans="1:22">
      <c r="A35" s="1" t="s">
        <v>446</v>
      </c>
      <c r="B35" s="1" t="s">
        <v>197</v>
      </c>
      <c r="C35" s="1" t="s">
        <v>447</v>
      </c>
      <c r="D35" s="1" t="s">
        <v>1024</v>
      </c>
      <c r="E35" s="1" t="s">
        <v>1025</v>
      </c>
      <c r="F35" s="1" t="s">
        <v>197</v>
      </c>
      <c r="G35" s="1" t="s">
        <v>301</v>
      </c>
      <c r="H35" s="1" t="s">
        <v>904</v>
      </c>
      <c r="I35" s="1" t="s">
        <v>1026</v>
      </c>
      <c r="J35" s="1" t="s">
        <v>906</v>
      </c>
      <c r="K35" s="1" t="s">
        <v>1026</v>
      </c>
      <c r="L35" s="1" t="s">
        <v>1026</v>
      </c>
      <c r="M35" s="1" t="s">
        <v>907</v>
      </c>
      <c r="N35" s="1" t="s">
        <v>907</v>
      </c>
      <c r="O35" s="1" t="s">
        <v>908</v>
      </c>
      <c r="P35" s="1" t="s">
        <v>909</v>
      </c>
      <c r="Q35" s="1" t="s">
        <v>910</v>
      </c>
      <c r="R35" s="1" t="s">
        <v>1027</v>
      </c>
      <c r="S35" s="1" t="s">
        <v>73</v>
      </c>
      <c r="T35" s="1" t="s">
        <v>912</v>
      </c>
      <c r="U35" s="1" t="s">
        <v>913</v>
      </c>
      <c r="V35" s="1" t="s">
        <v>939</v>
      </c>
    </row>
    <row r="36" s="1" customFormat="1" spans="1:22">
      <c r="A36" s="1" t="s">
        <v>429</v>
      </c>
      <c r="B36" s="1" t="s">
        <v>197</v>
      </c>
      <c r="C36" s="1" t="s">
        <v>430</v>
      </c>
      <c r="D36" s="1" t="s">
        <v>432</v>
      </c>
      <c r="E36" s="1" t="s">
        <v>1028</v>
      </c>
      <c r="F36" s="1" t="s">
        <v>197</v>
      </c>
      <c r="G36" s="1" t="s">
        <v>301</v>
      </c>
      <c r="H36" s="1" t="s">
        <v>904</v>
      </c>
      <c r="I36" s="1" t="s">
        <v>1029</v>
      </c>
      <c r="J36" s="1" t="s">
        <v>906</v>
      </c>
      <c r="K36" s="1" t="s">
        <v>1029</v>
      </c>
      <c r="L36" s="1" t="s">
        <v>1029</v>
      </c>
      <c r="M36" s="1" t="s">
        <v>907</v>
      </c>
      <c r="N36" s="1" t="s">
        <v>907</v>
      </c>
      <c r="O36" s="1" t="s">
        <v>908</v>
      </c>
      <c r="P36" s="1" t="s">
        <v>909</v>
      </c>
      <c r="Q36" s="1" t="s">
        <v>910</v>
      </c>
      <c r="R36" s="1" t="s">
        <v>1030</v>
      </c>
      <c r="S36" s="1" t="s">
        <v>73</v>
      </c>
      <c r="T36" s="1" t="s">
        <v>912</v>
      </c>
      <c r="U36" s="1" t="s">
        <v>913</v>
      </c>
      <c r="V36" s="1" t="s">
        <v>918</v>
      </c>
    </row>
    <row r="37" s="1" customFormat="1" spans="1:22">
      <c r="A37" s="1" t="s">
        <v>456</v>
      </c>
      <c r="B37" s="1" t="s">
        <v>197</v>
      </c>
      <c r="C37" s="1" t="s">
        <v>457</v>
      </c>
      <c r="D37" s="1" t="s">
        <v>1002</v>
      </c>
      <c r="E37" s="1" t="s">
        <v>1003</v>
      </c>
      <c r="F37" s="1" t="s">
        <v>197</v>
      </c>
      <c r="G37" s="1" t="s">
        <v>301</v>
      </c>
      <c r="H37" s="1" t="s">
        <v>904</v>
      </c>
      <c r="I37" s="1" t="s">
        <v>1026</v>
      </c>
      <c r="J37" s="1" t="s">
        <v>906</v>
      </c>
      <c r="K37" s="1" t="s">
        <v>1026</v>
      </c>
      <c r="L37" s="1" t="s">
        <v>1026</v>
      </c>
      <c r="M37" s="1" t="s">
        <v>907</v>
      </c>
      <c r="N37" s="1" t="s">
        <v>907</v>
      </c>
      <c r="O37" s="1" t="s">
        <v>908</v>
      </c>
      <c r="P37" s="1" t="s">
        <v>909</v>
      </c>
      <c r="Q37" s="1" t="s">
        <v>910</v>
      </c>
      <c r="R37" s="1" t="s">
        <v>1031</v>
      </c>
      <c r="S37" s="1" t="s">
        <v>73</v>
      </c>
      <c r="T37" s="1" t="s">
        <v>912</v>
      </c>
      <c r="U37" s="1" t="s">
        <v>913</v>
      </c>
      <c r="V37" s="1" t="s">
        <v>939</v>
      </c>
    </row>
    <row r="38" s="1" customFormat="1" spans="1:22">
      <c r="A38" s="1" t="s">
        <v>687</v>
      </c>
      <c r="B38" s="1" t="s">
        <v>197</v>
      </c>
      <c r="C38" s="1" t="s">
        <v>688</v>
      </c>
      <c r="D38" s="1" t="s">
        <v>690</v>
      </c>
      <c r="E38" s="1" t="s">
        <v>1032</v>
      </c>
      <c r="F38" s="1" t="s">
        <v>393</v>
      </c>
      <c r="G38" s="1" t="s">
        <v>619</v>
      </c>
      <c r="H38" s="1" t="s">
        <v>904</v>
      </c>
      <c r="I38" s="1" t="s">
        <v>1033</v>
      </c>
      <c r="J38" s="1" t="s">
        <v>906</v>
      </c>
      <c r="K38" s="1" t="s">
        <v>1033</v>
      </c>
      <c r="L38" s="1" t="s">
        <v>1033</v>
      </c>
      <c r="M38" s="1" t="s">
        <v>907</v>
      </c>
      <c r="N38" s="1" t="s">
        <v>907</v>
      </c>
      <c r="O38" s="1" t="s">
        <v>908</v>
      </c>
      <c r="P38" s="1" t="s">
        <v>909</v>
      </c>
      <c r="Q38" s="1" t="s">
        <v>910</v>
      </c>
      <c r="R38" s="1" t="s">
        <v>1034</v>
      </c>
      <c r="S38" s="1" t="s">
        <v>73</v>
      </c>
      <c r="T38" s="1" t="s">
        <v>912</v>
      </c>
      <c r="U38" s="1" t="s">
        <v>934</v>
      </c>
      <c r="V38" s="1" t="s">
        <v>939</v>
      </c>
    </row>
    <row r="39" s="1" customFormat="1" spans="1:22">
      <c r="A39" s="1" t="s">
        <v>543</v>
      </c>
      <c r="B39" s="1" t="s">
        <v>196</v>
      </c>
      <c r="C39" s="1" t="s">
        <v>544</v>
      </c>
      <c r="D39" s="1" t="s">
        <v>1035</v>
      </c>
      <c r="E39" s="1" t="s">
        <v>1036</v>
      </c>
      <c r="F39" s="1" t="s">
        <v>301</v>
      </c>
      <c r="G39" s="1" t="s">
        <v>393</v>
      </c>
      <c r="H39" s="1" t="s">
        <v>904</v>
      </c>
      <c r="I39" s="1" t="s">
        <v>1037</v>
      </c>
      <c r="J39" s="1" t="s">
        <v>906</v>
      </c>
      <c r="K39" s="1" t="s">
        <v>1037</v>
      </c>
      <c r="L39" s="1" t="s">
        <v>1037</v>
      </c>
      <c r="M39" s="1" t="s">
        <v>907</v>
      </c>
      <c r="N39" s="1" t="s">
        <v>907</v>
      </c>
      <c r="O39" s="1" t="s">
        <v>908</v>
      </c>
      <c r="P39" s="1" t="s">
        <v>909</v>
      </c>
      <c r="Q39" s="1" t="s">
        <v>910</v>
      </c>
      <c r="R39" s="1" t="s">
        <v>1038</v>
      </c>
      <c r="S39" s="1" t="s">
        <v>73</v>
      </c>
      <c r="T39" s="1" t="s">
        <v>912</v>
      </c>
      <c r="U39" s="1" t="s">
        <v>913</v>
      </c>
      <c r="V39" s="1" t="s">
        <v>939</v>
      </c>
    </row>
    <row r="40" s="1" customFormat="1" spans="1:22">
      <c r="A40" s="1" t="s">
        <v>449</v>
      </c>
      <c r="B40" s="1" t="s">
        <v>196</v>
      </c>
      <c r="C40" s="1" t="s">
        <v>450</v>
      </c>
      <c r="D40" s="1" t="s">
        <v>452</v>
      </c>
      <c r="E40" s="1" t="s">
        <v>1039</v>
      </c>
      <c r="F40" s="1" t="s">
        <v>197</v>
      </c>
      <c r="G40" s="1" t="s">
        <v>301</v>
      </c>
      <c r="H40" s="1" t="s">
        <v>904</v>
      </c>
      <c r="I40" s="1" t="s">
        <v>1040</v>
      </c>
      <c r="J40" s="1" t="s">
        <v>906</v>
      </c>
      <c r="K40" s="1" t="s">
        <v>1040</v>
      </c>
      <c r="L40" s="1" t="s">
        <v>1040</v>
      </c>
      <c r="M40" s="1" t="s">
        <v>907</v>
      </c>
      <c r="N40" s="1" t="s">
        <v>907</v>
      </c>
      <c r="O40" s="1" t="s">
        <v>908</v>
      </c>
      <c r="P40" s="1" t="s">
        <v>909</v>
      </c>
      <c r="Q40" s="1" t="s">
        <v>910</v>
      </c>
      <c r="R40" s="1" t="s">
        <v>1041</v>
      </c>
      <c r="S40" s="1" t="s">
        <v>73</v>
      </c>
      <c r="T40" s="1" t="s">
        <v>912</v>
      </c>
      <c r="U40" s="1" t="s">
        <v>913</v>
      </c>
      <c r="V40" s="1" t="s">
        <v>1042</v>
      </c>
    </row>
    <row r="41" s="1" customFormat="1" spans="1:22">
      <c r="A41" s="1" t="s">
        <v>679</v>
      </c>
      <c r="B41" s="1" t="s">
        <v>196</v>
      </c>
      <c r="C41" s="1" t="s">
        <v>680</v>
      </c>
      <c r="D41" s="1" t="s">
        <v>682</v>
      </c>
      <c r="E41" s="1" t="s">
        <v>1043</v>
      </c>
      <c r="F41" s="1" t="s">
        <v>197</v>
      </c>
      <c r="G41" s="1" t="s">
        <v>619</v>
      </c>
      <c r="H41" s="1" t="s">
        <v>904</v>
      </c>
      <c r="I41" s="1" t="s">
        <v>1044</v>
      </c>
      <c r="J41" s="1" t="s">
        <v>906</v>
      </c>
      <c r="K41" s="1" t="s">
        <v>1044</v>
      </c>
      <c r="L41" s="1" t="s">
        <v>1044</v>
      </c>
      <c r="M41" s="1" t="s">
        <v>907</v>
      </c>
      <c r="N41" s="1" t="s">
        <v>907</v>
      </c>
      <c r="O41" s="1" t="s">
        <v>908</v>
      </c>
      <c r="P41" s="1" t="s">
        <v>909</v>
      </c>
      <c r="Q41" s="1" t="s">
        <v>910</v>
      </c>
      <c r="R41" s="1" t="s">
        <v>1045</v>
      </c>
      <c r="S41" s="1" t="s">
        <v>73</v>
      </c>
      <c r="T41" s="1" t="s">
        <v>912</v>
      </c>
      <c r="U41" s="1" t="s">
        <v>913</v>
      </c>
      <c r="V41" s="1" t="s">
        <v>939</v>
      </c>
    </row>
    <row r="42" s="1" customFormat="1" spans="1:22">
      <c r="A42" s="1" t="s">
        <v>370</v>
      </c>
      <c r="B42" s="1" t="s">
        <v>196</v>
      </c>
      <c r="C42" s="1" t="s">
        <v>371</v>
      </c>
      <c r="D42" s="1" t="s">
        <v>1046</v>
      </c>
      <c r="E42" s="1" t="s">
        <v>1047</v>
      </c>
      <c r="F42" s="1" t="s">
        <v>196</v>
      </c>
      <c r="G42" s="1" t="s">
        <v>197</v>
      </c>
      <c r="H42" s="1" t="s">
        <v>904</v>
      </c>
      <c r="I42" s="1" t="s">
        <v>1048</v>
      </c>
      <c r="J42" s="1" t="s">
        <v>906</v>
      </c>
      <c r="K42" s="1" t="s">
        <v>1048</v>
      </c>
      <c r="L42" s="1" t="s">
        <v>1048</v>
      </c>
      <c r="M42" s="1" t="s">
        <v>907</v>
      </c>
      <c r="N42" s="1" t="s">
        <v>907</v>
      </c>
      <c r="O42" s="1" t="s">
        <v>908</v>
      </c>
      <c r="P42" s="1" t="s">
        <v>909</v>
      </c>
      <c r="Q42" s="1" t="s">
        <v>910</v>
      </c>
      <c r="R42" s="1" t="s">
        <v>1049</v>
      </c>
      <c r="S42" s="1" t="s">
        <v>73</v>
      </c>
      <c r="T42" s="1" t="s">
        <v>912</v>
      </c>
      <c r="U42" s="1" t="s">
        <v>934</v>
      </c>
      <c r="V42" s="1" t="s">
        <v>939</v>
      </c>
    </row>
    <row r="43" s="1" customFormat="1" spans="1:22">
      <c r="A43" s="1" t="s">
        <v>238</v>
      </c>
      <c r="B43" s="1" t="s">
        <v>81</v>
      </c>
      <c r="C43" s="1" t="s">
        <v>239</v>
      </c>
      <c r="D43" s="1" t="s">
        <v>241</v>
      </c>
      <c r="E43" s="1" t="s">
        <v>1050</v>
      </c>
      <c r="F43" s="1" t="s">
        <v>81</v>
      </c>
      <c r="G43" s="1" t="s">
        <v>196</v>
      </c>
      <c r="H43" s="1" t="s">
        <v>904</v>
      </c>
      <c r="I43" s="1" t="s">
        <v>1051</v>
      </c>
      <c r="J43" s="1" t="s">
        <v>906</v>
      </c>
      <c r="K43" s="1" t="s">
        <v>1051</v>
      </c>
      <c r="L43" s="1" t="s">
        <v>1051</v>
      </c>
      <c r="M43" s="1" t="s">
        <v>907</v>
      </c>
      <c r="N43" s="1" t="s">
        <v>907</v>
      </c>
      <c r="O43" s="1" t="s">
        <v>908</v>
      </c>
      <c r="P43" s="1" t="s">
        <v>909</v>
      </c>
      <c r="Q43" s="1" t="s">
        <v>910</v>
      </c>
      <c r="R43" s="1" t="s">
        <v>1052</v>
      </c>
      <c r="S43" s="1" t="s">
        <v>73</v>
      </c>
      <c r="T43" s="1" t="s">
        <v>912</v>
      </c>
      <c r="U43" s="1" t="s">
        <v>913</v>
      </c>
      <c r="V43" s="1" t="s">
        <v>1053</v>
      </c>
    </row>
    <row r="44" s="1" customFormat="1" spans="1:22">
      <c r="A44" s="1" t="s">
        <v>673</v>
      </c>
      <c r="B44" s="1" t="s">
        <v>81</v>
      </c>
      <c r="C44" s="1" t="s">
        <v>674</v>
      </c>
      <c r="D44" s="1" t="s">
        <v>1054</v>
      </c>
      <c r="E44" s="1" t="s">
        <v>1055</v>
      </c>
      <c r="F44" s="1" t="s">
        <v>197</v>
      </c>
      <c r="G44" s="1" t="s">
        <v>619</v>
      </c>
      <c r="H44" s="1" t="s">
        <v>904</v>
      </c>
      <c r="I44" s="1" t="s">
        <v>1056</v>
      </c>
      <c r="J44" s="1" t="s">
        <v>906</v>
      </c>
      <c r="K44" s="1" t="s">
        <v>1056</v>
      </c>
      <c r="L44" s="1" t="s">
        <v>1056</v>
      </c>
      <c r="M44" s="1" t="s">
        <v>907</v>
      </c>
      <c r="N44" s="1" t="s">
        <v>907</v>
      </c>
      <c r="O44" s="1" t="s">
        <v>908</v>
      </c>
      <c r="P44" s="1" t="s">
        <v>909</v>
      </c>
      <c r="Q44" s="1" t="s">
        <v>910</v>
      </c>
      <c r="R44" s="1" t="s">
        <v>1057</v>
      </c>
      <c r="S44" s="1" t="s">
        <v>73</v>
      </c>
      <c r="T44" s="1" t="s">
        <v>912</v>
      </c>
      <c r="U44" s="1" t="s">
        <v>934</v>
      </c>
      <c r="V44" s="1" t="s">
        <v>939</v>
      </c>
    </row>
    <row r="45" s="1" customFormat="1" spans="1:22">
      <c r="A45" s="1" t="s">
        <v>590</v>
      </c>
      <c r="B45" s="1" t="s">
        <v>81</v>
      </c>
      <c r="C45" s="1" t="s">
        <v>591</v>
      </c>
      <c r="D45" s="1" t="s">
        <v>593</v>
      </c>
      <c r="E45" s="1" t="s">
        <v>1058</v>
      </c>
      <c r="F45" s="1" t="s">
        <v>196</v>
      </c>
      <c r="G45" s="1" t="s">
        <v>393</v>
      </c>
      <c r="H45" s="1" t="s">
        <v>904</v>
      </c>
      <c r="I45" s="1" t="s">
        <v>1059</v>
      </c>
      <c r="J45" s="1" t="s">
        <v>906</v>
      </c>
      <c r="K45" s="1" t="s">
        <v>1059</v>
      </c>
      <c r="L45" s="1" t="s">
        <v>1059</v>
      </c>
      <c r="M45" s="1" t="s">
        <v>907</v>
      </c>
      <c r="N45" s="1" t="s">
        <v>907</v>
      </c>
      <c r="O45" s="1" t="s">
        <v>908</v>
      </c>
      <c r="P45" s="1" t="s">
        <v>909</v>
      </c>
      <c r="Q45" s="1" t="s">
        <v>910</v>
      </c>
      <c r="R45" s="1" t="s">
        <v>1060</v>
      </c>
      <c r="S45" s="1" t="s">
        <v>73</v>
      </c>
      <c r="T45" s="1" t="s">
        <v>912</v>
      </c>
      <c r="U45" s="1" t="s">
        <v>913</v>
      </c>
      <c r="V45" s="1" t="s">
        <v>914</v>
      </c>
    </row>
    <row r="46" s="1" customFormat="1" spans="1:22">
      <c r="A46" s="1" t="s">
        <v>286</v>
      </c>
      <c r="B46" s="1" t="s">
        <v>81</v>
      </c>
      <c r="C46" s="1" t="s">
        <v>287</v>
      </c>
      <c r="D46" s="1" t="s">
        <v>1024</v>
      </c>
      <c r="E46" s="1" t="s">
        <v>1061</v>
      </c>
      <c r="F46" s="1" t="s">
        <v>81</v>
      </c>
      <c r="G46" s="1" t="s">
        <v>196</v>
      </c>
      <c r="H46" s="1" t="s">
        <v>904</v>
      </c>
      <c r="I46" s="1" t="s">
        <v>1026</v>
      </c>
      <c r="J46" s="1" t="s">
        <v>906</v>
      </c>
      <c r="K46" s="1" t="s">
        <v>1026</v>
      </c>
      <c r="L46" s="1" t="s">
        <v>1026</v>
      </c>
      <c r="M46" s="1" t="s">
        <v>907</v>
      </c>
      <c r="N46" s="1" t="s">
        <v>907</v>
      </c>
      <c r="O46" s="1" t="s">
        <v>908</v>
      </c>
      <c r="P46" s="1" t="s">
        <v>909</v>
      </c>
      <c r="Q46" s="1" t="s">
        <v>910</v>
      </c>
      <c r="R46" s="1" t="s">
        <v>1062</v>
      </c>
      <c r="S46" s="1" t="s">
        <v>73</v>
      </c>
      <c r="T46" s="1" t="s">
        <v>912</v>
      </c>
      <c r="U46" s="1" t="s">
        <v>913</v>
      </c>
      <c r="V46" s="1" t="s">
        <v>939</v>
      </c>
    </row>
    <row r="47" s="1" customFormat="1" spans="1:22">
      <c r="A47" s="1" t="s">
        <v>365</v>
      </c>
      <c r="B47" s="1" t="s">
        <v>81</v>
      </c>
      <c r="C47" s="1" t="s">
        <v>366</v>
      </c>
      <c r="D47" s="1" t="s">
        <v>1063</v>
      </c>
      <c r="E47" s="1" t="s">
        <v>1064</v>
      </c>
      <c r="F47" s="1" t="s">
        <v>81</v>
      </c>
      <c r="G47" s="1" t="s">
        <v>197</v>
      </c>
      <c r="H47" s="1" t="s">
        <v>904</v>
      </c>
      <c r="I47" s="1" t="s">
        <v>1065</v>
      </c>
      <c r="J47" s="1" t="s">
        <v>906</v>
      </c>
      <c r="K47" s="1" t="s">
        <v>1065</v>
      </c>
      <c r="L47" s="1" t="s">
        <v>1065</v>
      </c>
      <c r="M47" s="1" t="s">
        <v>907</v>
      </c>
      <c r="N47" s="1" t="s">
        <v>907</v>
      </c>
      <c r="O47" s="1" t="s">
        <v>908</v>
      </c>
      <c r="P47" s="1" t="s">
        <v>909</v>
      </c>
      <c r="Q47" s="1" t="s">
        <v>910</v>
      </c>
      <c r="R47" s="1" t="s">
        <v>1066</v>
      </c>
      <c r="S47" s="1" t="s">
        <v>73</v>
      </c>
      <c r="T47" s="1" t="s">
        <v>912</v>
      </c>
      <c r="U47" s="1" t="s">
        <v>934</v>
      </c>
      <c r="V47" s="1" t="s">
        <v>939</v>
      </c>
    </row>
    <row r="48" s="1" customFormat="1" spans="1:22">
      <c r="A48" s="1" t="s">
        <v>357</v>
      </c>
      <c r="B48" s="1" t="s">
        <v>81</v>
      </c>
      <c r="C48" s="1" t="s">
        <v>358</v>
      </c>
      <c r="D48" s="1" t="s">
        <v>1063</v>
      </c>
      <c r="E48" s="1" t="s">
        <v>1067</v>
      </c>
      <c r="F48" s="1" t="s">
        <v>81</v>
      </c>
      <c r="G48" s="1" t="s">
        <v>197</v>
      </c>
      <c r="H48" s="1" t="s">
        <v>904</v>
      </c>
      <c r="I48" s="1" t="s">
        <v>1068</v>
      </c>
      <c r="J48" s="1" t="s">
        <v>906</v>
      </c>
      <c r="K48" s="1" t="s">
        <v>1068</v>
      </c>
      <c r="L48" s="1" t="s">
        <v>1068</v>
      </c>
      <c r="M48" s="1" t="s">
        <v>907</v>
      </c>
      <c r="N48" s="1" t="s">
        <v>907</v>
      </c>
      <c r="O48" s="1" t="s">
        <v>908</v>
      </c>
      <c r="P48" s="1" t="s">
        <v>909</v>
      </c>
      <c r="Q48" s="1" t="s">
        <v>910</v>
      </c>
      <c r="R48" s="1" t="s">
        <v>1069</v>
      </c>
      <c r="S48" s="1" t="s">
        <v>73</v>
      </c>
      <c r="T48" s="1" t="s">
        <v>912</v>
      </c>
      <c r="U48" s="1" t="s">
        <v>934</v>
      </c>
      <c r="V48" s="1" t="s">
        <v>939</v>
      </c>
    </row>
    <row r="49" s="1" customFormat="1" spans="1:22">
      <c r="A49" s="1" t="s">
        <v>379</v>
      </c>
      <c r="B49" s="1" t="s">
        <v>81</v>
      </c>
      <c r="C49" s="1" t="s">
        <v>380</v>
      </c>
      <c r="D49" s="1" t="s">
        <v>382</v>
      </c>
      <c r="E49" s="1" t="s">
        <v>1070</v>
      </c>
      <c r="F49" s="1" t="s">
        <v>81</v>
      </c>
      <c r="G49" s="1" t="s">
        <v>197</v>
      </c>
      <c r="H49" s="1" t="s">
        <v>904</v>
      </c>
      <c r="I49" s="1" t="s">
        <v>1071</v>
      </c>
      <c r="J49" s="1" t="s">
        <v>906</v>
      </c>
      <c r="K49" s="1" t="s">
        <v>1071</v>
      </c>
      <c r="L49" s="1" t="s">
        <v>1071</v>
      </c>
      <c r="M49" s="1" t="s">
        <v>907</v>
      </c>
      <c r="N49" s="1" t="s">
        <v>907</v>
      </c>
      <c r="O49" s="1" t="s">
        <v>908</v>
      </c>
      <c r="P49" s="1" t="s">
        <v>909</v>
      </c>
      <c r="Q49" s="1" t="s">
        <v>910</v>
      </c>
      <c r="R49" s="1" t="s">
        <v>1072</v>
      </c>
      <c r="S49" s="1" t="s">
        <v>73</v>
      </c>
      <c r="T49" s="1" t="s">
        <v>912</v>
      </c>
      <c r="U49" s="1" t="s">
        <v>913</v>
      </c>
      <c r="V49" s="1" t="s">
        <v>914</v>
      </c>
    </row>
    <row r="50" s="1" customFormat="1" spans="1:22">
      <c r="A50" s="1" t="s">
        <v>520</v>
      </c>
      <c r="B50" s="1" t="s">
        <v>81</v>
      </c>
      <c r="C50" s="1" t="s">
        <v>521</v>
      </c>
      <c r="D50" s="1" t="s">
        <v>523</v>
      </c>
      <c r="E50" s="1" t="s">
        <v>1073</v>
      </c>
      <c r="F50" s="1" t="s">
        <v>196</v>
      </c>
      <c r="G50" s="1" t="s">
        <v>393</v>
      </c>
      <c r="H50" s="1" t="s">
        <v>904</v>
      </c>
      <c r="I50" s="1" t="s">
        <v>1074</v>
      </c>
      <c r="J50" s="1" t="s">
        <v>906</v>
      </c>
      <c r="K50" s="1" t="s">
        <v>1074</v>
      </c>
      <c r="L50" s="1" t="s">
        <v>1074</v>
      </c>
      <c r="M50" s="1" t="s">
        <v>907</v>
      </c>
      <c r="N50" s="1" t="s">
        <v>907</v>
      </c>
      <c r="O50" s="1" t="s">
        <v>908</v>
      </c>
      <c r="P50" s="1" t="s">
        <v>909</v>
      </c>
      <c r="Q50" s="1" t="s">
        <v>910</v>
      </c>
      <c r="R50" s="1" t="s">
        <v>1075</v>
      </c>
      <c r="S50" s="1" t="s">
        <v>73</v>
      </c>
      <c r="T50" s="1" t="s">
        <v>912</v>
      </c>
      <c r="U50" s="1" t="s">
        <v>934</v>
      </c>
      <c r="V50" s="1" t="s">
        <v>966</v>
      </c>
    </row>
    <row r="51" s="1" customFormat="1" spans="1:22">
      <c r="A51" s="1" t="s">
        <v>294</v>
      </c>
      <c r="B51" s="1" t="s">
        <v>111</v>
      </c>
      <c r="C51" s="1" t="s">
        <v>295</v>
      </c>
      <c r="D51" s="1" t="s">
        <v>176</v>
      </c>
      <c r="E51" s="1" t="s">
        <v>1076</v>
      </c>
      <c r="F51" s="1" t="s">
        <v>81</v>
      </c>
      <c r="G51" s="1" t="s">
        <v>196</v>
      </c>
      <c r="H51" s="1" t="s">
        <v>904</v>
      </c>
      <c r="I51" s="1" t="s">
        <v>1077</v>
      </c>
      <c r="J51" s="1" t="s">
        <v>906</v>
      </c>
      <c r="K51" s="1" t="s">
        <v>1077</v>
      </c>
      <c r="L51" s="1" t="s">
        <v>1077</v>
      </c>
      <c r="M51" s="1" t="s">
        <v>907</v>
      </c>
      <c r="N51" s="1" t="s">
        <v>907</v>
      </c>
      <c r="O51" s="1" t="s">
        <v>908</v>
      </c>
      <c r="P51" s="1" t="s">
        <v>909</v>
      </c>
      <c r="Q51" s="1" t="s">
        <v>910</v>
      </c>
      <c r="R51" s="1" t="s">
        <v>1078</v>
      </c>
      <c r="S51" s="1" t="s">
        <v>73</v>
      </c>
      <c r="T51" s="1" t="s">
        <v>912</v>
      </c>
      <c r="U51" s="1" t="s">
        <v>913</v>
      </c>
      <c r="V51" s="1" t="s">
        <v>961</v>
      </c>
    </row>
    <row r="52" s="1" customFormat="1" spans="1:22">
      <c r="A52" s="1" t="s">
        <v>283</v>
      </c>
      <c r="B52" s="1" t="s">
        <v>111</v>
      </c>
      <c r="C52" s="1" t="s">
        <v>284</v>
      </c>
      <c r="D52" s="1" t="s">
        <v>176</v>
      </c>
      <c r="E52" s="1" t="s">
        <v>1076</v>
      </c>
      <c r="F52" s="1" t="s">
        <v>81</v>
      </c>
      <c r="G52" s="1" t="s">
        <v>196</v>
      </c>
      <c r="H52" s="1" t="s">
        <v>904</v>
      </c>
      <c r="I52" s="1" t="s">
        <v>1077</v>
      </c>
      <c r="J52" s="1" t="s">
        <v>906</v>
      </c>
      <c r="K52" s="1" t="s">
        <v>1077</v>
      </c>
      <c r="L52" s="1" t="s">
        <v>1077</v>
      </c>
      <c r="M52" s="1" t="s">
        <v>907</v>
      </c>
      <c r="N52" s="1" t="s">
        <v>907</v>
      </c>
      <c r="O52" s="1" t="s">
        <v>908</v>
      </c>
      <c r="P52" s="1" t="s">
        <v>909</v>
      </c>
      <c r="Q52" s="1" t="s">
        <v>910</v>
      </c>
      <c r="R52" s="1" t="s">
        <v>1079</v>
      </c>
      <c r="S52" s="1" t="s">
        <v>73</v>
      </c>
      <c r="T52" s="1" t="s">
        <v>912</v>
      </c>
      <c r="U52" s="1" t="s">
        <v>913</v>
      </c>
      <c r="V52" s="1" t="s">
        <v>961</v>
      </c>
    </row>
    <row r="53" s="1" customFormat="1" spans="1:22">
      <c r="A53" s="1" t="s">
        <v>487</v>
      </c>
      <c r="B53" s="1" t="s">
        <v>111</v>
      </c>
      <c r="C53" s="1" t="s">
        <v>488</v>
      </c>
      <c r="D53" s="1" t="s">
        <v>1080</v>
      </c>
      <c r="E53" s="1" t="s">
        <v>1081</v>
      </c>
      <c r="F53" s="1" t="s">
        <v>301</v>
      </c>
      <c r="G53" s="1" t="s">
        <v>393</v>
      </c>
      <c r="H53" s="1" t="s">
        <v>904</v>
      </c>
      <c r="I53" s="1" t="s">
        <v>1082</v>
      </c>
      <c r="J53" s="1" t="s">
        <v>906</v>
      </c>
      <c r="K53" s="1" t="s">
        <v>1082</v>
      </c>
      <c r="L53" s="1" t="s">
        <v>1082</v>
      </c>
      <c r="M53" s="1" t="s">
        <v>907</v>
      </c>
      <c r="N53" s="1" t="s">
        <v>907</v>
      </c>
      <c r="O53" s="1" t="s">
        <v>908</v>
      </c>
      <c r="P53" s="1" t="s">
        <v>909</v>
      </c>
      <c r="Q53" s="1" t="s">
        <v>910</v>
      </c>
      <c r="R53" s="1" t="s">
        <v>1083</v>
      </c>
      <c r="S53" s="1" t="s">
        <v>73</v>
      </c>
      <c r="T53" s="1" t="s">
        <v>912</v>
      </c>
      <c r="U53" s="1" t="s">
        <v>934</v>
      </c>
      <c r="V53" s="1" t="s">
        <v>1084</v>
      </c>
    </row>
    <row r="54" s="1" customFormat="1" spans="1:22">
      <c r="A54" s="1" t="s">
        <v>201</v>
      </c>
      <c r="B54" s="1" t="s">
        <v>111</v>
      </c>
      <c r="C54" s="1" t="s">
        <v>202</v>
      </c>
      <c r="D54" s="1" t="s">
        <v>204</v>
      </c>
      <c r="E54" s="1" t="s">
        <v>1085</v>
      </c>
      <c r="F54" s="1" t="s">
        <v>111</v>
      </c>
      <c r="G54" s="1" t="s">
        <v>81</v>
      </c>
      <c r="H54" s="1" t="s">
        <v>904</v>
      </c>
      <c r="I54" s="1" t="s">
        <v>1086</v>
      </c>
      <c r="J54" s="1" t="s">
        <v>906</v>
      </c>
      <c r="K54" s="1" t="s">
        <v>1086</v>
      </c>
      <c r="L54" s="1" t="s">
        <v>1086</v>
      </c>
      <c r="M54" s="1" t="s">
        <v>907</v>
      </c>
      <c r="N54" s="1" t="s">
        <v>907</v>
      </c>
      <c r="O54" s="1" t="s">
        <v>908</v>
      </c>
      <c r="P54" s="1" t="s">
        <v>909</v>
      </c>
      <c r="Q54" s="1" t="s">
        <v>910</v>
      </c>
      <c r="R54" s="1" t="s">
        <v>1087</v>
      </c>
      <c r="S54" s="1" t="s">
        <v>73</v>
      </c>
      <c r="T54" s="1" t="s">
        <v>912</v>
      </c>
      <c r="U54" s="1" t="s">
        <v>913</v>
      </c>
      <c r="V54" s="1" t="s">
        <v>1088</v>
      </c>
    </row>
    <row r="55" s="1" customFormat="1" spans="1:22">
      <c r="A55" s="1" t="s">
        <v>420</v>
      </c>
      <c r="B55" s="1" t="s">
        <v>111</v>
      </c>
      <c r="C55" s="1" t="s">
        <v>421</v>
      </c>
      <c r="D55" s="1" t="s">
        <v>423</v>
      </c>
      <c r="E55" s="1" t="s">
        <v>1089</v>
      </c>
      <c r="F55" s="1" t="s">
        <v>197</v>
      </c>
      <c r="G55" s="1" t="s">
        <v>301</v>
      </c>
      <c r="H55" s="1" t="s">
        <v>904</v>
      </c>
      <c r="I55" s="1" t="s">
        <v>1090</v>
      </c>
      <c r="J55" s="1" t="s">
        <v>906</v>
      </c>
      <c r="K55" s="1" t="s">
        <v>1090</v>
      </c>
      <c r="L55" s="1" t="s">
        <v>1090</v>
      </c>
      <c r="M55" s="1" t="s">
        <v>907</v>
      </c>
      <c r="N55" s="1" t="s">
        <v>907</v>
      </c>
      <c r="O55" s="1" t="s">
        <v>908</v>
      </c>
      <c r="P55" s="1" t="s">
        <v>909</v>
      </c>
      <c r="Q55" s="1" t="s">
        <v>910</v>
      </c>
      <c r="R55" s="1" t="s">
        <v>1091</v>
      </c>
      <c r="S55" s="1" t="s">
        <v>73</v>
      </c>
      <c r="T55" s="1" t="s">
        <v>912</v>
      </c>
      <c r="U55" s="1" t="s">
        <v>913</v>
      </c>
      <c r="V55" s="1" t="s">
        <v>918</v>
      </c>
    </row>
    <row r="56" s="1" customFormat="1" spans="1:22">
      <c r="A56" s="1" t="s">
        <v>173</v>
      </c>
      <c r="B56" s="1" t="s">
        <v>111</v>
      </c>
      <c r="C56" s="1" t="s">
        <v>174</v>
      </c>
      <c r="D56" s="1" t="s">
        <v>176</v>
      </c>
      <c r="E56" s="1" t="s">
        <v>1092</v>
      </c>
      <c r="F56" s="1" t="s">
        <v>111</v>
      </c>
      <c r="G56" s="1" t="s">
        <v>81</v>
      </c>
      <c r="H56" s="1" t="s">
        <v>904</v>
      </c>
      <c r="I56" s="1" t="s">
        <v>1077</v>
      </c>
      <c r="J56" s="1" t="s">
        <v>906</v>
      </c>
      <c r="K56" s="1" t="s">
        <v>1077</v>
      </c>
      <c r="L56" s="1" t="s">
        <v>1077</v>
      </c>
      <c r="M56" s="1" t="s">
        <v>907</v>
      </c>
      <c r="N56" s="1" t="s">
        <v>907</v>
      </c>
      <c r="O56" s="1" t="s">
        <v>908</v>
      </c>
      <c r="P56" s="1" t="s">
        <v>909</v>
      </c>
      <c r="Q56" s="1" t="s">
        <v>910</v>
      </c>
      <c r="R56" s="1" t="s">
        <v>1093</v>
      </c>
      <c r="S56" s="1" t="s">
        <v>73</v>
      </c>
      <c r="T56" s="1" t="s">
        <v>912</v>
      </c>
      <c r="U56" s="1" t="s">
        <v>913</v>
      </c>
      <c r="V56" s="1" t="s">
        <v>961</v>
      </c>
    </row>
    <row r="57" s="1" customFormat="1" spans="1:22">
      <c r="A57" s="1" t="s">
        <v>182</v>
      </c>
      <c r="B57" s="1" t="s">
        <v>111</v>
      </c>
      <c r="C57" s="1" t="s">
        <v>183</v>
      </c>
      <c r="D57" s="1" t="s">
        <v>185</v>
      </c>
      <c r="E57" s="1" t="s">
        <v>1094</v>
      </c>
      <c r="F57" s="1" t="s">
        <v>111</v>
      </c>
      <c r="G57" s="1" t="s">
        <v>81</v>
      </c>
      <c r="H57" s="1" t="s">
        <v>904</v>
      </c>
      <c r="I57" s="1" t="s">
        <v>1095</v>
      </c>
      <c r="J57" s="1" t="s">
        <v>906</v>
      </c>
      <c r="K57" s="1" t="s">
        <v>1095</v>
      </c>
      <c r="L57" s="1" t="s">
        <v>1095</v>
      </c>
      <c r="M57" s="1" t="s">
        <v>907</v>
      </c>
      <c r="N57" s="1" t="s">
        <v>907</v>
      </c>
      <c r="O57" s="1" t="s">
        <v>908</v>
      </c>
      <c r="P57" s="1" t="s">
        <v>909</v>
      </c>
      <c r="Q57" s="1" t="s">
        <v>910</v>
      </c>
      <c r="R57" s="1" t="s">
        <v>1096</v>
      </c>
      <c r="S57" s="1" t="s">
        <v>73</v>
      </c>
      <c r="T57" s="1" t="s">
        <v>912</v>
      </c>
      <c r="U57" s="1" t="s">
        <v>913</v>
      </c>
      <c r="V57" s="1" t="s">
        <v>961</v>
      </c>
    </row>
    <row r="58" s="1" customFormat="1" spans="1:22">
      <c r="A58" s="1" t="s">
        <v>116</v>
      </c>
      <c r="B58" s="1" t="s">
        <v>111</v>
      </c>
      <c r="C58" s="1" t="s">
        <v>117</v>
      </c>
      <c r="D58" s="1" t="s">
        <v>90</v>
      </c>
      <c r="E58" s="1" t="s">
        <v>1097</v>
      </c>
      <c r="F58" s="1" t="s">
        <v>111</v>
      </c>
      <c r="G58" s="1" t="s">
        <v>81</v>
      </c>
      <c r="H58" s="1" t="s">
        <v>904</v>
      </c>
      <c r="I58" s="1" t="s">
        <v>1098</v>
      </c>
      <c r="J58" s="1" t="s">
        <v>906</v>
      </c>
      <c r="K58" s="1" t="s">
        <v>1098</v>
      </c>
      <c r="L58" s="1" t="s">
        <v>1098</v>
      </c>
      <c r="M58" s="1" t="s">
        <v>907</v>
      </c>
      <c r="N58" s="1" t="s">
        <v>907</v>
      </c>
      <c r="O58" s="1" t="s">
        <v>908</v>
      </c>
      <c r="P58" s="1" t="s">
        <v>909</v>
      </c>
      <c r="Q58" s="1" t="s">
        <v>910</v>
      </c>
      <c r="R58" s="1" t="s">
        <v>1099</v>
      </c>
      <c r="S58" s="1" t="s">
        <v>73</v>
      </c>
      <c r="T58" s="1" t="s">
        <v>912</v>
      </c>
      <c r="U58" s="1" t="s">
        <v>913</v>
      </c>
      <c r="V58" s="1" t="s">
        <v>966</v>
      </c>
    </row>
    <row r="59" s="1" customFormat="1" spans="1:22">
      <c r="A59" s="1" t="s">
        <v>132</v>
      </c>
      <c r="B59" s="1" t="s">
        <v>111</v>
      </c>
      <c r="C59" s="1" t="s">
        <v>133</v>
      </c>
      <c r="D59" s="1" t="s">
        <v>135</v>
      </c>
      <c r="E59" s="1" t="s">
        <v>1100</v>
      </c>
      <c r="F59" s="1" t="s">
        <v>111</v>
      </c>
      <c r="G59" s="1" t="s">
        <v>81</v>
      </c>
      <c r="H59" s="1" t="s">
        <v>904</v>
      </c>
      <c r="I59" s="1" t="s">
        <v>1101</v>
      </c>
      <c r="J59" s="1" t="s">
        <v>906</v>
      </c>
      <c r="K59" s="1" t="s">
        <v>1101</v>
      </c>
      <c r="L59" s="1" t="s">
        <v>1101</v>
      </c>
      <c r="M59" s="1" t="s">
        <v>907</v>
      </c>
      <c r="N59" s="1" t="s">
        <v>907</v>
      </c>
      <c r="O59" s="1" t="s">
        <v>908</v>
      </c>
      <c r="P59" s="1" t="s">
        <v>909</v>
      </c>
      <c r="Q59" s="1" t="s">
        <v>910</v>
      </c>
      <c r="R59" s="1" t="s">
        <v>1102</v>
      </c>
      <c r="S59" s="1" t="s">
        <v>73</v>
      </c>
      <c r="T59" s="1" t="s">
        <v>912</v>
      </c>
      <c r="U59" s="1" t="s">
        <v>913</v>
      </c>
      <c r="V59" s="1" t="s">
        <v>918</v>
      </c>
    </row>
    <row r="60" s="1" customFormat="1" spans="1:22">
      <c r="A60" s="1" t="s">
        <v>275</v>
      </c>
      <c r="B60" s="1" t="s">
        <v>111</v>
      </c>
      <c r="C60" s="1" t="s">
        <v>276</v>
      </c>
      <c r="D60" s="1" t="s">
        <v>1103</v>
      </c>
      <c r="E60" s="1" t="s">
        <v>1104</v>
      </c>
      <c r="F60" s="1" t="s">
        <v>111</v>
      </c>
      <c r="G60" s="1" t="s">
        <v>196</v>
      </c>
      <c r="H60" s="1" t="s">
        <v>904</v>
      </c>
      <c r="I60" s="1" t="s">
        <v>1105</v>
      </c>
      <c r="J60" s="1" t="s">
        <v>906</v>
      </c>
      <c r="K60" s="1" t="s">
        <v>1105</v>
      </c>
      <c r="L60" s="1" t="s">
        <v>1105</v>
      </c>
      <c r="M60" s="1" t="s">
        <v>907</v>
      </c>
      <c r="N60" s="1" t="s">
        <v>907</v>
      </c>
      <c r="O60" s="1" t="s">
        <v>908</v>
      </c>
      <c r="P60" s="1" t="s">
        <v>909</v>
      </c>
      <c r="Q60" s="1" t="s">
        <v>910</v>
      </c>
      <c r="R60" s="1" t="s">
        <v>1106</v>
      </c>
      <c r="S60" s="1" t="s">
        <v>73</v>
      </c>
      <c r="T60" s="1" t="s">
        <v>912</v>
      </c>
      <c r="U60" s="1" t="s">
        <v>913</v>
      </c>
      <c r="V60" s="1" t="s">
        <v>950</v>
      </c>
    </row>
    <row r="61" s="1" customFormat="1" spans="1:22">
      <c r="A61" s="1" t="s">
        <v>247</v>
      </c>
      <c r="B61" s="1" t="s">
        <v>252</v>
      </c>
      <c r="C61" s="1" t="s">
        <v>248</v>
      </c>
      <c r="D61" s="1" t="s">
        <v>250</v>
      </c>
      <c r="E61" s="1" t="s">
        <v>1107</v>
      </c>
      <c r="F61" s="1" t="s">
        <v>168</v>
      </c>
      <c r="G61" s="1" t="s">
        <v>196</v>
      </c>
      <c r="H61" s="1" t="s">
        <v>904</v>
      </c>
      <c r="I61" s="1" t="s">
        <v>1108</v>
      </c>
      <c r="J61" s="1" t="s">
        <v>906</v>
      </c>
      <c r="K61" s="1" t="s">
        <v>1108</v>
      </c>
      <c r="L61" s="1" t="s">
        <v>1108</v>
      </c>
      <c r="M61" s="1" t="s">
        <v>907</v>
      </c>
      <c r="N61" s="1" t="s">
        <v>907</v>
      </c>
      <c r="O61" s="1" t="s">
        <v>908</v>
      </c>
      <c r="P61" s="1" t="s">
        <v>909</v>
      </c>
      <c r="Q61" s="1" t="s">
        <v>910</v>
      </c>
      <c r="R61" s="1" t="s">
        <v>1109</v>
      </c>
      <c r="S61" s="1" t="s">
        <v>73</v>
      </c>
      <c r="T61" s="1" t="s">
        <v>912</v>
      </c>
      <c r="U61" s="1" t="s">
        <v>913</v>
      </c>
      <c r="V61" s="1" t="s">
        <v>918</v>
      </c>
    </row>
    <row r="62" s="1" customFormat="1" spans="1:22">
      <c r="A62" s="1" t="s">
        <v>123</v>
      </c>
      <c r="B62" s="1" t="s">
        <v>111</v>
      </c>
      <c r="C62" s="1" t="s">
        <v>124</v>
      </c>
      <c r="D62" s="1" t="s">
        <v>126</v>
      </c>
      <c r="E62" s="1" t="s">
        <v>1110</v>
      </c>
      <c r="F62" s="1" t="s">
        <v>111</v>
      </c>
      <c r="G62" s="1" t="s">
        <v>81</v>
      </c>
      <c r="H62" s="1" t="s">
        <v>904</v>
      </c>
      <c r="I62" s="1" t="s">
        <v>1111</v>
      </c>
      <c r="J62" s="1" t="s">
        <v>906</v>
      </c>
      <c r="K62" s="1" t="s">
        <v>1111</v>
      </c>
      <c r="L62" s="1" t="s">
        <v>1111</v>
      </c>
      <c r="M62" s="1" t="s">
        <v>907</v>
      </c>
      <c r="N62" s="1" t="s">
        <v>907</v>
      </c>
      <c r="O62" s="1" t="s">
        <v>908</v>
      </c>
      <c r="P62" s="1" t="s">
        <v>909</v>
      </c>
      <c r="Q62" s="1" t="s">
        <v>910</v>
      </c>
      <c r="R62" s="1" t="s">
        <v>1112</v>
      </c>
      <c r="S62" s="1" t="s">
        <v>73</v>
      </c>
      <c r="T62" s="1" t="s">
        <v>912</v>
      </c>
      <c r="U62" s="1" t="s">
        <v>934</v>
      </c>
      <c r="V62" s="1" t="s">
        <v>918</v>
      </c>
    </row>
    <row r="63" s="1" customFormat="1" spans="1:22">
      <c r="A63" s="1" t="s">
        <v>97</v>
      </c>
      <c r="B63" s="1" t="s">
        <v>80</v>
      </c>
      <c r="C63" s="1" t="s">
        <v>98</v>
      </c>
      <c r="D63" s="1" t="s">
        <v>100</v>
      </c>
      <c r="E63" s="1" t="s">
        <v>1113</v>
      </c>
      <c r="F63" s="1" t="s">
        <v>80</v>
      </c>
      <c r="G63" s="1" t="s">
        <v>81</v>
      </c>
      <c r="H63" s="1" t="s">
        <v>904</v>
      </c>
      <c r="I63" s="1" t="s">
        <v>1114</v>
      </c>
      <c r="J63" s="1" t="s">
        <v>906</v>
      </c>
      <c r="K63" s="1" t="s">
        <v>1114</v>
      </c>
      <c r="L63" s="1" t="s">
        <v>1114</v>
      </c>
      <c r="M63" s="1" t="s">
        <v>907</v>
      </c>
      <c r="N63" s="1" t="s">
        <v>907</v>
      </c>
      <c r="O63" s="1" t="s">
        <v>908</v>
      </c>
      <c r="P63" s="1" t="s">
        <v>909</v>
      </c>
      <c r="Q63" s="1" t="s">
        <v>910</v>
      </c>
      <c r="R63" s="1" t="s">
        <v>1115</v>
      </c>
      <c r="S63" s="1" t="s">
        <v>73</v>
      </c>
      <c r="T63" s="1" t="s">
        <v>912</v>
      </c>
      <c r="U63" s="1" t="s">
        <v>913</v>
      </c>
      <c r="V63" s="1" t="s">
        <v>918</v>
      </c>
    </row>
    <row r="64" s="1" customFormat="1" spans="1:22">
      <c r="A64" s="1" t="s">
        <v>505</v>
      </c>
      <c r="B64" s="1" t="s">
        <v>158</v>
      </c>
      <c r="C64" s="1" t="s">
        <v>506</v>
      </c>
      <c r="D64" s="1" t="s">
        <v>100</v>
      </c>
      <c r="E64" s="1" t="s">
        <v>1116</v>
      </c>
      <c r="F64" s="1" t="s">
        <v>111</v>
      </c>
      <c r="G64" s="1" t="s">
        <v>393</v>
      </c>
      <c r="H64" s="1" t="s">
        <v>904</v>
      </c>
      <c r="I64" s="1" t="s">
        <v>1117</v>
      </c>
      <c r="J64" s="1" t="s">
        <v>906</v>
      </c>
      <c r="K64" s="1" t="s">
        <v>1117</v>
      </c>
      <c r="L64" s="1" t="s">
        <v>1117</v>
      </c>
      <c r="M64" s="1" t="s">
        <v>907</v>
      </c>
      <c r="N64" s="1" t="s">
        <v>907</v>
      </c>
      <c r="O64" s="1" t="s">
        <v>908</v>
      </c>
      <c r="P64" s="1" t="s">
        <v>909</v>
      </c>
      <c r="Q64" s="1" t="s">
        <v>910</v>
      </c>
      <c r="R64" s="1" t="s">
        <v>1118</v>
      </c>
      <c r="S64" s="1" t="s">
        <v>73</v>
      </c>
      <c r="T64" s="1" t="s">
        <v>912</v>
      </c>
      <c r="U64" s="1" t="s">
        <v>913</v>
      </c>
      <c r="V64" s="1" t="s">
        <v>918</v>
      </c>
    </row>
    <row r="65" s="1" customFormat="1" spans="1:22">
      <c r="A65" s="1" t="s">
        <v>330</v>
      </c>
      <c r="B65" s="1" t="s">
        <v>79</v>
      </c>
      <c r="C65" s="1" t="s">
        <v>331</v>
      </c>
      <c r="D65" s="1" t="s">
        <v>333</v>
      </c>
      <c r="E65" s="1" t="s">
        <v>1119</v>
      </c>
      <c r="F65" s="1" t="s">
        <v>111</v>
      </c>
      <c r="G65" s="1" t="s">
        <v>197</v>
      </c>
      <c r="H65" s="1" t="s">
        <v>904</v>
      </c>
      <c r="I65" s="1" t="s">
        <v>1120</v>
      </c>
      <c r="J65" s="1" t="s">
        <v>906</v>
      </c>
      <c r="K65" s="1" t="s">
        <v>1120</v>
      </c>
      <c r="L65" s="1" t="s">
        <v>1120</v>
      </c>
      <c r="M65" s="1" t="s">
        <v>907</v>
      </c>
      <c r="N65" s="1" t="s">
        <v>907</v>
      </c>
      <c r="O65" s="1" t="s">
        <v>908</v>
      </c>
      <c r="P65" s="1" t="s">
        <v>909</v>
      </c>
      <c r="Q65" s="1" t="s">
        <v>910</v>
      </c>
      <c r="R65" s="1" t="s">
        <v>1121</v>
      </c>
      <c r="S65" s="1" t="s">
        <v>73</v>
      </c>
      <c r="T65" s="1" t="s">
        <v>912</v>
      </c>
      <c r="U65" s="1" t="s">
        <v>913</v>
      </c>
      <c r="V65" s="1" t="s">
        <v>918</v>
      </c>
    </row>
    <row r="66" s="1" customFormat="1" spans="1:22">
      <c r="A66" s="1" t="s">
        <v>728</v>
      </c>
      <c r="B66" s="1" t="s">
        <v>92</v>
      </c>
      <c r="C66" s="1" t="s">
        <v>729</v>
      </c>
      <c r="D66" s="1" t="s">
        <v>731</v>
      </c>
      <c r="E66" s="1" t="s">
        <v>1122</v>
      </c>
      <c r="F66" s="1" t="s">
        <v>197</v>
      </c>
      <c r="G66" s="1" t="s">
        <v>394</v>
      </c>
      <c r="H66" s="1" t="s">
        <v>904</v>
      </c>
      <c r="I66" s="1" t="s">
        <v>1123</v>
      </c>
      <c r="J66" s="1" t="s">
        <v>906</v>
      </c>
      <c r="K66" s="1" t="s">
        <v>1123</v>
      </c>
      <c r="L66" s="1" t="s">
        <v>1123</v>
      </c>
      <c r="M66" s="1" t="s">
        <v>907</v>
      </c>
      <c r="N66" s="1" t="s">
        <v>907</v>
      </c>
      <c r="O66" s="1" t="s">
        <v>908</v>
      </c>
      <c r="P66" s="1" t="s">
        <v>909</v>
      </c>
      <c r="Q66" s="1" t="s">
        <v>910</v>
      </c>
      <c r="R66" s="1" t="s">
        <v>1124</v>
      </c>
      <c r="S66" s="1" t="s">
        <v>73</v>
      </c>
      <c r="T66" s="1" t="s">
        <v>912</v>
      </c>
      <c r="U66" s="1" t="s">
        <v>934</v>
      </c>
      <c r="V66" s="1" t="s">
        <v>1125</v>
      </c>
    </row>
    <row r="67" s="1" customFormat="1" spans="1:22">
      <c r="A67" s="1" t="s">
        <v>219</v>
      </c>
      <c r="B67" s="1" t="s">
        <v>158</v>
      </c>
      <c r="C67" s="1" t="s">
        <v>220</v>
      </c>
      <c r="D67" s="1" t="s">
        <v>222</v>
      </c>
      <c r="E67" s="1" t="s">
        <v>1126</v>
      </c>
      <c r="F67" s="1" t="s">
        <v>111</v>
      </c>
      <c r="G67" s="1" t="s">
        <v>81</v>
      </c>
      <c r="H67" s="1" t="s">
        <v>904</v>
      </c>
      <c r="I67" s="1" t="s">
        <v>1127</v>
      </c>
      <c r="J67" s="1" t="s">
        <v>906</v>
      </c>
      <c r="K67" s="1" t="s">
        <v>1127</v>
      </c>
      <c r="L67" s="1" t="s">
        <v>1127</v>
      </c>
      <c r="M67" s="1" t="s">
        <v>907</v>
      </c>
      <c r="N67" s="1" t="s">
        <v>907</v>
      </c>
      <c r="O67" s="1" t="s">
        <v>908</v>
      </c>
      <c r="P67" s="1" t="s">
        <v>909</v>
      </c>
      <c r="Q67" s="1" t="s">
        <v>910</v>
      </c>
      <c r="R67" s="1" t="s">
        <v>1128</v>
      </c>
      <c r="S67" s="1" t="s">
        <v>73</v>
      </c>
      <c r="T67" s="1" t="s">
        <v>912</v>
      </c>
      <c r="U67" s="1" t="s">
        <v>913</v>
      </c>
      <c r="V67" s="1" t="s">
        <v>1129</v>
      </c>
    </row>
    <row r="68" s="1" customFormat="1" spans="1:22">
      <c r="A68" s="1" t="s">
        <v>163</v>
      </c>
      <c r="B68" s="1" t="s">
        <v>168</v>
      </c>
      <c r="C68" s="1" t="s">
        <v>164</v>
      </c>
      <c r="D68" s="1" t="s">
        <v>1130</v>
      </c>
      <c r="E68" s="1" t="s">
        <v>1131</v>
      </c>
      <c r="F68" s="1" t="s">
        <v>158</v>
      </c>
      <c r="G68" s="1" t="s">
        <v>81</v>
      </c>
      <c r="H68" s="1" t="s">
        <v>904</v>
      </c>
      <c r="I68" s="1" t="s">
        <v>1132</v>
      </c>
      <c r="J68" s="1" t="s">
        <v>906</v>
      </c>
      <c r="K68" s="1" t="s">
        <v>1132</v>
      </c>
      <c r="L68" s="1" t="s">
        <v>1132</v>
      </c>
      <c r="M68" s="1" t="s">
        <v>907</v>
      </c>
      <c r="N68" s="1" t="s">
        <v>907</v>
      </c>
      <c r="O68" s="1" t="s">
        <v>908</v>
      </c>
      <c r="P68" s="1" t="s">
        <v>909</v>
      </c>
      <c r="Q68" s="1" t="s">
        <v>910</v>
      </c>
      <c r="R68" s="1" t="s">
        <v>1133</v>
      </c>
      <c r="S68" s="1" t="s">
        <v>73</v>
      </c>
      <c r="T68" s="1" t="s">
        <v>912</v>
      </c>
      <c r="U68" s="1" t="s">
        <v>913</v>
      </c>
      <c r="V68" s="1" t="s">
        <v>939</v>
      </c>
    </row>
    <row r="69" s="1" customFormat="1" spans="1:22">
      <c r="A69" s="1" t="s">
        <v>265</v>
      </c>
      <c r="B69" s="1" t="s">
        <v>270</v>
      </c>
      <c r="C69" s="1" t="s">
        <v>266</v>
      </c>
      <c r="D69" s="1" t="s">
        <v>268</v>
      </c>
      <c r="E69" s="1" t="s">
        <v>1134</v>
      </c>
      <c r="F69" s="1" t="s">
        <v>81</v>
      </c>
      <c r="G69" s="1" t="s">
        <v>196</v>
      </c>
      <c r="H69" s="1" t="s">
        <v>904</v>
      </c>
      <c r="I69" s="1" t="s">
        <v>1135</v>
      </c>
      <c r="J69" s="1" t="s">
        <v>906</v>
      </c>
      <c r="K69" s="1" t="s">
        <v>1135</v>
      </c>
      <c r="L69" s="1" t="s">
        <v>1135</v>
      </c>
      <c r="M69" s="1" t="s">
        <v>907</v>
      </c>
      <c r="N69" s="1" t="s">
        <v>907</v>
      </c>
      <c r="O69" s="1" t="s">
        <v>908</v>
      </c>
      <c r="P69" s="1" t="s">
        <v>909</v>
      </c>
      <c r="Q69" s="1" t="s">
        <v>910</v>
      </c>
      <c r="R69" s="1" t="s">
        <v>1136</v>
      </c>
      <c r="S69" s="1" t="s">
        <v>73</v>
      </c>
      <c r="T69" s="1" t="s">
        <v>912</v>
      </c>
      <c r="U69" s="1" t="s">
        <v>934</v>
      </c>
      <c r="V69" s="1" t="s">
        <v>939</v>
      </c>
    </row>
    <row r="70" s="1" customFormat="1" spans="1:22">
      <c r="A70" s="1" t="s">
        <v>348</v>
      </c>
      <c r="B70" s="1" t="s">
        <v>168</v>
      </c>
      <c r="C70" s="1" t="s">
        <v>349</v>
      </c>
      <c r="D70" s="1" t="s">
        <v>1054</v>
      </c>
      <c r="E70" s="1" t="s">
        <v>1055</v>
      </c>
      <c r="F70" s="1" t="s">
        <v>81</v>
      </c>
      <c r="G70" s="1" t="s">
        <v>197</v>
      </c>
      <c r="H70" s="1" t="s">
        <v>904</v>
      </c>
      <c r="I70" s="1" t="s">
        <v>1137</v>
      </c>
      <c r="J70" s="1" t="s">
        <v>906</v>
      </c>
      <c r="K70" s="1" t="s">
        <v>1137</v>
      </c>
      <c r="L70" s="1" t="s">
        <v>1137</v>
      </c>
      <c r="M70" s="1" t="s">
        <v>907</v>
      </c>
      <c r="N70" s="1" t="s">
        <v>907</v>
      </c>
      <c r="O70" s="1" t="s">
        <v>908</v>
      </c>
      <c r="P70" s="1" t="s">
        <v>909</v>
      </c>
      <c r="Q70" s="1" t="s">
        <v>910</v>
      </c>
      <c r="R70" s="1" t="s">
        <v>1138</v>
      </c>
      <c r="S70" s="1" t="s">
        <v>73</v>
      </c>
      <c r="T70" s="1" t="s">
        <v>912</v>
      </c>
      <c r="U70" s="1" t="s">
        <v>934</v>
      </c>
      <c r="V70" s="1" t="s">
        <v>939</v>
      </c>
    </row>
    <row r="71" s="1" customFormat="1" spans="1:22">
      <c r="A71" s="1" t="s">
        <v>210</v>
      </c>
      <c r="B71" s="1" t="s">
        <v>80</v>
      </c>
      <c r="C71" s="1" t="s">
        <v>211</v>
      </c>
      <c r="D71" s="1" t="s">
        <v>213</v>
      </c>
      <c r="E71" s="1" t="s">
        <v>1139</v>
      </c>
      <c r="F71" s="1" t="s">
        <v>111</v>
      </c>
      <c r="G71" s="1" t="s">
        <v>81</v>
      </c>
      <c r="H71" s="1" t="s">
        <v>904</v>
      </c>
      <c r="I71" s="1" t="s">
        <v>1140</v>
      </c>
      <c r="J71" s="1" t="s">
        <v>906</v>
      </c>
      <c r="K71" s="1" t="s">
        <v>1140</v>
      </c>
      <c r="L71" s="1" t="s">
        <v>1140</v>
      </c>
      <c r="M71" s="1" t="s">
        <v>907</v>
      </c>
      <c r="N71" s="1" t="s">
        <v>907</v>
      </c>
      <c r="O71" s="1" t="s">
        <v>908</v>
      </c>
      <c r="P71" s="1" t="s">
        <v>909</v>
      </c>
      <c r="Q71" s="1" t="s">
        <v>910</v>
      </c>
      <c r="R71" s="1" t="s">
        <v>1141</v>
      </c>
      <c r="S71" s="1" t="s">
        <v>73</v>
      </c>
      <c r="T71" s="1" t="s">
        <v>912</v>
      </c>
      <c r="U71" s="1" t="s">
        <v>913</v>
      </c>
      <c r="V71" s="1" t="s">
        <v>1142</v>
      </c>
    </row>
    <row r="72" s="1" customFormat="1" spans="1:22">
      <c r="A72" s="1" t="s">
        <v>613</v>
      </c>
      <c r="B72" s="1" t="s">
        <v>618</v>
      </c>
      <c r="C72" s="1" t="s">
        <v>614</v>
      </c>
      <c r="D72" s="1" t="s">
        <v>616</v>
      </c>
      <c r="E72" s="1" t="s">
        <v>1143</v>
      </c>
      <c r="F72" s="1" t="s">
        <v>197</v>
      </c>
      <c r="G72" s="1" t="s">
        <v>619</v>
      </c>
      <c r="H72" s="1" t="s">
        <v>904</v>
      </c>
      <c r="I72" s="1" t="s">
        <v>1144</v>
      </c>
      <c r="J72" s="1" t="s">
        <v>906</v>
      </c>
      <c r="K72" s="1" t="s">
        <v>1144</v>
      </c>
      <c r="L72" s="1" t="s">
        <v>1144</v>
      </c>
      <c r="M72" s="1" t="s">
        <v>907</v>
      </c>
      <c r="N72" s="1" t="s">
        <v>907</v>
      </c>
      <c r="O72" s="1" t="s">
        <v>908</v>
      </c>
      <c r="P72" s="1" t="s">
        <v>909</v>
      </c>
      <c r="Q72" s="1" t="s">
        <v>910</v>
      </c>
      <c r="R72" s="1" t="s">
        <v>1145</v>
      </c>
      <c r="S72" s="1" t="s">
        <v>73</v>
      </c>
      <c r="T72" s="1" t="s">
        <v>912</v>
      </c>
      <c r="U72" s="1" t="s">
        <v>913</v>
      </c>
      <c r="V72" s="1" t="s">
        <v>918</v>
      </c>
    </row>
    <row r="73" s="1" customFormat="1" spans="1:22">
      <c r="A73" s="1" t="s">
        <v>719</v>
      </c>
      <c r="B73" s="1" t="s">
        <v>80</v>
      </c>
      <c r="C73" s="1" t="s">
        <v>720</v>
      </c>
      <c r="D73" s="1" t="s">
        <v>722</v>
      </c>
      <c r="E73" s="1" t="s">
        <v>1146</v>
      </c>
      <c r="F73" s="1" t="s">
        <v>301</v>
      </c>
      <c r="G73" s="1" t="s">
        <v>394</v>
      </c>
      <c r="H73" s="1" t="s">
        <v>904</v>
      </c>
      <c r="I73" s="1" t="s">
        <v>1147</v>
      </c>
      <c r="J73" s="1" t="s">
        <v>906</v>
      </c>
      <c r="K73" s="1" t="s">
        <v>1147</v>
      </c>
      <c r="L73" s="1" t="s">
        <v>1147</v>
      </c>
      <c r="M73" s="1" t="s">
        <v>907</v>
      </c>
      <c r="N73" s="1" t="s">
        <v>907</v>
      </c>
      <c r="O73" s="1" t="s">
        <v>908</v>
      </c>
      <c r="P73" s="1" t="s">
        <v>909</v>
      </c>
      <c r="Q73" s="1" t="s">
        <v>910</v>
      </c>
      <c r="R73" s="1" t="s">
        <v>1148</v>
      </c>
      <c r="S73" s="1" t="s">
        <v>73</v>
      </c>
      <c r="T73" s="1" t="s">
        <v>912</v>
      </c>
      <c r="U73" s="1" t="s">
        <v>913</v>
      </c>
      <c r="V73" s="1" t="s">
        <v>918</v>
      </c>
    </row>
    <row r="74" s="1" customFormat="1" spans="1:22">
      <c r="A74" s="1" t="s">
        <v>669</v>
      </c>
      <c r="B74" s="1" t="s">
        <v>343</v>
      </c>
      <c r="C74" s="1" t="s">
        <v>670</v>
      </c>
      <c r="D74" s="1" t="s">
        <v>341</v>
      </c>
      <c r="E74" s="1" t="s">
        <v>1149</v>
      </c>
      <c r="F74" s="1" t="s">
        <v>197</v>
      </c>
      <c r="G74" s="1" t="s">
        <v>619</v>
      </c>
      <c r="H74" s="1" t="s">
        <v>904</v>
      </c>
      <c r="I74" s="1" t="s">
        <v>1150</v>
      </c>
      <c r="J74" s="1" t="s">
        <v>906</v>
      </c>
      <c r="K74" s="1" t="s">
        <v>1150</v>
      </c>
      <c r="L74" s="1" t="s">
        <v>1150</v>
      </c>
      <c r="M74" s="1" t="s">
        <v>907</v>
      </c>
      <c r="N74" s="1" t="s">
        <v>907</v>
      </c>
      <c r="O74" s="1" t="s">
        <v>908</v>
      </c>
      <c r="P74" s="1" t="s">
        <v>909</v>
      </c>
      <c r="Q74" s="1" t="s">
        <v>910</v>
      </c>
      <c r="R74" s="1" t="s">
        <v>1151</v>
      </c>
      <c r="S74" s="1" t="s">
        <v>73</v>
      </c>
      <c r="T74" s="1" t="s">
        <v>912</v>
      </c>
      <c r="U74" s="1" t="s">
        <v>913</v>
      </c>
      <c r="V74" s="1" t="s">
        <v>939</v>
      </c>
    </row>
    <row r="75" s="1" customFormat="1" spans="1:22">
      <c r="A75" s="1" t="s">
        <v>338</v>
      </c>
      <c r="B75" s="1" t="s">
        <v>343</v>
      </c>
      <c r="C75" s="1" t="s">
        <v>339</v>
      </c>
      <c r="D75" s="1" t="s">
        <v>341</v>
      </c>
      <c r="E75" s="1" t="s">
        <v>1149</v>
      </c>
      <c r="F75" s="1" t="s">
        <v>80</v>
      </c>
      <c r="G75" s="1" t="s">
        <v>197</v>
      </c>
      <c r="H75" s="1" t="s">
        <v>904</v>
      </c>
      <c r="I75" s="1" t="s">
        <v>1152</v>
      </c>
      <c r="J75" s="1" t="s">
        <v>906</v>
      </c>
      <c r="K75" s="1" t="s">
        <v>1152</v>
      </c>
      <c r="L75" s="1" t="s">
        <v>1152</v>
      </c>
      <c r="M75" s="1" t="s">
        <v>907</v>
      </c>
      <c r="N75" s="1" t="s">
        <v>907</v>
      </c>
      <c r="O75" s="1" t="s">
        <v>908</v>
      </c>
      <c r="P75" s="1" t="s">
        <v>909</v>
      </c>
      <c r="Q75" s="1" t="s">
        <v>910</v>
      </c>
      <c r="R75" s="1" t="s">
        <v>1153</v>
      </c>
      <c r="S75" s="1" t="s">
        <v>73</v>
      </c>
      <c r="T75" s="1" t="s">
        <v>912</v>
      </c>
      <c r="U75" s="1" t="s">
        <v>913</v>
      </c>
      <c r="V75" s="1" t="s">
        <v>939</v>
      </c>
    </row>
    <row r="76" s="1" customFormat="1" spans="1:22">
      <c r="A76" s="1" t="s">
        <v>324</v>
      </c>
      <c r="B76" s="1" t="s">
        <v>168</v>
      </c>
      <c r="C76" s="1" t="s">
        <v>325</v>
      </c>
      <c r="D76" s="1" t="s">
        <v>194</v>
      </c>
      <c r="E76" s="1" t="s">
        <v>1154</v>
      </c>
      <c r="F76" s="1" t="s">
        <v>111</v>
      </c>
      <c r="G76" s="1" t="s">
        <v>197</v>
      </c>
      <c r="H76" s="1" t="s">
        <v>904</v>
      </c>
      <c r="I76" s="1" t="s">
        <v>1155</v>
      </c>
      <c r="J76" s="1" t="s">
        <v>906</v>
      </c>
      <c r="K76" s="1" t="s">
        <v>1155</v>
      </c>
      <c r="L76" s="1" t="s">
        <v>1155</v>
      </c>
      <c r="M76" s="1" t="s">
        <v>907</v>
      </c>
      <c r="N76" s="1" t="s">
        <v>907</v>
      </c>
      <c r="O76" s="1" t="s">
        <v>908</v>
      </c>
      <c r="P76" s="1" t="s">
        <v>909</v>
      </c>
      <c r="Q76" s="1" t="s">
        <v>910</v>
      </c>
      <c r="R76" s="1" t="s">
        <v>1156</v>
      </c>
      <c r="S76" s="1" t="s">
        <v>73</v>
      </c>
      <c r="T76" s="1" t="s">
        <v>912</v>
      </c>
      <c r="U76" s="1" t="s">
        <v>934</v>
      </c>
      <c r="V76" s="1" t="s">
        <v>1125</v>
      </c>
    </row>
    <row r="77" s="1" customFormat="1" spans="1:22">
      <c r="A77" s="1" t="s">
        <v>315</v>
      </c>
      <c r="B77" s="1" t="s">
        <v>80</v>
      </c>
      <c r="C77" s="1" t="s">
        <v>316</v>
      </c>
      <c r="D77" s="1" t="s">
        <v>318</v>
      </c>
      <c r="E77" s="1" t="s">
        <v>1157</v>
      </c>
      <c r="F77" s="1" t="s">
        <v>81</v>
      </c>
      <c r="G77" s="1" t="s">
        <v>197</v>
      </c>
      <c r="H77" s="1" t="s">
        <v>904</v>
      </c>
      <c r="I77" s="1" t="s">
        <v>1158</v>
      </c>
      <c r="J77" s="1" t="s">
        <v>906</v>
      </c>
      <c r="K77" s="1" t="s">
        <v>1158</v>
      </c>
      <c r="L77" s="1" t="s">
        <v>1158</v>
      </c>
      <c r="M77" s="1" t="s">
        <v>907</v>
      </c>
      <c r="N77" s="1" t="s">
        <v>907</v>
      </c>
      <c r="O77" s="1" t="s">
        <v>908</v>
      </c>
      <c r="P77" s="1" t="s">
        <v>909</v>
      </c>
      <c r="Q77" s="1" t="s">
        <v>910</v>
      </c>
      <c r="R77" s="1" t="s">
        <v>1159</v>
      </c>
      <c r="S77" s="1" t="s">
        <v>73</v>
      </c>
      <c r="T77" s="1" t="s">
        <v>912</v>
      </c>
      <c r="U77" s="1" t="s">
        <v>913</v>
      </c>
      <c r="V77" s="1" t="s">
        <v>1160</v>
      </c>
    </row>
    <row r="78" s="1" customFormat="1" spans="1:22">
      <c r="A78" s="1" t="s">
        <v>305</v>
      </c>
      <c r="B78" s="1" t="s">
        <v>310</v>
      </c>
      <c r="C78" s="1" t="s">
        <v>306</v>
      </c>
      <c r="D78" s="1" t="s">
        <v>308</v>
      </c>
      <c r="E78" s="1" t="s">
        <v>1161</v>
      </c>
      <c r="F78" s="1" t="s">
        <v>111</v>
      </c>
      <c r="G78" s="1" t="s">
        <v>196</v>
      </c>
      <c r="H78" s="1" t="s">
        <v>904</v>
      </c>
      <c r="I78" s="1" t="s">
        <v>1162</v>
      </c>
      <c r="J78" s="1" t="s">
        <v>906</v>
      </c>
      <c r="K78" s="1" t="s">
        <v>1162</v>
      </c>
      <c r="L78" s="1" t="s">
        <v>1162</v>
      </c>
      <c r="M78" s="1" t="s">
        <v>907</v>
      </c>
      <c r="N78" s="1" t="s">
        <v>907</v>
      </c>
      <c r="O78" s="1" t="s">
        <v>908</v>
      </c>
      <c r="P78" s="1" t="s">
        <v>909</v>
      </c>
      <c r="Q78" s="1" t="s">
        <v>910</v>
      </c>
      <c r="R78" s="1" t="s">
        <v>1163</v>
      </c>
      <c r="S78" s="1" t="s">
        <v>73</v>
      </c>
      <c r="T78" s="1" t="s">
        <v>912</v>
      </c>
      <c r="U78" s="1" t="s">
        <v>913</v>
      </c>
      <c r="V78" s="1" t="s">
        <v>1129</v>
      </c>
    </row>
    <row r="79" s="1" customFormat="1" spans="1:22">
      <c r="A79" s="1" t="s">
        <v>257</v>
      </c>
      <c r="B79" s="1" t="s">
        <v>168</v>
      </c>
      <c r="C79" s="1" t="s">
        <v>258</v>
      </c>
      <c r="D79" s="1" t="s">
        <v>260</v>
      </c>
      <c r="E79" s="1" t="s">
        <v>1164</v>
      </c>
      <c r="F79" s="1" t="s">
        <v>168</v>
      </c>
      <c r="G79" s="1" t="s">
        <v>196</v>
      </c>
      <c r="H79" s="1" t="s">
        <v>904</v>
      </c>
      <c r="I79" s="1" t="s">
        <v>1165</v>
      </c>
      <c r="J79" s="1" t="s">
        <v>906</v>
      </c>
      <c r="K79" s="1" t="s">
        <v>1165</v>
      </c>
      <c r="L79" s="1" t="s">
        <v>1165</v>
      </c>
      <c r="M79" s="1" t="s">
        <v>907</v>
      </c>
      <c r="N79" s="1" t="s">
        <v>907</v>
      </c>
      <c r="O79" s="1" t="s">
        <v>908</v>
      </c>
      <c r="P79" s="1" t="s">
        <v>909</v>
      </c>
      <c r="Q79" s="1" t="s">
        <v>910</v>
      </c>
      <c r="R79" s="1" t="s">
        <v>1166</v>
      </c>
      <c r="S79" s="1" t="s">
        <v>73</v>
      </c>
      <c r="T79" s="1" t="s">
        <v>912</v>
      </c>
      <c r="U79" s="1" t="s">
        <v>934</v>
      </c>
      <c r="V79" s="1" t="s">
        <v>939</v>
      </c>
    </row>
    <row r="80" s="1" customFormat="1" spans="1:22">
      <c r="A80" s="1" t="s">
        <v>605</v>
      </c>
      <c r="B80" s="1" t="s">
        <v>610</v>
      </c>
      <c r="C80" s="1" t="s">
        <v>606</v>
      </c>
      <c r="D80" s="1" t="s">
        <v>608</v>
      </c>
      <c r="E80" s="1" t="s">
        <v>1167</v>
      </c>
      <c r="F80" s="1" t="s">
        <v>301</v>
      </c>
      <c r="G80" s="1" t="s">
        <v>393</v>
      </c>
      <c r="H80" s="1" t="s">
        <v>904</v>
      </c>
      <c r="I80" s="1" t="s">
        <v>1168</v>
      </c>
      <c r="J80" s="1" t="s">
        <v>906</v>
      </c>
      <c r="K80" s="1" t="s">
        <v>1168</v>
      </c>
      <c r="L80" s="1" t="s">
        <v>1168</v>
      </c>
      <c r="M80" s="1" t="s">
        <v>907</v>
      </c>
      <c r="N80" s="1" t="s">
        <v>907</v>
      </c>
      <c r="O80" s="1" t="s">
        <v>908</v>
      </c>
      <c r="P80" s="1" t="s">
        <v>909</v>
      </c>
      <c r="Q80" s="1" t="s">
        <v>910</v>
      </c>
      <c r="R80" s="1" t="s">
        <v>1169</v>
      </c>
      <c r="S80" s="1" t="s">
        <v>73</v>
      </c>
      <c r="T80" s="1" t="s">
        <v>912</v>
      </c>
      <c r="U80" s="1" t="s">
        <v>913</v>
      </c>
      <c r="V80" s="1" t="s">
        <v>1170</v>
      </c>
    </row>
    <row r="81" s="1" customFormat="1" spans="1:22">
      <c r="A81" s="1" t="s">
        <v>106</v>
      </c>
      <c r="B81" s="1" t="s">
        <v>111</v>
      </c>
      <c r="C81" s="1" t="s">
        <v>107</v>
      </c>
      <c r="D81" s="1" t="s">
        <v>954</v>
      </c>
      <c r="E81" s="1" t="s">
        <v>1171</v>
      </c>
      <c r="F81" s="1" t="s">
        <v>111</v>
      </c>
      <c r="G81" s="1" t="s">
        <v>81</v>
      </c>
      <c r="H81" s="1" t="s">
        <v>904</v>
      </c>
      <c r="I81" s="1" t="s">
        <v>1172</v>
      </c>
      <c r="J81" s="1" t="s">
        <v>906</v>
      </c>
      <c r="K81" s="1" t="s">
        <v>1172</v>
      </c>
      <c r="L81" s="1" t="s">
        <v>1172</v>
      </c>
      <c r="M81" s="1" t="s">
        <v>907</v>
      </c>
      <c r="N81" s="1" t="s">
        <v>907</v>
      </c>
      <c r="O81" s="1" t="s">
        <v>908</v>
      </c>
      <c r="P81" s="1" t="s">
        <v>909</v>
      </c>
      <c r="Q81" s="1" t="s">
        <v>910</v>
      </c>
      <c r="R81" s="1" t="s">
        <v>1173</v>
      </c>
      <c r="S81" s="1" t="s">
        <v>73</v>
      </c>
      <c r="T81" s="1" t="s">
        <v>912</v>
      </c>
      <c r="U81" s="1" t="s">
        <v>934</v>
      </c>
      <c r="V81" s="1" t="s">
        <v>918</v>
      </c>
    </row>
    <row r="82" s="1" customFormat="1" spans="1:22">
      <c r="A82" s="1" t="s">
        <v>153</v>
      </c>
      <c r="B82" s="1" t="s">
        <v>158</v>
      </c>
      <c r="C82" s="1" t="s">
        <v>154</v>
      </c>
      <c r="D82" s="1" t="s">
        <v>1174</v>
      </c>
      <c r="E82" s="1" t="s">
        <v>1175</v>
      </c>
      <c r="F82" s="1" t="s">
        <v>158</v>
      </c>
      <c r="G82" s="1" t="s">
        <v>81</v>
      </c>
      <c r="H82" s="1" t="s">
        <v>904</v>
      </c>
      <c r="I82" s="1" t="s">
        <v>1176</v>
      </c>
      <c r="J82" s="1" t="s">
        <v>906</v>
      </c>
      <c r="K82" s="1" t="s">
        <v>1176</v>
      </c>
      <c r="L82" s="1" t="s">
        <v>1176</v>
      </c>
      <c r="M82" s="1" t="s">
        <v>907</v>
      </c>
      <c r="N82" s="1" t="s">
        <v>907</v>
      </c>
      <c r="O82" s="1" t="s">
        <v>908</v>
      </c>
      <c r="P82" s="1" t="s">
        <v>909</v>
      </c>
      <c r="Q82" s="1" t="s">
        <v>910</v>
      </c>
      <c r="R82" s="1" t="s">
        <v>1177</v>
      </c>
      <c r="S82" s="1" t="s">
        <v>73</v>
      </c>
      <c r="T82" s="1" t="s">
        <v>912</v>
      </c>
      <c r="U82" s="1" t="s">
        <v>913</v>
      </c>
      <c r="V82" s="1" t="s">
        <v>939</v>
      </c>
    </row>
    <row r="83" s="1" customFormat="1" spans="1:22">
      <c r="A83" s="1" t="s">
        <v>496</v>
      </c>
      <c r="B83" s="1" t="s">
        <v>80</v>
      </c>
      <c r="C83" s="1" t="s">
        <v>497</v>
      </c>
      <c r="D83" s="1" t="s">
        <v>499</v>
      </c>
      <c r="E83" s="1" t="s">
        <v>1178</v>
      </c>
      <c r="F83" s="1" t="s">
        <v>197</v>
      </c>
      <c r="G83" s="1" t="s">
        <v>393</v>
      </c>
      <c r="H83" s="1" t="s">
        <v>904</v>
      </c>
      <c r="I83" s="1" t="s">
        <v>1179</v>
      </c>
      <c r="J83" s="1" t="s">
        <v>906</v>
      </c>
      <c r="K83" s="1" t="s">
        <v>1179</v>
      </c>
      <c r="L83" s="1" t="s">
        <v>1179</v>
      </c>
      <c r="M83" s="1" t="s">
        <v>907</v>
      </c>
      <c r="N83" s="1" t="s">
        <v>907</v>
      </c>
      <c r="O83" s="1" t="s">
        <v>908</v>
      </c>
      <c r="P83" s="1" t="s">
        <v>909</v>
      </c>
      <c r="Q83" s="1" t="s">
        <v>910</v>
      </c>
      <c r="R83" s="1" t="s">
        <v>1180</v>
      </c>
      <c r="S83" s="1" t="s">
        <v>73</v>
      </c>
      <c r="T83" s="1" t="s">
        <v>912</v>
      </c>
      <c r="U83" s="1" t="s">
        <v>913</v>
      </c>
      <c r="V83" s="1" t="s">
        <v>1053</v>
      </c>
    </row>
    <row r="84" s="1" customFormat="1" spans="1:22">
      <c r="A84" s="1" t="s">
        <v>141</v>
      </c>
      <c r="B84" s="1" t="s">
        <v>80</v>
      </c>
      <c r="C84" s="1" t="s">
        <v>142</v>
      </c>
      <c r="D84" s="1" t="s">
        <v>144</v>
      </c>
      <c r="E84" s="1" t="s">
        <v>1181</v>
      </c>
      <c r="F84" s="1" t="s">
        <v>80</v>
      </c>
      <c r="G84" s="1" t="s">
        <v>81</v>
      </c>
      <c r="H84" s="1" t="s">
        <v>904</v>
      </c>
      <c r="I84" s="1" t="s">
        <v>1182</v>
      </c>
      <c r="J84" s="1" t="s">
        <v>906</v>
      </c>
      <c r="K84" s="1" t="s">
        <v>1182</v>
      </c>
      <c r="L84" s="1" t="s">
        <v>1182</v>
      </c>
      <c r="M84" s="1" t="s">
        <v>907</v>
      </c>
      <c r="N84" s="1" t="s">
        <v>907</v>
      </c>
      <c r="O84" s="1" t="s">
        <v>908</v>
      </c>
      <c r="P84" s="1" t="s">
        <v>909</v>
      </c>
      <c r="Q84" s="1" t="s">
        <v>910</v>
      </c>
      <c r="R84" s="1" t="s">
        <v>1183</v>
      </c>
      <c r="S84" s="1" t="s">
        <v>73</v>
      </c>
      <c r="T84" s="1" t="s">
        <v>912</v>
      </c>
      <c r="U84" s="1" t="s">
        <v>913</v>
      </c>
      <c r="V84" s="1" t="s">
        <v>918</v>
      </c>
    </row>
    <row r="85" s="1" customFormat="1" spans="1:22">
      <c r="A85" s="1" t="s">
        <v>511</v>
      </c>
      <c r="B85" s="1" t="s">
        <v>80</v>
      </c>
      <c r="C85" s="1" t="s">
        <v>512</v>
      </c>
      <c r="D85" s="1" t="s">
        <v>1184</v>
      </c>
      <c r="E85" s="1" t="s">
        <v>1185</v>
      </c>
      <c r="F85" s="1" t="s">
        <v>196</v>
      </c>
      <c r="G85" s="1" t="s">
        <v>393</v>
      </c>
      <c r="H85" s="1" t="s">
        <v>904</v>
      </c>
      <c r="I85" s="1" t="s">
        <v>1186</v>
      </c>
      <c r="J85" s="1" t="s">
        <v>906</v>
      </c>
      <c r="K85" s="1" t="s">
        <v>1186</v>
      </c>
      <c r="L85" s="1" t="s">
        <v>1186</v>
      </c>
      <c r="M85" s="1" t="s">
        <v>907</v>
      </c>
      <c r="N85" s="1" t="s">
        <v>907</v>
      </c>
      <c r="O85" s="1" t="s">
        <v>908</v>
      </c>
      <c r="P85" s="1" t="s">
        <v>909</v>
      </c>
      <c r="Q85" s="1" t="s">
        <v>910</v>
      </c>
      <c r="R85" s="1" t="s">
        <v>1187</v>
      </c>
      <c r="S85" s="1" t="s">
        <v>73</v>
      </c>
      <c r="T85" s="1" t="s">
        <v>912</v>
      </c>
      <c r="U85" s="1" t="s">
        <v>934</v>
      </c>
      <c r="V85" s="1" t="s">
        <v>984</v>
      </c>
    </row>
    <row r="86" s="1" customFormat="1" spans="1:22">
      <c r="A86" s="1" t="s">
        <v>87</v>
      </c>
      <c r="B86" s="1" t="s">
        <v>79</v>
      </c>
      <c r="C86" s="1" t="s">
        <v>88</v>
      </c>
      <c r="D86" s="1" t="s">
        <v>90</v>
      </c>
      <c r="E86" s="1" t="s">
        <v>1188</v>
      </c>
      <c r="F86" s="1" t="s">
        <v>92</v>
      </c>
      <c r="G86" s="1" t="s">
        <v>81</v>
      </c>
      <c r="H86" s="1" t="s">
        <v>904</v>
      </c>
      <c r="I86" s="1" t="s">
        <v>1189</v>
      </c>
      <c r="J86" s="1" t="s">
        <v>906</v>
      </c>
      <c r="K86" s="1" t="s">
        <v>1189</v>
      </c>
      <c r="L86" s="1" t="s">
        <v>1189</v>
      </c>
      <c r="M86" s="1" t="s">
        <v>907</v>
      </c>
      <c r="N86" s="1" t="s">
        <v>907</v>
      </c>
      <c r="O86" s="1" t="s">
        <v>908</v>
      </c>
      <c r="P86" s="1" t="s">
        <v>909</v>
      </c>
      <c r="Q86" s="1" t="s">
        <v>910</v>
      </c>
      <c r="R86" s="1" t="s">
        <v>1190</v>
      </c>
      <c r="S86" s="1" t="s">
        <v>73</v>
      </c>
      <c r="T86" s="1" t="s">
        <v>912</v>
      </c>
      <c r="U86" s="1" t="s">
        <v>913</v>
      </c>
      <c r="V86" s="1" t="s">
        <v>966</v>
      </c>
    </row>
    <row r="87" s="1" customFormat="1" spans="1:22">
      <c r="A87" s="1" t="s">
        <v>70</v>
      </c>
      <c r="B87" s="1" t="s">
        <v>79</v>
      </c>
      <c r="C87" s="1" t="s">
        <v>71</v>
      </c>
      <c r="D87" s="1" t="s">
        <v>1191</v>
      </c>
      <c r="E87" s="1" t="s">
        <v>1192</v>
      </c>
      <c r="F87" s="1" t="s">
        <v>80</v>
      </c>
      <c r="G87" s="1" t="s">
        <v>81</v>
      </c>
      <c r="H87" s="1" t="s">
        <v>904</v>
      </c>
      <c r="I87" s="1" t="s">
        <v>1193</v>
      </c>
      <c r="J87" s="1" t="s">
        <v>906</v>
      </c>
      <c r="K87" s="1" t="s">
        <v>1193</v>
      </c>
      <c r="L87" s="1" t="s">
        <v>1193</v>
      </c>
      <c r="M87" s="1" t="s">
        <v>907</v>
      </c>
      <c r="N87" s="1" t="s">
        <v>907</v>
      </c>
      <c r="O87" s="1" t="s">
        <v>908</v>
      </c>
      <c r="P87" s="1" t="s">
        <v>909</v>
      </c>
      <c r="Q87" s="1" t="s">
        <v>910</v>
      </c>
      <c r="R87" s="1" t="s">
        <v>1194</v>
      </c>
      <c r="S87" s="1" t="s">
        <v>73</v>
      </c>
      <c r="T87" s="1" t="s">
        <v>912</v>
      </c>
      <c r="U87" s="1" t="s">
        <v>934</v>
      </c>
      <c r="V87" s="1" t="s">
        <v>1084</v>
      </c>
    </row>
    <row r="88" s="1" customFormat="1" spans="1:22">
      <c r="A88" s="1" t="s">
        <v>661</v>
      </c>
      <c r="B88" s="1" t="s">
        <v>666</v>
      </c>
      <c r="C88" s="1" t="s">
        <v>662</v>
      </c>
      <c r="D88" s="1" t="s">
        <v>664</v>
      </c>
      <c r="E88" s="1" t="s">
        <v>1195</v>
      </c>
      <c r="F88" s="1" t="s">
        <v>197</v>
      </c>
      <c r="G88" s="1" t="s">
        <v>619</v>
      </c>
      <c r="H88" s="1" t="s">
        <v>904</v>
      </c>
      <c r="I88" s="1" t="s">
        <v>1196</v>
      </c>
      <c r="J88" s="1" t="s">
        <v>906</v>
      </c>
      <c r="K88" s="1" t="s">
        <v>1196</v>
      </c>
      <c r="L88" s="1" t="s">
        <v>1196</v>
      </c>
      <c r="M88" s="1" t="s">
        <v>907</v>
      </c>
      <c r="N88" s="1" t="s">
        <v>907</v>
      </c>
      <c r="O88" s="1" t="s">
        <v>908</v>
      </c>
      <c r="P88" s="1" t="s">
        <v>909</v>
      </c>
      <c r="Q88" s="1" t="s">
        <v>910</v>
      </c>
      <c r="R88" s="1" t="s">
        <v>1197</v>
      </c>
      <c r="S88" s="1" t="s">
        <v>73</v>
      </c>
      <c r="T88" s="1" t="s">
        <v>912</v>
      </c>
      <c r="U88" s="1" t="s">
        <v>913</v>
      </c>
      <c r="V88" s="1" t="s">
        <v>939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lenovo</cp:lastModifiedBy>
  <cp:revision>1</cp:revision>
  <dcterms:created xsi:type="dcterms:W3CDTF">2014-11-17T08:26:00Z</dcterms:created>
  <dcterms:modified xsi:type="dcterms:W3CDTF">2022-11-22T09:54:11Z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C647738EBCBA42F0A1D6F651A4704441</vt:lpwstr>
  </property>
</Properties>
</file>