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<sst xmlns="http://schemas.openxmlformats.org/spreadsheetml/2006/main" count="277" uniqueCount="129">
  <si>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</si>
  <si>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</si>
  <si>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</si>
  <si>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</si>
  <si>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</si>
  <si>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</si>
  <si>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</si>
  <si>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</si>
  <si>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</si>
  <si>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</si>
  <si>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</si>
  <si>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</si>
  <si>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</si>
  <si>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</si>
  <si>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</si>
  <si>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</si>
  <si>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</si>
  <si>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</si>
  <si>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</si>
  <si>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</si>
  <si>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</si>
  <si>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</si>
  <si>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</si>
  <si>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</si>
  <si>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</si>
  <si>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21591539080	</t>
  </si>
  <si>
    <t>Ctrip</t>
  </si>
  <si>
    <t>正常</t>
  </si>
  <si>
    <t>[嘉义市]嘉义HOTEL HI新民店(Hotel Hi – Xinmin)(80942313)</t>
  </si>
  <si>
    <t>标准房&lt;至多8间&gt;&lt;2人入住&gt;&lt;早餐&gt;</t>
  </si>
  <si>
    <t>CNY</t>
  </si>
  <si>
    <t>LIU/LUHSIEN</t>
  </si>
  <si>
    <t>CA13744221124CNY</t>
  </si>
  <si>
    <t>未提现</t>
  </si>
  <si>
    <t>携程开票</t>
  </si>
  <si>
    <t xml:space="preserve">2761642	</t>
  </si>
  <si>
    <t xml:space="preserve">	</t>
  </si>
  <si>
    <t xml:space="preserve">21607561778	</t>
  </si>
  <si>
    <t>[台北]城市商旅(台北北门分馆)(City Suite (Taipei Beimen))(80941478)</t>
  </si>
  <si>
    <t>北门客房(无窗)&lt;至多8间&gt;&lt;90天内可预订&gt;&lt;2人入住&gt;</t>
  </si>
  <si>
    <t>HOU/CHAOYUEH</t>
  </si>
  <si>
    <t xml:space="preserve">2764015	</t>
  </si>
  <si>
    <t xml:space="preserve">11377131	</t>
  </si>
  <si>
    <t xml:space="preserve">21736220544	</t>
  </si>
  <si>
    <t>[高雄]高雄窝饭店(Wo Hotel)(80941601)</t>
  </si>
  <si>
    <t>标准双床房&lt;至多8间&gt;&lt;2人入住&gt;&lt;早餐&gt;</t>
  </si>
  <si>
    <t>Hi te hui/Chang shun chun,Hi te hui/Chang shun chun</t>
  </si>
  <si>
    <t xml:space="preserve">2780418	</t>
  </si>
  <si>
    <t xml:space="preserve">999221749056015	</t>
  </si>
  <si>
    <t>[贵阳]宜尚酒店(贵阳黔灵山店)(80247049)</t>
  </si>
  <si>
    <t>特惠大床房&lt;至多8间&gt;&lt;2人入住&gt;</t>
  </si>
  <si>
    <t>李艳</t>
  </si>
  <si>
    <t xml:space="preserve">2783847	</t>
  </si>
  <si>
    <t xml:space="preserve">R_0851039_2453879	</t>
  </si>
  <si>
    <t xml:space="preserve">999221750370506	</t>
  </si>
  <si>
    <t>[文昌]文昌文城丽嘉酒店(93874260)</t>
  </si>
  <si>
    <t>雅致景观双床房&lt;至多8间&gt;&lt;2人入住&gt;</t>
  </si>
  <si>
    <t>杨邦钦</t>
  </si>
  <si>
    <t xml:space="preserve">2784333	</t>
  </si>
  <si>
    <t xml:space="preserve">999221750625081	</t>
  </si>
  <si>
    <t>[大新]尚客优精选酒店(大新汽车站店)(92484346)</t>
  </si>
  <si>
    <t>许建坤</t>
  </si>
  <si>
    <t xml:space="preserve">2784453	</t>
  </si>
  <si>
    <t xml:space="preserve">(THK)YD02827221108224302911;	</t>
  </si>
  <si>
    <t>，</t>
  </si>
  <si>
    <t>1406 CNY</t>
  </si>
  <si>
    <t>A221124091148481</t>
  </si>
  <si>
    <t>总计：1406元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</si>
  <si>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</si>
  <si>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</si>
  <si>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</si>
  <si>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</si>
  <si>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</si>
  <si>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</si>
  <si>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</si>
  <si>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</si>
  <si>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</si>
  <si>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</si>
  <si>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</si>
  <si>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</si>
  <si>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</si>
  <si>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</si>
  <si>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</si>
  <si>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</si>
  <si>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</si>
  <si>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</si>
  <si>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</si>
  <si>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2022-11-08</t>
  </si>
  <si>
    <t>2784453</t>
  </si>
  <si>
    <t>尚客优精选酒店(大新汽车站店)</t>
  </si>
  <si>
    <t>2022-11-09</t>
  </si>
  <si>
    <t>退房日月结</t>
  </si>
  <si>
    <t>106.00</t>
  </si>
  <si>
    <t>RMB</t>
  </si>
  <si>
    <t>0</t>
  </si>
  <si>
    <t>0.00</t>
  </si>
  <si>
    <t>携程汇登国内直连</t>
  </si>
  <si>
    <t>01.011264</t>
  </si>
  <si>
    <t>2022-11-08 22:43:04</t>
  </si>
  <si>
    <t>否</t>
  </si>
  <si>
    <t>广州汇登信息科技有限公司</t>
  </si>
  <si>
    <t>直连</t>
  </si>
  <si>
    <t>中国</t>
  </si>
  <si>
    <t>2784333</t>
  </si>
  <si>
    <t>文昌文城丽嘉酒店</t>
  </si>
  <si>
    <t>105.00</t>
  </si>
  <si>
    <t>2022-11-08 21:55:59</t>
  </si>
  <si>
    <t>2783847</t>
  </si>
  <si>
    <t>宜尚酒店(贵阳黔灵山店)</t>
  </si>
  <si>
    <t>158.00</t>
  </si>
  <si>
    <t>2022-11-08 18:55:43</t>
  </si>
  <si>
    <t>2022-11-07</t>
  </si>
  <si>
    <t>2780418</t>
  </si>
  <si>
    <t>高雄窝饭店</t>
  </si>
  <si>
    <t>Hi te hui Chang shun chun,Hi te hui Chang shun chun</t>
  </si>
  <si>
    <t>367.00</t>
  </si>
  <si>
    <t>2022-11-07 11:25:00</t>
  </si>
  <si>
    <t>2022-10-28</t>
  </si>
  <si>
    <t>2764015</t>
  </si>
  <si>
    <t>城市商旅(台北北门分馆)</t>
  </si>
  <si>
    <t>HOU CHAOYUEH</t>
  </si>
  <si>
    <t>290.00</t>
  </si>
  <si>
    <t>2022-10-28 19:43:35</t>
  </si>
  <si>
    <t>2022-10-27</t>
  </si>
  <si>
    <t>2761642</t>
  </si>
  <si>
    <t>嘉义HOTEL HI新民店</t>
  </si>
  <si>
    <t>LIU LUHSIEN</t>
  </si>
  <si>
    <t>380.00</t>
  </si>
  <si>
    <t>2022-10-27 11:27:01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</si>
</sst>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.81818181818182" defaultRowHeight="14" outlineLevelRow="6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44873</v>
      </c>
      <c r="G2" s="6">
        <v>44874</v>
      </c>
      <c r="H2" s="4">
        <v>1</v>
      </c>
      <c r="I2" s="4">
        <v>1</v>
      </c>
      <c r="J2" s="4">
        <v>1</v>
      </c>
      <c r="K2" s="4" t="s">
        <v>30</v>
      </c>
      <c r="L2" s="4">
        <v>380</v>
      </c>
      <c r="M2" s="4">
        <v>380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44861</v>
      </c>
      <c r="S2" s="6">
        <v>44889</v>
      </c>
      <c r="T2" s="4" t="s">
        <v>34</v>
      </c>
      <c r="U2" s="4">
        <v>380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44873</v>
      </c>
      <c r="G3" s="6">
        <v>44874</v>
      </c>
      <c r="H3" s="4">
        <v>1</v>
      </c>
      <c r="I3" s="4">
        <v>1</v>
      </c>
      <c r="J3" s="4">
        <v>1</v>
      </c>
      <c r="K3" s="4" t="s">
        <v>30</v>
      </c>
      <c r="L3" s="4">
        <v>290</v>
      </c>
      <c r="M3" s="4">
        <v>290</v>
      </c>
      <c r="N3" s="4" t="s">
        <v>40</v>
      </c>
      <c r="O3" s="4" t="s">
        <v>32</v>
      </c>
      <c r="P3" s="4" t="s">
        <v>33</v>
      </c>
      <c r="Q3" s="4">
        <v>0</v>
      </c>
      <c r="R3" s="7">
        <v>44862</v>
      </c>
      <c r="S3" s="6">
        <v>44889</v>
      </c>
      <c r="T3" s="4" t="s">
        <v>34</v>
      </c>
      <c r="U3" s="4">
        <v>290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44873</v>
      </c>
      <c r="G4" s="6">
        <v>44874</v>
      </c>
      <c r="H4" s="4">
        <v>1</v>
      </c>
      <c r="I4" s="4">
        <v>1</v>
      </c>
      <c r="J4" s="4">
        <v>1</v>
      </c>
      <c r="K4" s="4" t="s">
        <v>30</v>
      </c>
      <c r="L4" s="4">
        <v>367</v>
      </c>
      <c r="M4" s="4">
        <v>367</v>
      </c>
      <c r="N4" s="4" t="s">
        <v>46</v>
      </c>
      <c r="O4" s="4" t="s">
        <v>32</v>
      </c>
      <c r="P4" s="4" t="s">
        <v>33</v>
      </c>
      <c r="Q4" s="4">
        <v>0</v>
      </c>
      <c r="R4" s="7">
        <v>44872</v>
      </c>
      <c r="S4" s="6">
        <v>44889</v>
      </c>
      <c r="T4" s="4" t="s">
        <v>34</v>
      </c>
      <c r="U4" s="4">
        <v>367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44873</v>
      </c>
      <c r="G5" s="6">
        <v>44874</v>
      </c>
      <c r="H5" s="4">
        <v>1</v>
      </c>
      <c r="I5" s="4">
        <v>1</v>
      </c>
      <c r="J5" s="4">
        <v>1</v>
      </c>
      <c r="K5" s="4" t="s">
        <v>30</v>
      </c>
      <c r="L5" s="4">
        <v>158</v>
      </c>
      <c r="M5" s="4">
        <v>158</v>
      </c>
      <c r="N5" s="4" t="s">
        <v>51</v>
      </c>
      <c r="O5" s="4" t="s">
        <v>32</v>
      </c>
      <c r="P5" s="4" t="s">
        <v>33</v>
      </c>
      <c r="Q5" s="4">
        <v>0</v>
      </c>
      <c r="R5" s="7">
        <v>44873</v>
      </c>
      <c r="S5" s="6">
        <v>44889</v>
      </c>
      <c r="T5" s="4" t="s">
        <v>34</v>
      </c>
      <c r="U5" s="4">
        <v>158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44873</v>
      </c>
      <c r="G6" s="6">
        <v>44874</v>
      </c>
      <c r="H6" s="4">
        <v>1</v>
      </c>
      <c r="I6" s="4">
        <v>1</v>
      </c>
      <c r="J6" s="4">
        <v>1</v>
      </c>
      <c r="K6" s="4" t="s">
        <v>30</v>
      </c>
      <c r="L6" s="4">
        <v>105</v>
      </c>
      <c r="M6" s="4">
        <v>105</v>
      </c>
      <c r="N6" s="4" t="s">
        <v>57</v>
      </c>
      <c r="O6" s="4" t="s">
        <v>32</v>
      </c>
      <c r="P6" s="4" t="s">
        <v>33</v>
      </c>
      <c r="Q6" s="4">
        <v>0</v>
      </c>
      <c r="R6" s="7">
        <v>44873</v>
      </c>
      <c r="S6" s="6">
        <v>44889</v>
      </c>
      <c r="T6" s="4" t="s">
        <v>34</v>
      </c>
      <c r="U6" s="4">
        <v>105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50</v>
      </c>
      <c r="F7" s="6">
        <v>44873</v>
      </c>
      <c r="G7" s="6">
        <v>44874</v>
      </c>
      <c r="H7" s="4">
        <v>1</v>
      </c>
      <c r="I7" s="4">
        <v>1</v>
      </c>
      <c r="J7" s="4">
        <v>1</v>
      </c>
      <c r="K7" s="4" t="s">
        <v>30</v>
      </c>
      <c r="L7" s="4">
        <v>106</v>
      </c>
      <c r="M7" s="4">
        <v>106</v>
      </c>
      <c r="N7" s="4" t="s">
        <v>61</v>
      </c>
      <c r="O7" s="4" t="s">
        <v>32</v>
      </c>
      <c r="P7" s="4" t="s">
        <v>33</v>
      </c>
      <c r="Q7" s="4">
        <v>0</v>
      </c>
      <c r="R7" s="7">
        <v>44873</v>
      </c>
      <c r="S7" s="6">
        <v>44889</v>
      </c>
      <c r="T7" s="4" t="s">
        <v>34</v>
      </c>
      <c r="U7" s="4">
        <v>106</v>
      </c>
      <c r="V7" s="4">
        <v>0</v>
      </c>
      <c r="W7" s="4">
        <v>0</v>
      </c>
      <c r="X7" s="4" t="s">
        <v>62</v>
      </c>
      <c r="Y7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"/>
  <sheetViews>
    <sheetView tabSelected="1" workbookViewId="0">
      <selection activeCell="A13" sqref="A13:A14"/>
    </sheetView>
  </sheetViews>
  <sheetFormatPr defaultColWidth="9.81818181818182" defaultRowHeight="14"/>
  <cols>
    <col min="1" max="1" width="12.8181818181818" style="4"/>
    <col min="2" max="3" width="10.6363636363636" style="4"/>
    <col min="4" max="16384" width="9.81818181818182" style="4"/>
  </cols>
  <sheetData>
    <row r="1" s="4" customFormat="1" spans="1:2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</row>
    <row r="2" s="4" customFormat="1" spans="1:28">
      <c r="A2" s="5">
        <v>21591539080</v>
      </c>
      <c r="B2" s="6">
        <v>44873</v>
      </c>
      <c r="C2" s="6">
        <v>44874</v>
      </c>
      <c r="D2" s="4">
        <v>380</v>
      </c>
      <c r="E2" s="4" t="str">
        <f>VLOOKUP(A2,HOP!A:L,12,0)</f>
        <v>380.00</v>
      </c>
      <c r="F2" s="4" t="str">
        <f>VLOOKUP(A2,HOP!A:C,3,0)</f>
        <v>2761642</v>
      </c>
      <c r="G2" s="4">
        <f>D2-E2</f>
        <v>0</v>
      </c>
      <c r="H2" s="4" t="str">
        <f>$H$1&amp;F2</f>
        <v>，2761642</v>
      </c>
      <c r="I2" s="4" t="str">
        <f>VLOOKUP(A2,HOP!A:U,21,0)</f>
        <v>直连</v>
      </c>
      <c r="W2" s="4" t="s">
        <v>34</v>
      </c>
      <c r="X2" s="4">
        <v>380</v>
      </c>
      <c r="Y2" s="4">
        <v>0</v>
      </c>
      <c r="Z2" s="4">
        <v>0</v>
      </c>
      <c r="AA2" s="4" t="s">
        <v>35</v>
      </c>
      <c r="AB2" s="4" t="s">
        <v>36</v>
      </c>
    </row>
    <row r="3" s="4" customFormat="1" spans="1:28">
      <c r="A3" s="5">
        <v>21607561778</v>
      </c>
      <c r="B3" s="6">
        <v>44873</v>
      </c>
      <c r="C3" s="6">
        <v>44874</v>
      </c>
      <c r="D3" s="4">
        <v>290</v>
      </c>
      <c r="E3" s="4" t="str">
        <f>VLOOKUP(A3,HOP!A:L,12,0)</f>
        <v>290.00</v>
      </c>
      <c r="F3" s="4" t="str">
        <f>VLOOKUP(A3,HOP!A:C,3,0)</f>
        <v>2764015</v>
      </c>
      <c r="G3" s="4">
        <f>D3-E3</f>
        <v>0</v>
      </c>
      <c r="H3" s="4" t="str">
        <f>$H$1&amp;F3</f>
        <v>，2764015</v>
      </c>
      <c r="I3" s="4" t="str">
        <f>VLOOKUP(A3,HOP!A:U,21,0)</f>
        <v>直连</v>
      </c>
      <c r="W3" s="4" t="s">
        <v>34</v>
      </c>
      <c r="X3" s="4">
        <v>290</v>
      </c>
      <c r="Y3" s="4">
        <v>0</v>
      </c>
      <c r="Z3" s="4">
        <v>0</v>
      </c>
      <c r="AA3" s="4" t="s">
        <v>41</v>
      </c>
      <c r="AB3" s="4" t="s">
        <v>42</v>
      </c>
    </row>
    <row r="4" s="4" customFormat="1" spans="1:28">
      <c r="A4" s="5">
        <v>21736220544</v>
      </c>
      <c r="B4" s="6">
        <v>44873</v>
      </c>
      <c r="C4" s="6">
        <v>44874</v>
      </c>
      <c r="D4" s="4">
        <v>367</v>
      </c>
      <c r="E4" s="4" t="str">
        <f>VLOOKUP(A4,HOP!A:L,12,0)</f>
        <v>367.00</v>
      </c>
      <c r="F4" s="4" t="str">
        <f>VLOOKUP(A4,HOP!A:C,3,0)</f>
        <v>2780418</v>
      </c>
      <c r="G4" s="4">
        <f>D4-E4</f>
        <v>0</v>
      </c>
      <c r="H4" s="4" t="str">
        <f>$H$1&amp;F4</f>
        <v>，2780418</v>
      </c>
      <c r="I4" s="4" t="str">
        <f>VLOOKUP(A4,HOP!A:U,21,0)</f>
        <v>直连</v>
      </c>
      <c r="W4" s="4" t="s">
        <v>34</v>
      </c>
      <c r="X4" s="4">
        <v>367</v>
      </c>
      <c r="Y4" s="4">
        <v>0</v>
      </c>
      <c r="Z4" s="4">
        <v>0</v>
      </c>
      <c r="AA4" s="4" t="s">
        <v>47</v>
      </c>
      <c r="AB4" s="4" t="s">
        <v>36</v>
      </c>
    </row>
    <row r="5" s="4" customFormat="1" spans="1:28">
      <c r="A5" s="5">
        <v>999221749056015</v>
      </c>
      <c r="B5" s="6">
        <v>44873</v>
      </c>
      <c r="C5" s="6">
        <v>44874</v>
      </c>
      <c r="D5" s="4">
        <v>158</v>
      </c>
      <c r="E5" s="4" t="str">
        <f>VLOOKUP(A5,HOP!A:L,12,0)</f>
        <v>158.00</v>
      </c>
      <c r="F5" s="4" t="str">
        <f>VLOOKUP(A5,HOP!A:C,3,0)</f>
        <v>2783847</v>
      </c>
      <c r="G5" s="4">
        <f>D5-E5</f>
        <v>0</v>
      </c>
      <c r="H5" s="4" t="str">
        <f>$H$1&amp;F5</f>
        <v>，2783847</v>
      </c>
      <c r="I5" s="4" t="str">
        <f>VLOOKUP(A5,HOP!A:U,21,0)</f>
        <v>直连</v>
      </c>
      <c r="W5" s="4" t="s">
        <v>34</v>
      </c>
      <c r="X5" s="4">
        <v>158</v>
      </c>
      <c r="Y5" s="4">
        <v>0</v>
      </c>
      <c r="Z5" s="4">
        <v>0</v>
      </c>
      <c r="AA5" s="4" t="s">
        <v>52</v>
      </c>
      <c r="AB5" s="4" t="s">
        <v>53</v>
      </c>
    </row>
    <row r="6" s="4" customFormat="1" spans="1:28">
      <c r="A6" s="5">
        <v>999221750370506</v>
      </c>
      <c r="B6" s="6">
        <v>44873</v>
      </c>
      <c r="C6" s="6">
        <v>44874</v>
      </c>
      <c r="D6" s="4">
        <v>105</v>
      </c>
      <c r="E6" s="4" t="str">
        <f>VLOOKUP(A6,HOP!A:L,12,0)</f>
        <v>105.00</v>
      </c>
      <c r="F6" s="4" t="str">
        <f>VLOOKUP(A6,HOP!A:C,3,0)</f>
        <v>2784333</v>
      </c>
      <c r="G6" s="4">
        <f>D6-E6</f>
        <v>0</v>
      </c>
      <c r="H6" s="4" t="str">
        <f>$H$1&amp;F6</f>
        <v>，2784333</v>
      </c>
      <c r="I6" s="4" t="str">
        <f>VLOOKUP(A6,HOP!A:U,21,0)</f>
        <v>直连</v>
      </c>
      <c r="W6" s="4" t="s">
        <v>34</v>
      </c>
      <c r="X6" s="4">
        <v>105</v>
      </c>
      <c r="Y6" s="4">
        <v>0</v>
      </c>
      <c r="Z6" s="4">
        <v>0</v>
      </c>
      <c r="AA6" s="4" t="s">
        <v>58</v>
      </c>
      <c r="AB6" s="4" t="s">
        <v>36</v>
      </c>
    </row>
    <row r="7" s="4" customFormat="1" spans="1:28">
      <c r="A7" s="5">
        <v>999221750625081</v>
      </c>
      <c r="B7" s="6">
        <v>44873</v>
      </c>
      <c r="C7" s="6">
        <v>44874</v>
      </c>
      <c r="D7" s="4">
        <v>106</v>
      </c>
      <c r="E7" s="4" t="str">
        <f>VLOOKUP(A7,HOP!A:L,12,0)</f>
        <v>106.00</v>
      </c>
      <c r="F7" s="4" t="str">
        <f>VLOOKUP(A7,HOP!A:C,3,0)</f>
        <v>2784453</v>
      </c>
      <c r="G7" s="4">
        <f>D7-E7</f>
        <v>0</v>
      </c>
      <c r="H7" s="4" t="str">
        <f>$H$1&amp;F7</f>
        <v>，2784453</v>
      </c>
      <c r="I7" s="4" t="str">
        <f>VLOOKUP(A7,HOP!A:U,21,0)</f>
        <v>直连</v>
      </c>
      <c r="W7" s="4" t="s">
        <v>34</v>
      </c>
      <c r="X7" s="4">
        <v>106</v>
      </c>
      <c r="Y7" s="4">
        <v>0</v>
      </c>
      <c r="Z7" s="4">
        <v>0</v>
      </c>
      <c r="AA7" s="4" t="s">
        <v>62</v>
      </c>
      <c r="AB7" s="4" t="s">
        <v>63</v>
      </c>
    </row>
    <row r="9" spans="4:4">
      <c r="D9" s="4">
        <f>SUM(D2:D8)</f>
        <v>1406</v>
      </c>
    </row>
    <row r="10" spans="4:4">
      <c r="D10" s="4" t="s">
        <v>65</v>
      </c>
    </row>
    <row r="13" spans="1:1">
      <c r="A13" s="4" t="s">
        <v>66</v>
      </c>
    </row>
    <row r="14" spans="1:1">
      <c r="A14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F1" workbookViewId="0">
      <selection activeCell="A2" sqref="A2:A1048576"/>
    </sheetView>
  </sheetViews>
  <sheetFormatPr defaultColWidth="8.72727272727273" defaultRowHeight="12.5" outlineLevelRow="6"/>
  <cols>
    <col min="1" max="1" width="12.8181818181818" style="1"/>
    <col min="2" max="16383" width="8.72727272727273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999221750625081</v>
      </c>
      <c r="B2" s="1" t="s">
        <v>87</v>
      </c>
      <c r="C2" s="1" t="s">
        <v>88</v>
      </c>
      <c r="D2" s="1" t="s">
        <v>89</v>
      </c>
      <c r="E2" s="1" t="s">
        <v>61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999221750370506</v>
      </c>
      <c r="B3" s="1" t="s">
        <v>87</v>
      </c>
      <c r="C3" s="1" t="s">
        <v>103</v>
      </c>
      <c r="D3" s="1" t="s">
        <v>104</v>
      </c>
      <c r="E3" s="1" t="s">
        <v>57</v>
      </c>
      <c r="F3" s="1" t="s">
        <v>87</v>
      </c>
      <c r="G3" s="1" t="s">
        <v>90</v>
      </c>
      <c r="H3" s="1" t="s">
        <v>91</v>
      </c>
      <c r="I3" s="1" t="s">
        <v>105</v>
      </c>
      <c r="J3" s="1" t="s">
        <v>93</v>
      </c>
      <c r="K3" s="1" t="s">
        <v>105</v>
      </c>
      <c r="L3" s="1" t="s">
        <v>105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106</v>
      </c>
      <c r="S3" s="1" t="s">
        <v>99</v>
      </c>
      <c r="T3" s="1" t="s">
        <v>100</v>
      </c>
      <c r="U3" s="1" t="s">
        <v>101</v>
      </c>
      <c r="V3" s="1" t="s">
        <v>102</v>
      </c>
    </row>
    <row r="4" s="1" customFormat="1" spans="1:22">
      <c r="A4" s="3">
        <v>999221749056015</v>
      </c>
      <c r="B4" s="1" t="s">
        <v>87</v>
      </c>
      <c r="C4" s="1" t="s">
        <v>107</v>
      </c>
      <c r="D4" s="1" t="s">
        <v>108</v>
      </c>
      <c r="E4" s="1" t="s">
        <v>51</v>
      </c>
      <c r="F4" s="1" t="s">
        <v>87</v>
      </c>
      <c r="G4" s="1" t="s">
        <v>90</v>
      </c>
      <c r="H4" s="1" t="s">
        <v>91</v>
      </c>
      <c r="I4" s="1" t="s">
        <v>109</v>
      </c>
      <c r="J4" s="1" t="s">
        <v>93</v>
      </c>
      <c r="K4" s="1" t="s">
        <v>109</v>
      </c>
      <c r="L4" s="1" t="s">
        <v>109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110</v>
      </c>
      <c r="S4" s="1" t="s">
        <v>99</v>
      </c>
      <c r="T4" s="1" t="s">
        <v>100</v>
      </c>
      <c r="U4" s="1" t="s">
        <v>101</v>
      </c>
      <c r="V4" s="1" t="s">
        <v>102</v>
      </c>
    </row>
    <row r="5" s="1" customFormat="1" spans="1:22">
      <c r="A5" s="3">
        <v>21736220544</v>
      </c>
      <c r="B5" s="1" t="s">
        <v>111</v>
      </c>
      <c r="C5" s="1" t="s">
        <v>112</v>
      </c>
      <c r="D5" s="1" t="s">
        <v>113</v>
      </c>
      <c r="E5" s="1" t="s">
        <v>114</v>
      </c>
      <c r="F5" s="1" t="s">
        <v>87</v>
      </c>
      <c r="G5" s="1" t="s">
        <v>90</v>
      </c>
      <c r="H5" s="1" t="s">
        <v>91</v>
      </c>
      <c r="I5" s="1" t="s">
        <v>115</v>
      </c>
      <c r="J5" s="1" t="s">
        <v>93</v>
      </c>
      <c r="K5" s="1" t="s">
        <v>115</v>
      </c>
      <c r="L5" s="1" t="s">
        <v>115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116</v>
      </c>
      <c r="S5" s="1" t="s">
        <v>99</v>
      </c>
      <c r="T5" s="1" t="s">
        <v>100</v>
      </c>
      <c r="U5" s="1" t="s">
        <v>101</v>
      </c>
      <c r="V5" s="1" t="s">
        <v>102</v>
      </c>
    </row>
    <row r="6" s="1" customFormat="1" spans="1:22">
      <c r="A6" s="3">
        <v>21607561778</v>
      </c>
      <c r="B6" s="1" t="s">
        <v>117</v>
      </c>
      <c r="C6" s="1" t="s">
        <v>118</v>
      </c>
      <c r="D6" s="1" t="s">
        <v>119</v>
      </c>
      <c r="E6" s="1" t="s">
        <v>120</v>
      </c>
      <c r="F6" s="1" t="s">
        <v>87</v>
      </c>
      <c r="G6" s="1" t="s">
        <v>90</v>
      </c>
      <c r="H6" s="1" t="s">
        <v>91</v>
      </c>
      <c r="I6" s="1" t="s">
        <v>121</v>
      </c>
      <c r="J6" s="1" t="s">
        <v>93</v>
      </c>
      <c r="K6" s="1" t="s">
        <v>121</v>
      </c>
      <c r="L6" s="1" t="s">
        <v>121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122</v>
      </c>
      <c r="S6" s="1" t="s">
        <v>99</v>
      </c>
      <c r="T6" s="1" t="s">
        <v>100</v>
      </c>
      <c r="U6" s="1" t="s">
        <v>101</v>
      </c>
      <c r="V6" s="1" t="s">
        <v>102</v>
      </c>
    </row>
    <row r="7" s="1" customFormat="1" spans="1:22">
      <c r="A7" s="3">
        <v>21591539080</v>
      </c>
      <c r="B7" s="1" t="s">
        <v>123</v>
      </c>
      <c r="C7" s="1" t="s">
        <v>124</v>
      </c>
      <c r="D7" s="1" t="s">
        <v>125</v>
      </c>
      <c r="E7" s="1" t="s">
        <v>126</v>
      </c>
      <c r="F7" s="1" t="s">
        <v>87</v>
      </c>
      <c r="G7" s="1" t="s">
        <v>90</v>
      </c>
      <c r="H7" s="1" t="s">
        <v>91</v>
      </c>
      <c r="I7" s="1" t="s">
        <v>127</v>
      </c>
      <c r="J7" s="1" t="s">
        <v>93</v>
      </c>
      <c r="K7" s="1" t="s">
        <v>127</v>
      </c>
      <c r="L7" s="1" t="s">
        <v>127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128</v>
      </c>
      <c r="S7" s="1" t="s">
        <v>99</v>
      </c>
      <c r="T7" s="1" t="s">
        <v>100</v>
      </c>
      <c r="U7" s="1" t="s">
        <v>101</v>
      </c>
      <c r="V7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2022-11-24T01:07:37Z</dcterms:created>
  <dcterms:modified xsi:type="dcterms:W3CDTF">2022-11-24T01:12:43Z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3986B0E401684687A28063878AA13C87</vt:lpwstr>
  </property>
  <property fmtid="{D5CDD505-2E9C-101B-9397-08002B2CF9AE}" pid="3" name="KSOProductBuildVer">
    <vt:lpwstr>2052-11.1.0.12763</vt:lpwstr>
  </property>
</Properties>
</file>