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<sst xmlns="http://schemas.openxmlformats.org/spreadsheetml/2006/main" count="254" uniqueCount="149">
  <si>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</si>
  <si>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</si>
  <si>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</si>
  <si>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</si>
  <si>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</si>
  <si>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</si>
  <si>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</si>
  <si>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</si>
  <si>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</si>
  <si>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</si>
  <si>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</si>
  <si>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</si>
  <si>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</si>
  <si>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</si>
  <si>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</si>
  <si>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</si>
  <si>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</si>
  <si>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</si>
  <si>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</si>
  <si>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</si>
  <si>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</si>
  <si>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</si>
  <si>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</si>
  <si>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</si>
  <si>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</si>
  <si>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21592895440	</t>
  </si>
  <si>
    <t>Ctrip</t>
  </si>
  <si>
    <t>正常</t>
  </si>
  <si>
    <t>[曼谷]曼谷科伦酒店 (SHA Plus+)(Column Bangkok Hotel (SHA Plus+))(37209596)</t>
  </si>
  <si>
    <t>行政一室房&lt;2人入住&gt;&lt;不退款&gt;</t>
  </si>
  <si>
    <t>USD</t>
  </si>
  <si>
    <t>Chin Pok Ryan/Siu</t>
  </si>
  <si>
    <t>CA5326221124USD</t>
  </si>
  <si>
    <t>未提现</t>
  </si>
  <si>
    <t>携程开票</t>
  </si>
  <si>
    <t xml:space="preserve">2761916	</t>
  </si>
  <si>
    <t xml:space="preserve">110010	</t>
  </si>
  <si>
    <t xml:space="preserve">21605678040	</t>
  </si>
  <si>
    <t>[东京]新宿华盛顿酒店(Shinjuku Washington Hotel)(44800713)</t>
  </si>
  <si>
    <t>标准双床房&lt;2人入住&gt;&lt;不适用日本客人&gt;&lt;不退款&gt;</t>
  </si>
  <si>
    <t>CHAN/TSZ TUNG ERICA</t>
  </si>
  <si>
    <t xml:space="preserve">2763684	</t>
  </si>
  <si>
    <t xml:space="preserve">	</t>
  </si>
  <si>
    <t xml:space="preserve">21793939699	</t>
  </si>
  <si>
    <t>[吉隆坡]吉隆坡柏威年酒店 · 悦榕庄管理(Pavilion Hotel Kuala Lumpur Managed by Banyan Tree)(40759685)</t>
  </si>
  <si>
    <t>绿洲庭院特大床房&lt;2人入住&gt;&lt;不退款&gt;&lt;早餐&gt;</t>
  </si>
  <si>
    <t>Cheong Yon Yee/Amanda,Cheong Yon Yee/Amanda</t>
  </si>
  <si>
    <t xml:space="preserve">2797554	</t>
  </si>
  <si>
    <t xml:space="preserve">202601	</t>
  </si>
  <si>
    <t xml:space="preserve">21800873795	</t>
  </si>
  <si>
    <t>[普吉岛]普吉岛艾希莉焦点酒店 (SHA Extra Plus)(Ashlee Hub Hotel Patong (SHA Extra Plus))(37425413)</t>
  </si>
  <si>
    <t>豪华房&lt;2人入住&gt;&lt;不退款&gt;</t>
  </si>
  <si>
    <t>OLIVARES LIZANA/PAMELA</t>
  </si>
  <si>
    <t xml:space="preserve">2799987	</t>
  </si>
  <si>
    <t xml:space="preserve">225039-040	</t>
  </si>
  <si>
    <t xml:space="preserve">21818030540	</t>
  </si>
  <si>
    <t>[芭堤雅]芭堤雅SN优佳酒店 (SHA Plus+)(SN Plus Hotel - SHA Plus)(37196083)</t>
  </si>
  <si>
    <t>高级双床房&lt;2人入住&gt;&lt;不退款&gt;</t>
  </si>
  <si>
    <t>chomngam/naowaratn,chomngam/naowaratn</t>
  </si>
  <si>
    <t xml:space="preserve">2805235	</t>
  </si>
  <si>
    <t xml:space="preserve">92826	</t>
  </si>
  <si>
    <t xml:space="preserve">21827123887	</t>
  </si>
  <si>
    <t>[曼谷]曼谷飞越大酒店(The Grand Fourwings Convention Hotel Bangkok)(37046549)</t>
  </si>
  <si>
    <t>豪华房（双人床或双床）&lt;2人入住&gt;&lt;不退款&gt;</t>
  </si>
  <si>
    <t>Butsayachatphirom/Rinyaphat,Butsayachatphirom/Rinyaphat</t>
  </si>
  <si>
    <t xml:space="preserve">2811964	</t>
  </si>
  <si>
    <t xml:space="preserve">acknowledged	</t>
  </si>
  <si>
    <t>，</t>
  </si>
  <si>
    <t>A221124095948481</t>
  </si>
  <si>
    <t>A221124100105481</t>
  </si>
  <si>
    <t>USD / HKD 当前参考汇率: 7.81825</t>
  </si>
  <si>
    <t>总计： 2133 USD/
16676.33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</si>
  <si>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</si>
  <si>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</si>
  <si>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</si>
  <si>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</si>
  <si>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</si>
  <si>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</si>
  <si>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</si>
  <si>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</si>
  <si>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</si>
  <si>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</si>
  <si>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</si>
  <si>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</si>
  <si>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</si>
  <si>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</si>
  <si>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</si>
  <si>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</si>
  <si>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</si>
  <si>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</si>
  <si>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</si>
  <si>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2022-11-20</t>
  </si>
  <si>
    <t>2811964</t>
  </si>
  <si>
    <t>曼谷飞越大酒店</t>
  </si>
  <si>
    <t>Butsayachatphirom Rinyaphat,Butsayachatphirom Rinyaphat</t>
  </si>
  <si>
    <t>2022-11-21</t>
  </si>
  <si>
    <t>退房日周结</t>
  </si>
  <si>
    <t>492.43</t>
  </si>
  <si>
    <t>69.00</t>
  </si>
  <si>
    <t>0</t>
  </si>
  <si>
    <t>0.00</t>
  </si>
  <si>
    <t>携程盛景国际直连</t>
  </si>
  <si>
    <t>01.010677</t>
  </si>
  <si>
    <t>2022-11-20 21:48:14</t>
  </si>
  <si>
    <t>否</t>
  </si>
  <si>
    <t>汇智国际旅游发展有限公司</t>
  </si>
  <si>
    <t>直连</t>
  </si>
  <si>
    <t>泰国</t>
  </si>
  <si>
    <t>2022-11-17</t>
  </si>
  <si>
    <t>2805235</t>
  </si>
  <si>
    <t>芭堤雅SN优佳酒店 (SHA 认证)</t>
  </si>
  <si>
    <t>chomngam naowaratn,chomngam naowaratn</t>
  </si>
  <si>
    <t>2022-11-18</t>
  </si>
  <si>
    <t>618.63</t>
  </si>
  <si>
    <t>87.00</t>
  </si>
  <si>
    <t>2022-11-17 23:02:59</t>
  </si>
  <si>
    <t>直采</t>
  </si>
  <si>
    <t>2022-11-15</t>
  </si>
  <si>
    <t>2799987</t>
  </si>
  <si>
    <t>普吉艾希莉焦点酒店</t>
  </si>
  <si>
    <t>OLIVARES LIZANA PAMELA</t>
  </si>
  <si>
    <t>2022-11-16</t>
  </si>
  <si>
    <t>1913.92</t>
  </si>
  <si>
    <t>270.00</t>
  </si>
  <si>
    <t>2022-11-15 19:23:24</t>
  </si>
  <si>
    <t>2022-11-14</t>
  </si>
  <si>
    <t>2797554</t>
  </si>
  <si>
    <t>吉隆坡柏威年酒店 · 悦榕庄管理</t>
  </si>
  <si>
    <t>Cheong Yon Yee Amanda,Cheong Yon Yee Amanda</t>
  </si>
  <si>
    <t>2022-11-19</t>
  </si>
  <si>
    <t>2012.61</t>
  </si>
  <si>
    <t>283.00</t>
  </si>
  <si>
    <t>2022-11-14 15:45:44</t>
  </si>
  <si>
    <t>马来西亚</t>
  </si>
  <si>
    <t>2022-10-28</t>
  </si>
  <si>
    <t>2763684</t>
  </si>
  <si>
    <t>新宿华盛顿酒店</t>
  </si>
  <si>
    <t>CHAN TSZ TUNG ERICA</t>
  </si>
  <si>
    <t>9418.50</t>
  </si>
  <si>
    <t>1300.00</t>
  </si>
  <si>
    <t>2022-10-28 19:15:53</t>
  </si>
  <si>
    <t>日本</t>
  </si>
  <si>
    <t>2022-10-27</t>
  </si>
  <si>
    <t>2761916</t>
  </si>
  <si>
    <t>科伦曼谷酒店</t>
  </si>
  <si>
    <t>Chin Pok Ryan Siu</t>
  </si>
  <si>
    <t>892.04</t>
  </si>
  <si>
    <t>124.00</t>
  </si>
  <si>
    <t>2022-10-27 17:10:36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</si>
</sst>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13</xdr:col>
      <xdr:colOff>184150</xdr:colOff>
      <xdr:row>40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44800"/>
          <a:ext cx="9588500" cy="434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.81818181818182" defaultRowHeight="14" outlineLevelRow="6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44884</v>
      </c>
      <c r="G2" s="6">
        <v>44886</v>
      </c>
      <c r="H2" s="4">
        <v>1</v>
      </c>
      <c r="I2" s="4">
        <v>2</v>
      </c>
      <c r="J2" s="4">
        <v>2</v>
      </c>
      <c r="K2" s="4" t="s">
        <v>30</v>
      </c>
      <c r="L2" s="4">
        <v>124</v>
      </c>
      <c r="M2" s="4">
        <v>124</v>
      </c>
      <c r="N2" s="4" t="s">
        <v>31</v>
      </c>
      <c r="O2" s="4" t="s">
        <v>32</v>
      </c>
      <c r="P2" s="4" t="s">
        <v>33</v>
      </c>
      <c r="Q2" s="4">
        <v>0</v>
      </c>
      <c r="R2" s="7">
        <v>44861</v>
      </c>
      <c r="S2" s="6">
        <v>44889</v>
      </c>
      <c r="T2" s="4" t="s">
        <v>34</v>
      </c>
      <c r="U2" s="4">
        <v>124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44881</v>
      </c>
      <c r="G3" s="6">
        <v>44886</v>
      </c>
      <c r="H3" s="4">
        <v>1</v>
      </c>
      <c r="I3" s="4">
        <v>5</v>
      </c>
      <c r="J3" s="4">
        <v>5</v>
      </c>
      <c r="K3" s="4" t="s">
        <v>30</v>
      </c>
      <c r="L3" s="4">
        <v>1300</v>
      </c>
      <c r="M3" s="4">
        <v>1300</v>
      </c>
      <c r="N3" s="4" t="s">
        <v>40</v>
      </c>
      <c r="O3" s="4" t="s">
        <v>32</v>
      </c>
      <c r="P3" s="4" t="s">
        <v>33</v>
      </c>
      <c r="Q3" s="4">
        <v>0</v>
      </c>
      <c r="R3" s="7">
        <v>44862</v>
      </c>
      <c r="S3" s="6">
        <v>44889</v>
      </c>
      <c r="T3" s="4" t="s">
        <v>34</v>
      </c>
      <c r="U3" s="4">
        <v>1300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44884</v>
      </c>
      <c r="G4" s="6">
        <v>44886</v>
      </c>
      <c r="H4" s="4">
        <v>1</v>
      </c>
      <c r="I4" s="4">
        <v>2</v>
      </c>
      <c r="J4" s="4">
        <v>2</v>
      </c>
      <c r="K4" s="4" t="s">
        <v>30</v>
      </c>
      <c r="L4" s="4">
        <v>283</v>
      </c>
      <c r="M4" s="4">
        <v>283</v>
      </c>
      <c r="N4" s="4" t="s">
        <v>46</v>
      </c>
      <c r="O4" s="4" t="s">
        <v>32</v>
      </c>
      <c r="P4" s="4" t="s">
        <v>33</v>
      </c>
      <c r="Q4" s="4">
        <v>0</v>
      </c>
      <c r="R4" s="7">
        <v>44879</v>
      </c>
      <c r="S4" s="6">
        <v>44889</v>
      </c>
      <c r="T4" s="4" t="s">
        <v>34</v>
      </c>
      <c r="U4" s="4">
        <v>283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44881</v>
      </c>
      <c r="G5" s="6">
        <v>44886</v>
      </c>
      <c r="H5" s="4">
        <v>2</v>
      </c>
      <c r="I5" s="4">
        <v>5</v>
      </c>
      <c r="J5" s="4">
        <v>10</v>
      </c>
      <c r="K5" s="4" t="s">
        <v>30</v>
      </c>
      <c r="L5" s="4">
        <v>270</v>
      </c>
      <c r="M5" s="4">
        <v>270</v>
      </c>
      <c r="N5" s="4" t="s">
        <v>52</v>
      </c>
      <c r="O5" s="4" t="s">
        <v>32</v>
      </c>
      <c r="P5" s="4" t="s">
        <v>33</v>
      </c>
      <c r="Q5" s="4">
        <v>0</v>
      </c>
      <c r="R5" s="7">
        <v>44880</v>
      </c>
      <c r="S5" s="6">
        <v>44889</v>
      </c>
      <c r="T5" s="4" t="s">
        <v>34</v>
      </c>
      <c r="U5" s="4">
        <v>270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44883</v>
      </c>
      <c r="G6" s="6">
        <v>44886</v>
      </c>
      <c r="H6" s="4">
        <v>1</v>
      </c>
      <c r="I6" s="4">
        <v>3</v>
      </c>
      <c r="J6" s="4">
        <v>3</v>
      </c>
      <c r="K6" s="4" t="s">
        <v>30</v>
      </c>
      <c r="L6" s="4">
        <v>87</v>
      </c>
      <c r="M6" s="4">
        <v>87</v>
      </c>
      <c r="N6" s="4" t="s">
        <v>58</v>
      </c>
      <c r="O6" s="4" t="s">
        <v>32</v>
      </c>
      <c r="P6" s="4" t="s">
        <v>33</v>
      </c>
      <c r="Q6" s="4">
        <v>0</v>
      </c>
      <c r="R6" s="7">
        <v>44882</v>
      </c>
      <c r="S6" s="6">
        <v>44889</v>
      </c>
      <c r="T6" s="4" t="s">
        <v>34</v>
      </c>
      <c r="U6" s="4">
        <v>87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44885</v>
      </c>
      <c r="G7" s="6">
        <v>44886</v>
      </c>
      <c r="H7" s="4">
        <v>1</v>
      </c>
      <c r="I7" s="4">
        <v>1</v>
      </c>
      <c r="J7" s="4">
        <v>1</v>
      </c>
      <c r="K7" s="4" t="s">
        <v>30</v>
      </c>
      <c r="L7" s="4">
        <v>69</v>
      </c>
      <c r="M7" s="4">
        <v>69</v>
      </c>
      <c r="N7" s="4" t="s">
        <v>64</v>
      </c>
      <c r="O7" s="4" t="s">
        <v>32</v>
      </c>
      <c r="P7" s="4" t="s">
        <v>33</v>
      </c>
      <c r="Q7" s="4">
        <v>0</v>
      </c>
      <c r="R7" s="7">
        <v>44885</v>
      </c>
      <c r="S7" s="6">
        <v>44889</v>
      </c>
      <c r="T7" s="4" t="s">
        <v>34</v>
      </c>
      <c r="U7" s="4">
        <v>69</v>
      </c>
      <c r="V7" s="4">
        <v>0</v>
      </c>
      <c r="W7" s="4">
        <v>0</v>
      </c>
      <c r="X7" s="4" t="s">
        <v>65</v>
      </c>
      <c r="Y7" s="4" t="s">
        <v>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2" sqref="A12:E15"/>
    </sheetView>
  </sheetViews>
  <sheetFormatPr defaultColWidth="9.81818181818182" defaultRowHeight="14"/>
  <cols>
    <col min="1" max="1" width="12.8181818181818" style="4"/>
    <col min="2" max="3" width="11.8181818181818" style="4"/>
    <col min="4" max="16368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spans="1:9">
      <c r="A2" s="5">
        <v>21592895440</v>
      </c>
      <c r="B2" s="6">
        <v>44884</v>
      </c>
      <c r="C2" s="6">
        <v>44886</v>
      </c>
      <c r="D2" s="4">
        <v>124</v>
      </c>
      <c r="E2" s="4" t="str">
        <f>VLOOKUP(A2,HOP!A:L,12,0)</f>
        <v>124.00</v>
      </c>
      <c r="F2" s="4" t="str">
        <f>VLOOKUP(A2,HOP!A:C,3,0)</f>
        <v>2761916</v>
      </c>
      <c r="G2" s="4">
        <f>D2-E2</f>
        <v>0</v>
      </c>
      <c r="H2" s="4" t="str">
        <f>$H$1&amp;F2</f>
        <v>，2761916</v>
      </c>
      <c r="I2" s="4" t="str">
        <f>VLOOKUP(A2,HOP!A:U,21,0)</f>
        <v>直采</v>
      </c>
    </row>
    <row r="3" s="4" customFormat="1" spans="1:9">
      <c r="A3" s="5">
        <v>21605678040</v>
      </c>
      <c r="B3" s="6">
        <v>44881</v>
      </c>
      <c r="C3" s="6">
        <v>44886</v>
      </c>
      <c r="D3" s="4">
        <v>1300</v>
      </c>
      <c r="E3" s="4" t="str">
        <f>VLOOKUP(A3,HOP!A:L,12,0)</f>
        <v>1300.00</v>
      </c>
      <c r="F3" s="4" t="str">
        <f>VLOOKUP(A3,HOP!A:C,3,0)</f>
        <v>2763684</v>
      </c>
      <c r="G3" s="4">
        <f>D3-E3</f>
        <v>0</v>
      </c>
      <c r="H3" s="4" t="str">
        <f>$H$1&amp;F3</f>
        <v>，2763684</v>
      </c>
      <c r="I3" s="4" t="str">
        <f>VLOOKUP(A3,HOP!A:U,21,0)</f>
        <v>直采</v>
      </c>
    </row>
    <row r="4" s="4" customFormat="1" spans="1:9">
      <c r="A4" s="5">
        <v>21793939699</v>
      </c>
      <c r="B4" s="6">
        <v>44884</v>
      </c>
      <c r="C4" s="6">
        <v>44886</v>
      </c>
      <c r="D4" s="4">
        <v>283</v>
      </c>
      <c r="E4" s="4" t="str">
        <f>VLOOKUP(A4,HOP!A:L,12,0)</f>
        <v>283.00</v>
      </c>
      <c r="F4" s="4" t="str">
        <f>VLOOKUP(A4,HOP!A:C,3,0)</f>
        <v>2797554</v>
      </c>
      <c r="G4" s="4">
        <f>D4-E4</f>
        <v>0</v>
      </c>
      <c r="H4" s="4" t="str">
        <f>$H$1&amp;F4</f>
        <v>，2797554</v>
      </c>
      <c r="I4" s="4" t="str">
        <f>VLOOKUP(A4,HOP!A:U,21,0)</f>
        <v>直采</v>
      </c>
    </row>
    <row r="5" s="4" customFormat="1" spans="1:9">
      <c r="A5" s="5">
        <v>21800873795</v>
      </c>
      <c r="B5" s="6">
        <v>44881</v>
      </c>
      <c r="C5" s="6">
        <v>44886</v>
      </c>
      <c r="D5" s="4">
        <v>270</v>
      </c>
      <c r="E5" s="4" t="str">
        <f>VLOOKUP(A5,HOP!A:L,12,0)</f>
        <v>270.00</v>
      </c>
      <c r="F5" s="4" t="str">
        <f>VLOOKUP(A5,HOP!A:C,3,0)</f>
        <v>2799987</v>
      </c>
      <c r="G5" s="4">
        <f>D5-E5</f>
        <v>0</v>
      </c>
      <c r="H5" s="4" t="str">
        <f>$H$1&amp;F5</f>
        <v>，2799987</v>
      </c>
      <c r="I5" s="4" t="str">
        <f>VLOOKUP(A5,HOP!A:U,21,0)</f>
        <v>直采</v>
      </c>
    </row>
    <row r="6" s="4" customFormat="1" spans="1:9">
      <c r="A6" s="5">
        <v>21818030540</v>
      </c>
      <c r="B6" s="6">
        <v>44883</v>
      </c>
      <c r="C6" s="6">
        <v>44886</v>
      </c>
      <c r="D6" s="4">
        <v>87</v>
      </c>
      <c r="E6" s="4" t="str">
        <f>VLOOKUP(A6,HOP!A:L,12,0)</f>
        <v>87.00</v>
      </c>
      <c r="F6" s="4" t="str">
        <f>VLOOKUP(A6,HOP!A:C,3,0)</f>
        <v>2805235</v>
      </c>
      <c r="G6" s="4">
        <f>D6-E6</f>
        <v>0</v>
      </c>
      <c r="H6" s="4" t="str">
        <f>$H$1&amp;F6</f>
        <v>，2805235</v>
      </c>
      <c r="I6" s="4" t="str">
        <f>VLOOKUP(A6,HOP!A:U,21,0)</f>
        <v>直采</v>
      </c>
    </row>
    <row r="7" s="4" customFormat="1" spans="1:9">
      <c r="A7" s="5">
        <v>21827123887</v>
      </c>
      <c r="B7" s="6">
        <v>44885</v>
      </c>
      <c r="C7" s="6">
        <v>44886</v>
      </c>
      <c r="D7" s="4">
        <v>69</v>
      </c>
      <c r="E7" s="4" t="str">
        <f>VLOOKUP(A7,HOP!A:L,12,0)</f>
        <v>69.00</v>
      </c>
      <c r="F7" s="4" t="str">
        <f>VLOOKUP(A7,HOP!A:C,3,0)</f>
        <v>2811964</v>
      </c>
      <c r="G7" s="4">
        <f>D7-E7</f>
        <v>0</v>
      </c>
      <c r="H7" s="4" t="str">
        <f>$H$1&amp;F7</f>
        <v>，2811964</v>
      </c>
      <c r="I7" s="4" t="str">
        <f>VLOOKUP(A7,HOP!A:U,21,0)</f>
        <v>直连</v>
      </c>
    </row>
    <row r="9" spans="4:4">
      <c r="D9" s="4">
        <f>SUM(D2:D8)</f>
        <v>2133</v>
      </c>
    </row>
    <row r="12" spans="1:5">
      <c r="A12" s="4" t="s">
        <v>68</v>
      </c>
      <c r="D12" s="4">
        <v>2064</v>
      </c>
      <c r="E12" s="4">
        <v>16136.87</v>
      </c>
    </row>
    <row r="13" spans="1:5">
      <c r="A13" s="4" t="s">
        <v>69</v>
      </c>
      <c r="D13" s="4">
        <v>69</v>
      </c>
      <c r="E13" s="4">
        <v>539.46</v>
      </c>
    </row>
    <row r="14" spans="1:5">
      <c r="A14" s="4" t="s">
        <v>70</v>
      </c>
      <c r="D14" s="4">
        <f>SUM(D12:D13)</f>
        <v>2133</v>
      </c>
      <c r="E14" s="4">
        <f>SUM(E12:E13)</f>
        <v>16676.33</v>
      </c>
    </row>
    <row r="15" spans="1:1">
      <c r="A15" s="4" t="s">
        <v>71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topLeftCell="C1" workbookViewId="0">
      <selection activeCell="A2" sqref="A2:A1048576"/>
    </sheetView>
  </sheetViews>
  <sheetFormatPr defaultColWidth="8.72727272727273" defaultRowHeight="12.5" outlineLevelRow="6"/>
  <cols>
    <col min="1" max="1" width="12.8181818181818" style="1"/>
    <col min="2" max="16383" width="8.72727272727273" style="1"/>
  </cols>
  <sheetData>
    <row r="1" s="1" customFormat="1" spans="1:22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</row>
    <row r="2" s="1" customFormat="1" spans="1:22">
      <c r="A2" s="3">
        <v>21827123887</v>
      </c>
      <c r="B2" s="1" t="s">
        <v>91</v>
      </c>
      <c r="C2" s="1" t="s">
        <v>92</v>
      </c>
      <c r="D2" s="1" t="s">
        <v>93</v>
      </c>
      <c r="E2" s="1" t="s">
        <v>94</v>
      </c>
      <c r="F2" s="1" t="s">
        <v>91</v>
      </c>
      <c r="G2" s="1" t="s">
        <v>95</v>
      </c>
      <c r="H2" s="1" t="s">
        <v>96</v>
      </c>
      <c r="I2" s="1" t="s">
        <v>97</v>
      </c>
      <c r="J2" s="1" t="s">
        <v>30</v>
      </c>
      <c r="K2" s="1" t="s">
        <v>98</v>
      </c>
      <c r="L2" s="1" t="s">
        <v>98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  <c r="U2" s="1" t="s">
        <v>106</v>
      </c>
      <c r="V2" s="1" t="s">
        <v>107</v>
      </c>
    </row>
    <row r="3" s="1" customFormat="1" spans="1:22">
      <c r="A3" s="3">
        <v>21818030540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95</v>
      </c>
      <c r="H3" s="1" t="s">
        <v>96</v>
      </c>
      <c r="I3" s="1" t="s">
        <v>113</v>
      </c>
      <c r="J3" s="1" t="s">
        <v>30</v>
      </c>
      <c r="K3" s="1" t="s">
        <v>114</v>
      </c>
      <c r="L3" s="1" t="s">
        <v>114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115</v>
      </c>
      <c r="S3" s="1" t="s">
        <v>104</v>
      </c>
      <c r="T3" s="1" t="s">
        <v>105</v>
      </c>
      <c r="U3" s="1" t="s">
        <v>116</v>
      </c>
      <c r="V3" s="1" t="s">
        <v>107</v>
      </c>
    </row>
    <row r="4" s="1" customFormat="1" spans="1:22">
      <c r="A4" s="3">
        <v>21800873795</v>
      </c>
      <c r="B4" s="1" t="s">
        <v>117</v>
      </c>
      <c r="C4" s="1" t="s">
        <v>118</v>
      </c>
      <c r="D4" s="1" t="s">
        <v>119</v>
      </c>
      <c r="E4" s="1" t="s">
        <v>120</v>
      </c>
      <c r="F4" s="1" t="s">
        <v>121</v>
      </c>
      <c r="G4" s="1" t="s">
        <v>95</v>
      </c>
      <c r="H4" s="1" t="s">
        <v>96</v>
      </c>
      <c r="I4" s="1" t="s">
        <v>122</v>
      </c>
      <c r="J4" s="1" t="s">
        <v>30</v>
      </c>
      <c r="K4" s="1" t="s">
        <v>123</v>
      </c>
      <c r="L4" s="1" t="s">
        <v>123</v>
      </c>
      <c r="M4" s="1" t="s">
        <v>99</v>
      </c>
      <c r="N4" s="1" t="s">
        <v>99</v>
      </c>
      <c r="O4" s="1" t="s">
        <v>100</v>
      </c>
      <c r="P4" s="1" t="s">
        <v>101</v>
      </c>
      <c r="Q4" s="1" t="s">
        <v>102</v>
      </c>
      <c r="R4" s="1" t="s">
        <v>124</v>
      </c>
      <c r="S4" s="1" t="s">
        <v>104</v>
      </c>
      <c r="T4" s="1" t="s">
        <v>105</v>
      </c>
      <c r="U4" s="1" t="s">
        <v>116</v>
      </c>
      <c r="V4" s="1" t="s">
        <v>107</v>
      </c>
    </row>
    <row r="5" s="1" customFormat="1" spans="1:22">
      <c r="A5" s="3">
        <v>21793939699</v>
      </c>
      <c r="B5" s="1" t="s">
        <v>125</v>
      </c>
      <c r="C5" s="1" t="s">
        <v>126</v>
      </c>
      <c r="D5" s="1" t="s">
        <v>127</v>
      </c>
      <c r="E5" s="1" t="s">
        <v>128</v>
      </c>
      <c r="F5" s="1" t="s">
        <v>129</v>
      </c>
      <c r="G5" s="1" t="s">
        <v>95</v>
      </c>
      <c r="H5" s="1" t="s">
        <v>96</v>
      </c>
      <c r="I5" s="1" t="s">
        <v>130</v>
      </c>
      <c r="J5" s="1" t="s">
        <v>30</v>
      </c>
      <c r="K5" s="1" t="s">
        <v>131</v>
      </c>
      <c r="L5" s="1" t="s">
        <v>131</v>
      </c>
      <c r="M5" s="1" t="s">
        <v>99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132</v>
      </c>
      <c r="S5" s="1" t="s">
        <v>104</v>
      </c>
      <c r="T5" s="1" t="s">
        <v>105</v>
      </c>
      <c r="U5" s="1" t="s">
        <v>116</v>
      </c>
      <c r="V5" s="1" t="s">
        <v>133</v>
      </c>
    </row>
    <row r="6" s="1" customFormat="1" spans="1:22">
      <c r="A6" s="3">
        <v>21605678040</v>
      </c>
      <c r="B6" s="1" t="s">
        <v>134</v>
      </c>
      <c r="C6" s="1" t="s">
        <v>135</v>
      </c>
      <c r="D6" s="1" t="s">
        <v>136</v>
      </c>
      <c r="E6" s="1" t="s">
        <v>137</v>
      </c>
      <c r="F6" s="1" t="s">
        <v>121</v>
      </c>
      <c r="G6" s="1" t="s">
        <v>95</v>
      </c>
      <c r="H6" s="1" t="s">
        <v>96</v>
      </c>
      <c r="I6" s="1" t="s">
        <v>138</v>
      </c>
      <c r="J6" s="1" t="s">
        <v>30</v>
      </c>
      <c r="K6" s="1" t="s">
        <v>139</v>
      </c>
      <c r="L6" s="1" t="s">
        <v>139</v>
      </c>
      <c r="M6" s="1" t="s">
        <v>99</v>
      </c>
      <c r="N6" s="1" t="s">
        <v>99</v>
      </c>
      <c r="O6" s="1" t="s">
        <v>100</v>
      </c>
      <c r="P6" s="1" t="s">
        <v>101</v>
      </c>
      <c r="Q6" s="1" t="s">
        <v>102</v>
      </c>
      <c r="R6" s="1" t="s">
        <v>140</v>
      </c>
      <c r="S6" s="1" t="s">
        <v>104</v>
      </c>
      <c r="T6" s="1" t="s">
        <v>105</v>
      </c>
      <c r="U6" s="1" t="s">
        <v>116</v>
      </c>
      <c r="V6" s="1" t="s">
        <v>141</v>
      </c>
    </row>
    <row r="7" s="1" customFormat="1" spans="1:22">
      <c r="A7" s="3">
        <v>21592895440</v>
      </c>
      <c r="B7" s="1" t="s">
        <v>142</v>
      </c>
      <c r="C7" s="1" t="s">
        <v>143</v>
      </c>
      <c r="D7" s="1" t="s">
        <v>144</v>
      </c>
      <c r="E7" s="1" t="s">
        <v>145</v>
      </c>
      <c r="F7" s="1" t="s">
        <v>129</v>
      </c>
      <c r="G7" s="1" t="s">
        <v>95</v>
      </c>
      <c r="H7" s="1" t="s">
        <v>96</v>
      </c>
      <c r="I7" s="1" t="s">
        <v>146</v>
      </c>
      <c r="J7" s="1" t="s">
        <v>30</v>
      </c>
      <c r="K7" s="1" t="s">
        <v>147</v>
      </c>
      <c r="L7" s="1" t="s">
        <v>147</v>
      </c>
      <c r="M7" s="1" t="s">
        <v>99</v>
      </c>
      <c r="N7" s="1" t="s">
        <v>99</v>
      </c>
      <c r="O7" s="1" t="s">
        <v>100</v>
      </c>
      <c r="P7" s="1" t="s">
        <v>101</v>
      </c>
      <c r="Q7" s="1" t="s">
        <v>102</v>
      </c>
      <c r="R7" s="1" t="s">
        <v>148</v>
      </c>
      <c r="S7" s="1" t="s">
        <v>104</v>
      </c>
      <c r="T7" s="1" t="s">
        <v>105</v>
      </c>
      <c r="U7" s="1" t="s">
        <v>116</v>
      </c>
      <c r="V7" s="1" t="s">
        <v>107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2022-11-24T01:40:11Z</dcterms:created>
  <dcterms:modified xsi:type="dcterms:W3CDTF">2022-11-24T02:04:14Z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1AC9E4818E1F4F7F8512E29310CF1D97</vt:lpwstr>
  </property>
  <property fmtid="{D5CDD505-2E9C-101B-9397-08002B2CF9AE}" pid="3" name="KSOProductBuildVer">
    <vt:lpwstr>2052-11.1.0.12763</vt:lpwstr>
  </property>
</Properties>
</file>