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<sst xmlns="http://schemas.openxmlformats.org/spreadsheetml/2006/main" count="188" uniqueCount="119">
  <si>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</si>
  <si>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</si>
  <si>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</si>
  <si>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</si>
  <si>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</si>
  <si>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</si>
  <si>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</si>
  <si>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</si>
  <si>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</si>
  <si>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</si>
  <si>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</si>
  <si>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</si>
  <si>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</si>
  <si>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</si>
  <si>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</si>
  <si>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</si>
  <si>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</si>
  <si>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</si>
  <si>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</si>
  <si>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</si>
  <si>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</si>
  <si>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</si>
  <si>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</si>
  <si>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</si>
  <si>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</si>
  <si>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18916643915	</t>
  </si>
  <si>
    <t>Ctrip</t>
  </si>
  <si>
    <t>正常</t>
  </si>
  <si>
    <t>[拉斯维加斯]撒哈拉娱乐场酒店(SAHARA Las Vegas)(37249706)</t>
  </si>
  <si>
    <t>故事塔楼两张双人床客房&lt;2人入住&gt;&lt;不退款&gt;</t>
  </si>
  <si>
    <t>USD</t>
  </si>
  <si>
    <t>SONG/JIHWAN</t>
  </si>
  <si>
    <t>CA5326221125USD</t>
  </si>
  <si>
    <t>未提现</t>
  </si>
  <si>
    <t>携程开票</t>
  </si>
  <si>
    <t xml:space="preserve">2677128	</t>
  </si>
  <si>
    <t xml:space="preserve">	</t>
  </si>
  <si>
    <t xml:space="preserve">21796141326	</t>
  </si>
  <si>
    <t>[普吉岛]我的海滩度假酒店(SHA Extra Plus)(My Beach Resort(SHA Extra Plus))(40721435)</t>
  </si>
  <si>
    <t>高级直通泳池房&lt;2人入住&gt;&lt;不退款&gt;</t>
  </si>
  <si>
    <t>THAPPA/PRAKASH ,JENNIFER /JENNIFER</t>
  </si>
  <si>
    <t xml:space="preserve">2798360	</t>
  </si>
  <si>
    <t xml:space="preserve">1409520004	</t>
  </si>
  <si>
    <t xml:space="preserve">21822447725	</t>
  </si>
  <si>
    <t>[首尔]三井酒店(Hotel Samjung)(37236514)</t>
  </si>
  <si>
    <t>标准双人房&lt;2人入住&gt;&lt;不退款&gt;</t>
  </si>
  <si>
    <t>WANG/MENGHAN</t>
  </si>
  <si>
    <t xml:space="preserve">2806992	</t>
  </si>
  <si>
    <t xml:space="preserve">22027818	</t>
  </si>
  <si>
    <t xml:space="preserve">21825272749	</t>
  </si>
  <si>
    <t>hyun/jonghak,hyun/jonghak</t>
  </si>
  <si>
    <t xml:space="preserve">2809553	</t>
  </si>
  <si>
    <t xml:space="preserve">22027891	</t>
  </si>
  <si>
    <t>，</t>
  </si>
  <si>
    <t>A221125100421481</t>
  </si>
  <si>
    <t>A221125100608481</t>
  </si>
  <si>
    <t>USD / HKD 当前参考汇率: 7.8118</t>
  </si>
  <si>
    <t>总计：430 USD/
3359.07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</si>
  <si>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</si>
  <si>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</si>
  <si>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</si>
  <si>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</si>
  <si>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</si>
  <si>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</si>
  <si>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</si>
  <si>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</si>
  <si>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</si>
  <si>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</si>
  <si>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</si>
  <si>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</si>
  <si>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</si>
  <si>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</si>
  <si>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</si>
  <si>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</si>
  <si>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</si>
  <si>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</si>
  <si>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</si>
  <si>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2022-11-19</t>
  </si>
  <si>
    <t>2809553</t>
  </si>
  <si>
    <t>首尔三井酒店</t>
  </si>
  <si>
    <t>hyun jonghak,hyun jonghak</t>
  </si>
  <si>
    <t>2022-11-21</t>
  </si>
  <si>
    <t>2022-11-22</t>
  </si>
  <si>
    <t>退房日周结</t>
  </si>
  <si>
    <t>585.21</t>
  </si>
  <si>
    <t>82.00</t>
  </si>
  <si>
    <t>0</t>
  </si>
  <si>
    <t>0.00</t>
  </si>
  <si>
    <t>携程盛景国际直连</t>
  </si>
  <si>
    <t>01.010677</t>
  </si>
  <si>
    <t>2022-11-20 09:09:22</t>
  </si>
  <si>
    <t>否</t>
  </si>
  <si>
    <t>汇智国际旅游发展有限公司</t>
  </si>
  <si>
    <t>直采</t>
  </si>
  <si>
    <t>韩国</t>
  </si>
  <si>
    <t>2022-11-18</t>
  </si>
  <si>
    <t>2806992</t>
  </si>
  <si>
    <t>WANG MENGHAN</t>
  </si>
  <si>
    <t>581.00</t>
  </si>
  <si>
    <t>81.00</t>
  </si>
  <si>
    <t>2022-11-18 20:58:16</t>
  </si>
  <si>
    <t>2022-11-14</t>
  </si>
  <si>
    <t>2798360</t>
  </si>
  <si>
    <t>普吉岛我的海滩酒店</t>
  </si>
  <si>
    <t>THAPPA PRAKASH,JENNIFER JENNIFER</t>
  </si>
  <si>
    <t>2022-11-20</t>
  </si>
  <si>
    <t>1614.36</t>
  </si>
  <si>
    <t>227.00</t>
  </si>
  <si>
    <t>2022-11-14 21:10:29</t>
  </si>
  <si>
    <t>直连</t>
  </si>
  <si>
    <t>泰国</t>
  </si>
  <si>
    <t>2022-09-02</t>
  </si>
  <si>
    <t>2677128</t>
  </si>
  <si>
    <t>撒哈拉赌场酒店</t>
  </si>
  <si>
    <t>SONG JIHWAN</t>
  </si>
  <si>
    <t>276.93</t>
  </si>
  <si>
    <t>40.00</t>
  </si>
  <si>
    <t>2022-09-02 22:40:05</t>
  </si>
  <si>
    <t>美国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</si>
</sst>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13</xdr:col>
      <xdr:colOff>184150</xdr:colOff>
      <xdr:row>39</xdr:row>
      <xdr:rowOff>25400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89200"/>
          <a:ext cx="9588500" cy="4470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.81818181818182" defaultRowHeight="14" outlineLevelRow="4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44885</v>
      </c>
      <c r="G2" s="6">
        <v>44887</v>
      </c>
      <c r="H2" s="4">
        <v>1</v>
      </c>
      <c r="I2" s="4">
        <v>2</v>
      </c>
      <c r="J2" s="4">
        <v>2</v>
      </c>
      <c r="K2" s="4" t="s">
        <v>30</v>
      </c>
      <c r="L2" s="4">
        <v>40</v>
      </c>
      <c r="M2" s="4">
        <v>40</v>
      </c>
      <c r="N2" s="4" t="s">
        <v>31</v>
      </c>
      <c r="O2" s="4" t="s">
        <v>32</v>
      </c>
      <c r="P2" s="4" t="s">
        <v>33</v>
      </c>
      <c r="Q2" s="4">
        <v>0</v>
      </c>
      <c r="R2" s="7">
        <v>44806</v>
      </c>
      <c r="S2" s="6">
        <v>44890</v>
      </c>
      <c r="T2" s="4" t="s">
        <v>34</v>
      </c>
      <c r="U2" s="4">
        <v>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44885</v>
      </c>
      <c r="G3" s="6">
        <v>44887</v>
      </c>
      <c r="H3" s="4">
        <v>1</v>
      </c>
      <c r="I3" s="4">
        <v>2</v>
      </c>
      <c r="J3" s="4">
        <v>2</v>
      </c>
      <c r="K3" s="4" t="s">
        <v>30</v>
      </c>
      <c r="L3" s="4">
        <v>227</v>
      </c>
      <c r="M3" s="4">
        <v>227</v>
      </c>
      <c r="N3" s="4" t="s">
        <v>40</v>
      </c>
      <c r="O3" s="4" t="s">
        <v>32</v>
      </c>
      <c r="P3" s="4" t="s">
        <v>33</v>
      </c>
      <c r="Q3" s="4">
        <v>0</v>
      </c>
      <c r="R3" s="7">
        <v>44879</v>
      </c>
      <c r="S3" s="6">
        <v>44890</v>
      </c>
      <c r="T3" s="4" t="s">
        <v>34</v>
      </c>
      <c r="U3" s="4">
        <v>227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44886</v>
      </c>
      <c r="G4" s="6">
        <v>44887</v>
      </c>
      <c r="H4" s="4">
        <v>1</v>
      </c>
      <c r="I4" s="4">
        <v>1</v>
      </c>
      <c r="J4" s="4">
        <v>1</v>
      </c>
      <c r="K4" s="4" t="s">
        <v>30</v>
      </c>
      <c r="L4" s="4">
        <v>81</v>
      </c>
      <c r="M4" s="4">
        <v>81</v>
      </c>
      <c r="N4" s="4" t="s">
        <v>46</v>
      </c>
      <c r="O4" s="4" t="s">
        <v>32</v>
      </c>
      <c r="P4" s="4" t="s">
        <v>33</v>
      </c>
      <c r="Q4" s="4">
        <v>0</v>
      </c>
      <c r="R4" s="7">
        <v>44883</v>
      </c>
      <c r="S4" s="6">
        <v>44890</v>
      </c>
      <c r="T4" s="4" t="s">
        <v>34</v>
      </c>
      <c r="U4" s="4">
        <v>81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44886</v>
      </c>
      <c r="G5" s="6">
        <v>44887</v>
      </c>
      <c r="H5" s="4">
        <v>1</v>
      </c>
      <c r="I5" s="4">
        <v>1</v>
      </c>
      <c r="J5" s="4">
        <v>1</v>
      </c>
      <c r="K5" s="4" t="s">
        <v>30</v>
      </c>
      <c r="L5" s="4">
        <v>82</v>
      </c>
      <c r="M5" s="4">
        <v>82</v>
      </c>
      <c r="N5" s="4" t="s">
        <v>50</v>
      </c>
      <c r="O5" s="4" t="s">
        <v>32</v>
      </c>
      <c r="P5" s="4" t="s">
        <v>33</v>
      </c>
      <c r="Q5" s="4">
        <v>0</v>
      </c>
      <c r="R5" s="7">
        <v>44884</v>
      </c>
      <c r="S5" s="6">
        <v>44890</v>
      </c>
      <c r="T5" s="4" t="s">
        <v>34</v>
      </c>
      <c r="U5" s="4">
        <v>82</v>
      </c>
      <c r="V5" s="4">
        <v>0</v>
      </c>
      <c r="W5" s="4">
        <v>0</v>
      </c>
      <c r="X5" s="4" t="s">
        <v>51</v>
      </c>
      <c r="Y5" s="4" t="s">
        <v>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9" sqref="A9:E12"/>
    </sheetView>
  </sheetViews>
  <sheetFormatPr defaultColWidth="9.81818181818182" defaultRowHeight="14"/>
  <cols>
    <col min="1" max="1" width="12.8181818181818" style="4"/>
    <col min="2" max="3" width="11.8181818181818" style="4"/>
    <col min="4" max="16361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</v>
      </c>
    </row>
    <row r="2" s="4" customFormat="1" spans="1:9">
      <c r="A2" s="5">
        <v>18916643915</v>
      </c>
      <c r="B2" s="6">
        <v>44885</v>
      </c>
      <c r="C2" s="6">
        <v>44887</v>
      </c>
      <c r="D2" s="4">
        <v>40</v>
      </c>
      <c r="E2" s="4" t="str">
        <f>VLOOKUP(A2,HOP!A:L,12,0)</f>
        <v>40.00</v>
      </c>
      <c r="F2" s="4" t="str">
        <f>VLOOKUP(A2,HOP!A:C,3,0)</f>
        <v>2677128</v>
      </c>
      <c r="G2" s="4">
        <f>D2-E2</f>
        <v>0</v>
      </c>
      <c r="H2" s="4" t="str">
        <f>$H$1&amp;F2</f>
        <v>，2677128</v>
      </c>
      <c r="I2" s="4" t="str">
        <f>VLOOKUP(A2,HOP!A:U,21,0)</f>
        <v>直连</v>
      </c>
    </row>
    <row r="3" s="4" customFormat="1" spans="1:9">
      <c r="A3" s="5">
        <v>21796141326</v>
      </c>
      <c r="B3" s="6">
        <v>44885</v>
      </c>
      <c r="C3" s="6">
        <v>44887</v>
      </c>
      <c r="D3" s="4">
        <v>227</v>
      </c>
      <c r="E3" s="4" t="str">
        <f>VLOOKUP(A3,HOP!A:L,12,0)</f>
        <v>227.00</v>
      </c>
      <c r="F3" s="4" t="str">
        <f>VLOOKUP(A3,HOP!A:C,3,0)</f>
        <v>2798360</v>
      </c>
      <c r="G3" s="4">
        <f>D3-E3</f>
        <v>0</v>
      </c>
      <c r="H3" s="4" t="str">
        <f>$H$1&amp;F3</f>
        <v>，2798360</v>
      </c>
      <c r="I3" s="4" t="str">
        <f>VLOOKUP(A3,HOP!A:U,21,0)</f>
        <v>直连</v>
      </c>
    </row>
    <row r="4" s="4" customFormat="1" spans="1:9">
      <c r="A4" s="5">
        <v>21822447725</v>
      </c>
      <c r="B4" s="6">
        <v>44886</v>
      </c>
      <c r="C4" s="6">
        <v>44887</v>
      </c>
      <c r="D4" s="4">
        <v>81</v>
      </c>
      <c r="E4" s="4" t="str">
        <f>VLOOKUP(A4,HOP!A:L,12,0)</f>
        <v>81.00</v>
      </c>
      <c r="F4" s="4" t="str">
        <f>VLOOKUP(A4,HOP!A:C,3,0)</f>
        <v>2806992</v>
      </c>
      <c r="G4" s="4">
        <f>D4-E4</f>
        <v>0</v>
      </c>
      <c r="H4" s="4" t="str">
        <f>$H$1&amp;F4</f>
        <v>，2806992</v>
      </c>
      <c r="I4" s="4" t="str">
        <f>VLOOKUP(A4,HOP!A:U,21,0)</f>
        <v>直采</v>
      </c>
    </row>
    <row r="5" s="4" customFormat="1" spans="1:9">
      <c r="A5" s="5">
        <v>21825272749</v>
      </c>
      <c r="B5" s="6">
        <v>44886</v>
      </c>
      <c r="C5" s="6">
        <v>44887</v>
      </c>
      <c r="D5" s="4">
        <v>82</v>
      </c>
      <c r="E5" s="4" t="str">
        <f>VLOOKUP(A5,HOP!A:L,12,0)</f>
        <v>82.00</v>
      </c>
      <c r="F5" s="4" t="str">
        <f>VLOOKUP(A5,HOP!A:C,3,0)</f>
        <v>2809553</v>
      </c>
      <c r="G5" s="4">
        <f>D5-E5</f>
        <v>0</v>
      </c>
      <c r="H5" s="4" t="str">
        <f>$H$1&amp;F5</f>
        <v>，2809553</v>
      </c>
      <c r="I5" s="4" t="str">
        <f>VLOOKUP(A5,HOP!A:U,21,0)</f>
        <v>直采</v>
      </c>
    </row>
    <row r="7" spans="4:4">
      <c r="D7" s="4">
        <f>SUM(D2:D6)</f>
        <v>430</v>
      </c>
    </row>
    <row r="9" spans="1:5">
      <c r="A9" s="4" t="s">
        <v>54</v>
      </c>
      <c r="D9" s="4">
        <v>163</v>
      </c>
      <c r="E9" s="4">
        <v>1273.32</v>
      </c>
    </row>
    <row r="10" spans="1:5">
      <c r="A10" s="4" t="s">
        <v>55</v>
      </c>
      <c r="D10" s="4">
        <v>267</v>
      </c>
      <c r="E10" s="4">
        <v>2085.75</v>
      </c>
    </row>
    <row r="11" spans="1:5">
      <c r="A11" s="4" t="s">
        <v>56</v>
      </c>
      <c r="D11" s="4">
        <f>SUM(D9:D10)</f>
        <v>430</v>
      </c>
      <c r="E11" s="4">
        <f>SUM(E9:E10)</f>
        <v>3359.07</v>
      </c>
    </row>
    <row r="12" spans="1:1">
      <c r="A12" s="4" t="s">
        <v>57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topLeftCell="C1" workbookViewId="0">
      <selection activeCell="A2" sqref="A2:A1048576"/>
    </sheetView>
  </sheetViews>
  <sheetFormatPr defaultColWidth="8.72727272727273" defaultRowHeight="12.5" outlineLevelRow="4"/>
  <cols>
    <col min="1" max="1" width="12.8181818181818" style="1"/>
    <col min="2" max="16383" width="8.72727272727273" style="1"/>
  </cols>
  <sheetData>
    <row r="1" s="1" customFormat="1" spans="1:22">
      <c r="A1" s="2" t="s">
        <v>58</v>
      </c>
      <c r="B1" s="2" t="s">
        <v>59</v>
      </c>
      <c r="C1" s="2" t="s">
        <v>60</v>
      </c>
      <c r="D1" s="2" t="s">
        <v>61</v>
      </c>
      <c r="E1" s="2" t="s">
        <v>13</v>
      </c>
      <c r="F1" s="2" t="s">
        <v>5</v>
      </c>
      <c r="G1" s="2" t="s">
        <v>6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71</v>
      </c>
      <c r="R1" s="2" t="s">
        <v>72</v>
      </c>
      <c r="S1" s="2" t="s">
        <v>73</v>
      </c>
      <c r="T1" s="2" t="s">
        <v>74</v>
      </c>
      <c r="U1" s="2" t="s">
        <v>75</v>
      </c>
      <c r="V1" s="2" t="s">
        <v>76</v>
      </c>
    </row>
    <row r="2" s="1" customFormat="1" spans="1:22">
      <c r="A2" s="3">
        <v>21825272749</v>
      </c>
      <c r="B2" s="1" t="s">
        <v>77</v>
      </c>
      <c r="C2" s="1" t="s">
        <v>78</v>
      </c>
      <c r="D2" s="1" t="s">
        <v>79</v>
      </c>
      <c r="E2" s="1" t="s">
        <v>80</v>
      </c>
      <c r="F2" s="1" t="s">
        <v>81</v>
      </c>
      <c r="G2" s="1" t="s">
        <v>82</v>
      </c>
      <c r="H2" s="1" t="s">
        <v>83</v>
      </c>
      <c r="I2" s="1" t="s">
        <v>84</v>
      </c>
      <c r="J2" s="1" t="s">
        <v>30</v>
      </c>
      <c r="K2" s="1" t="s">
        <v>85</v>
      </c>
      <c r="L2" s="1" t="s">
        <v>85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 t="s">
        <v>93</v>
      </c>
      <c r="V2" s="1" t="s">
        <v>94</v>
      </c>
    </row>
    <row r="3" s="1" customFormat="1" spans="1:22">
      <c r="A3" s="3">
        <v>21822447725</v>
      </c>
      <c r="B3" s="1" t="s">
        <v>95</v>
      </c>
      <c r="C3" s="1" t="s">
        <v>96</v>
      </c>
      <c r="D3" s="1" t="s">
        <v>79</v>
      </c>
      <c r="E3" s="1" t="s">
        <v>97</v>
      </c>
      <c r="F3" s="1" t="s">
        <v>81</v>
      </c>
      <c r="G3" s="1" t="s">
        <v>82</v>
      </c>
      <c r="H3" s="1" t="s">
        <v>83</v>
      </c>
      <c r="I3" s="1" t="s">
        <v>98</v>
      </c>
      <c r="J3" s="1" t="s">
        <v>30</v>
      </c>
      <c r="K3" s="1" t="s">
        <v>99</v>
      </c>
      <c r="L3" s="1" t="s">
        <v>99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100</v>
      </c>
      <c r="S3" s="1" t="s">
        <v>91</v>
      </c>
      <c r="T3" s="1" t="s">
        <v>92</v>
      </c>
      <c r="U3" s="1" t="s">
        <v>93</v>
      </c>
      <c r="V3" s="1" t="s">
        <v>94</v>
      </c>
    </row>
    <row r="4" s="1" customFormat="1" spans="1:22">
      <c r="A4" s="3">
        <v>21796141326</v>
      </c>
      <c r="B4" s="1" t="s">
        <v>101</v>
      </c>
      <c r="C4" s="1" t="s">
        <v>102</v>
      </c>
      <c r="D4" s="1" t="s">
        <v>103</v>
      </c>
      <c r="E4" s="1" t="s">
        <v>104</v>
      </c>
      <c r="F4" s="1" t="s">
        <v>105</v>
      </c>
      <c r="G4" s="1" t="s">
        <v>82</v>
      </c>
      <c r="H4" s="1" t="s">
        <v>83</v>
      </c>
      <c r="I4" s="1" t="s">
        <v>106</v>
      </c>
      <c r="J4" s="1" t="s">
        <v>30</v>
      </c>
      <c r="K4" s="1" t="s">
        <v>107</v>
      </c>
      <c r="L4" s="1" t="s">
        <v>107</v>
      </c>
      <c r="M4" s="1" t="s">
        <v>86</v>
      </c>
      <c r="N4" s="1" t="s">
        <v>86</v>
      </c>
      <c r="O4" s="1" t="s">
        <v>87</v>
      </c>
      <c r="P4" s="1" t="s">
        <v>88</v>
      </c>
      <c r="Q4" s="1" t="s">
        <v>89</v>
      </c>
      <c r="R4" s="1" t="s">
        <v>108</v>
      </c>
      <c r="S4" s="1" t="s">
        <v>91</v>
      </c>
      <c r="T4" s="1" t="s">
        <v>92</v>
      </c>
      <c r="U4" s="1" t="s">
        <v>109</v>
      </c>
      <c r="V4" s="1" t="s">
        <v>110</v>
      </c>
    </row>
    <row r="5" s="1" customFormat="1" spans="1:22">
      <c r="A5" s="3">
        <v>18916643915</v>
      </c>
      <c r="B5" s="1" t="s">
        <v>111</v>
      </c>
      <c r="C5" s="1" t="s">
        <v>112</v>
      </c>
      <c r="D5" s="1" t="s">
        <v>113</v>
      </c>
      <c r="E5" s="1" t="s">
        <v>114</v>
      </c>
      <c r="F5" s="1" t="s">
        <v>105</v>
      </c>
      <c r="G5" s="1" t="s">
        <v>82</v>
      </c>
      <c r="H5" s="1" t="s">
        <v>83</v>
      </c>
      <c r="I5" s="1" t="s">
        <v>115</v>
      </c>
      <c r="J5" s="1" t="s">
        <v>30</v>
      </c>
      <c r="K5" s="1" t="s">
        <v>116</v>
      </c>
      <c r="L5" s="1" t="s">
        <v>116</v>
      </c>
      <c r="M5" s="1" t="s">
        <v>86</v>
      </c>
      <c r="N5" s="1" t="s">
        <v>86</v>
      </c>
      <c r="O5" s="1" t="s">
        <v>87</v>
      </c>
      <c r="P5" s="1" t="s">
        <v>88</v>
      </c>
      <c r="Q5" s="1" t="s">
        <v>89</v>
      </c>
      <c r="R5" s="1" t="s">
        <v>117</v>
      </c>
      <c r="S5" s="1" t="s">
        <v>91</v>
      </c>
      <c r="T5" s="1" t="s">
        <v>92</v>
      </c>
      <c r="U5" s="1" t="s">
        <v>109</v>
      </c>
      <c r="V5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2022-11-25T01:59:55Z</dcterms:created>
  <dcterms:modified xsi:type="dcterms:W3CDTF">2022-11-25T02:09:39Z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16C6C1AD8E5C44BDAA3B28B50FBEDE03</vt:lpwstr>
  </property>
  <property fmtid="{D5CDD505-2E9C-101B-9397-08002B2CF9AE}" pid="3" name="KSOProductBuildVer">
    <vt:lpwstr>2052-11.1.0.12763</vt:lpwstr>
  </property>
</Properties>
</file>